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<sst xmlns="http://schemas.openxmlformats.org/spreadsheetml/2006/main" count="240" uniqueCount="126">
  <si>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</si>
  <si>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</si>
  <si>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</si>
  <si>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</si>
  <si>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</si>
  <si>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</si>
  <si>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</si>
  <si>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</si>
  <si>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</si>
  <si>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</si>
  <si>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</si>
  <si>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</si>
  <si>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</si>
  <si>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</si>
  <si>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</si>
  <si>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</si>
  <si>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</si>
  <si>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</si>
  <si>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</si>
  <si>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</si>
  <si>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</si>
  <si>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</si>
  <si>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</si>
  <si>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</si>
  <si>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</si>
  <si>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</si>
  <si>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</si>
  <si>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</si>
  <si>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</si>
  <si>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</si>
  <si>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</si>
  <si>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</si>
  <si>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</si>
  <si>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</si>
  <si>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</si>
  <si>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</si>
  <si>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</si>
  <si>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</si>
  <si>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</si>
  <si>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</si>
  <si>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</si>
  <si>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</si>
  <si>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</si>
  <si>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</si>
  <si>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</si>
  <si>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</si>
  <si>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</si>
  <si>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</si>
  <si>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</si>
  <si>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</si>
  <si>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</si>
  <si>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</si>
  <si>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</si>
  <si>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</si>
  <si>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</si>
  <si>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</si>
  <si>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</si>
  <si>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</si>
  <si>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</si>
  <si>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</si>
  <si>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</si>
  <si>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</si>
  <si>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</si>
  <si>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</si>
  <si>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</si>
  <si>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</si>
  <si>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</si>
  <si>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</si>
  <si>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</si>
  <si>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</si>
  <si>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</si>
  <si>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</si>
  <si>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</si>
  <si>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</si>
  <si>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</si>
  <si>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</si>
  <si>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</si>
  <si>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</si>
  <si>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</si>
  <si>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</si>
  <si>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</si>
  <si>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</si>
  <si>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</si>
  <si>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</si>
  <si>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</si>
  <si>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</si>
  <si>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</si>
  <si>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</si>
  <si>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</si>
  <si>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</si>
  <si>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</si>
  <si>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</si>
  <si>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</si>
  <si>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</si>
  <si>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</si>
  <si>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</si>
  <si>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</si>
  <si>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</si>
  <si>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</si>
  <si>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</si>
  <si>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</si>
  <si>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</si>
  <si>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</si>
  <si>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</si>
  <si>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</si>
  <si>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</si>
  <si>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</si>
  <si>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</si>
  <si>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</si>
  <si>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</si>
  <si>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弟子屈町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</si>
  <si>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</si>
  <si>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</si>
  <si>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</si>
  <si>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</si>
  <si>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</si>
  <si>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</si>
  <si>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</si>
  <si>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</si>
  <si>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</si>
  <si>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</si>
  <si>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</si>
  <si>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の健全性を示す各指標は全国の類似団体と比べると悪い水準を示しております。その主な原因として費用の多さが挙げられ、その費用の約半数が下水道建設費用の借入に対する元利償還金に充てられている状況です。
　償還金については、今後は減少する見込みですが、現在の起債償還財源については一般会計繰入金に依存している状況で、事業費に対する償還額を示す指標も一般会計繰入金により大きく抑えられている状況です。
　上記の事より、今後は起債償還額は減少し、経営の健全性は改善していくと思われますが、その財源については一般会計繰入金に依存している状況なので、有収率の向上や経費の見直しをし、不用な経費を削減する等に努め、より経費回収率を上げる必要があります。
　効率性については、汚水処理原価と施設利用率がともに高い指標となっておりますが、汚水処理原価については、起債償還費用も含むため高い指標になっております。
　また、施設利用率については約１００％となっており、処理能力に余裕が無い状況です。今後は人口減少により処理量が減少すると思われますが、管渠の老朽化に伴う不明水流入の増加に対する対策等の見直しが必要になります。</t>
    <rPh sb="2" eb="4">
      <t>ケイエイ</t>
    </rPh>
    <rPh sb="5" eb="7">
      <t>ケンゼン</t>
    </rPh>
    <rPh sb="7" eb="8">
      <t>セイ</t>
    </rPh>
    <rPh sb="9" eb="10">
      <t>シメ</t>
    </rPh>
    <rPh sb="11" eb="12">
      <t>カク</t>
    </rPh>
    <rPh sb="12" eb="14">
      <t>シヒョウ</t>
    </rPh>
    <rPh sb="15" eb="17">
      <t>ゼンコク</t>
    </rPh>
    <rPh sb="18" eb="20">
      <t>ルイジ</t>
    </rPh>
    <rPh sb="20" eb="22">
      <t>ダンタイ</t>
    </rPh>
    <rPh sb="23" eb="24">
      <t>クラ</t>
    </rPh>
    <rPh sb="27" eb="28">
      <t>ワル</t>
    </rPh>
    <rPh sb="29" eb="31">
      <t>スイジュン</t>
    </rPh>
    <rPh sb="32" eb="33">
      <t>シメ</t>
    </rPh>
    <rPh sb="42" eb="43">
      <t>オモ</t>
    </rPh>
    <rPh sb="44" eb="46">
      <t>ゲンイン</t>
    </rPh>
    <rPh sb="49" eb="51">
      <t>ヒヨウ</t>
    </rPh>
    <rPh sb="52" eb="53">
      <t>オオ</t>
    </rPh>
    <rPh sb="55" eb="56">
      <t>ア</t>
    </rPh>
    <rPh sb="62" eb="64">
      <t>ヒヨウ</t>
    </rPh>
    <rPh sb="65" eb="66">
      <t>ヤク</t>
    </rPh>
    <rPh sb="66" eb="68">
      <t>ハンスウ</t>
    </rPh>
    <rPh sb="69" eb="72">
      <t>ゲスイドウ</t>
    </rPh>
    <rPh sb="72" eb="74">
      <t>ケンセツ</t>
    </rPh>
    <rPh sb="74" eb="76">
      <t>ヒヨウ</t>
    </rPh>
    <rPh sb="77" eb="79">
      <t>カリイレ</t>
    </rPh>
    <rPh sb="80" eb="81">
      <t>タイ</t>
    </rPh>
    <rPh sb="83" eb="85">
      <t>ガンリ</t>
    </rPh>
    <rPh sb="85" eb="88">
      <t>ショウカンキン</t>
    </rPh>
    <rPh sb="89" eb="90">
      <t>ア</t>
    </rPh>
    <rPh sb="96" eb="98">
      <t>ジョウキョウ</t>
    </rPh>
    <rPh sb="103" eb="106">
      <t>ショウカンキン</t>
    </rPh>
    <rPh sb="112" eb="114">
      <t>コンゴ</t>
    </rPh>
    <rPh sb="115" eb="117">
      <t>ゲンショウ</t>
    </rPh>
    <rPh sb="119" eb="121">
      <t>ミコ</t>
    </rPh>
    <rPh sb="126" eb="128">
      <t>ゲンザイ</t>
    </rPh>
    <rPh sb="129" eb="131">
      <t>キサイ</t>
    </rPh>
    <rPh sb="131" eb="133">
      <t>ショウカン</t>
    </rPh>
    <rPh sb="133" eb="135">
      <t>ザイゲン</t>
    </rPh>
    <rPh sb="140" eb="142">
      <t>イッパン</t>
    </rPh>
    <rPh sb="142" eb="144">
      <t>カイケイ</t>
    </rPh>
    <rPh sb="144" eb="146">
      <t>クリイレ</t>
    </rPh>
    <rPh sb="146" eb="147">
      <t>キン</t>
    </rPh>
    <rPh sb="148" eb="150">
      <t>イゾン</t>
    </rPh>
    <rPh sb="154" eb="156">
      <t>ジョウキョウ</t>
    </rPh>
    <rPh sb="158" eb="160">
      <t>ジギョウ</t>
    </rPh>
    <rPh sb="160" eb="161">
      <t>ヒ</t>
    </rPh>
    <rPh sb="162" eb="163">
      <t>タイ</t>
    </rPh>
    <rPh sb="165" eb="167">
      <t>ショウカン</t>
    </rPh>
    <rPh sb="167" eb="168">
      <t>ガク</t>
    </rPh>
    <rPh sb="169" eb="170">
      <t>シメ</t>
    </rPh>
    <rPh sb="171" eb="173">
      <t>シヒョウ</t>
    </rPh>
    <rPh sb="174" eb="176">
      <t>イッパン</t>
    </rPh>
    <rPh sb="176" eb="178">
      <t>カイケイ</t>
    </rPh>
    <rPh sb="178" eb="180">
      <t>クリイレ</t>
    </rPh>
    <rPh sb="180" eb="181">
      <t>キン</t>
    </rPh>
    <rPh sb="184" eb="185">
      <t>オオ</t>
    </rPh>
    <rPh sb="187" eb="188">
      <t>オサ</t>
    </rPh>
    <rPh sb="194" eb="196">
      <t>ジョウキョウ</t>
    </rPh>
    <rPh sb="201" eb="203">
      <t>ジョウキ</t>
    </rPh>
    <rPh sb="204" eb="205">
      <t>コト</t>
    </rPh>
    <rPh sb="208" eb="210">
      <t>コンゴ</t>
    </rPh>
    <rPh sb="211" eb="213">
      <t>キサイ</t>
    </rPh>
    <rPh sb="213" eb="215">
      <t>ショウカン</t>
    </rPh>
    <rPh sb="215" eb="216">
      <t>ガク</t>
    </rPh>
    <rPh sb="217" eb="219">
      <t>ゲンショウ</t>
    </rPh>
    <rPh sb="221" eb="223">
      <t>ケイエイ</t>
    </rPh>
    <rPh sb="304" eb="306">
      <t>ケイヒ</t>
    </rPh>
    <rPh sb="306" eb="308">
      <t>カイシュウ</t>
    </rPh>
    <rPh sb="308" eb="309">
      <t>リツ</t>
    </rPh>
    <rPh sb="310" eb="311">
      <t>ア</t>
    </rPh>
    <rPh sb="313" eb="315">
      <t>ヒツヨウ</t>
    </rPh>
    <rPh sb="323" eb="326">
      <t>コウリツセイ</t>
    </rPh>
    <rPh sb="332" eb="334">
      <t>オスイ</t>
    </rPh>
    <rPh sb="334" eb="336">
      <t>ショリ</t>
    </rPh>
    <rPh sb="336" eb="338">
      <t>ゲンカ</t>
    </rPh>
    <rPh sb="339" eb="341">
      <t>シセツ</t>
    </rPh>
    <rPh sb="341" eb="344">
      <t>リヨウリツ</t>
    </rPh>
    <rPh sb="348" eb="349">
      <t>タカ</t>
    </rPh>
    <rPh sb="350" eb="352">
      <t>シヒョウ</t>
    </rPh>
    <rPh sb="362" eb="364">
      <t>オスイ</t>
    </rPh>
    <rPh sb="364" eb="366">
      <t>ショリ</t>
    </rPh>
    <rPh sb="366" eb="368">
      <t>ゲンカ</t>
    </rPh>
    <rPh sb="374" eb="376">
      <t>キサイ</t>
    </rPh>
    <rPh sb="376" eb="378">
      <t>ショウカン</t>
    </rPh>
    <rPh sb="378" eb="380">
      <t>ヒヨウ</t>
    </rPh>
    <rPh sb="381" eb="382">
      <t>フク</t>
    </rPh>
    <rPh sb="385" eb="386">
      <t>タカ</t>
    </rPh>
    <rPh sb="387" eb="389">
      <t>シヒョウ</t>
    </rPh>
    <rPh sb="403" eb="405">
      <t>シセツ</t>
    </rPh>
    <rPh sb="405" eb="408">
      <t>リヨウリツ</t>
    </rPh>
    <rPh sb="413" eb="414">
      <t>ヤク</t>
    </rPh>
    <rPh sb="425" eb="427">
      <t>ショリ</t>
    </rPh>
    <rPh sb="427" eb="429">
      <t>ノウリョク</t>
    </rPh>
    <rPh sb="430" eb="432">
      <t>ヨユウ</t>
    </rPh>
    <rPh sb="433" eb="434">
      <t>ナ</t>
    </rPh>
    <rPh sb="435" eb="437">
      <t>ジョウキョウ</t>
    </rPh>
    <rPh sb="440" eb="442">
      <t>コンゴ</t>
    </rPh>
    <rPh sb="443" eb="445">
      <t>ジンコウ</t>
    </rPh>
    <rPh sb="445" eb="447">
      <t>ゲンショウ</t>
    </rPh>
    <rPh sb="450" eb="452">
      <t>ショリ</t>
    </rPh>
    <rPh sb="452" eb="453">
      <t>リョウ</t>
    </rPh>
    <rPh sb="454" eb="456">
      <t>ゲンショウ</t>
    </rPh>
    <rPh sb="459" eb="460">
      <t>オモ</t>
    </rPh>
    <rPh sb="466" eb="468">
      <t>カンキョ</t>
    </rPh>
    <rPh sb="469" eb="472">
      <t>ロウキュウカ</t>
    </rPh>
    <rPh sb="473" eb="474">
      <t>トモナ</t>
    </rPh>
    <rPh sb="475" eb="477">
      <t>フメイ</t>
    </rPh>
    <rPh sb="477" eb="478">
      <t>スイ</t>
    </rPh>
    <rPh sb="478" eb="479">
      <t>リュウ</t>
    </rPh>
    <rPh sb="479" eb="480">
      <t>ニュウ</t>
    </rPh>
    <rPh sb="481" eb="483">
      <t>ゾウカ</t>
    </rPh>
    <rPh sb="484" eb="485">
      <t>タイ</t>
    </rPh>
    <rPh sb="487" eb="489">
      <t>タイサク</t>
    </rPh>
    <rPh sb="489" eb="490">
      <t>ナド</t>
    </rPh>
    <rPh sb="491" eb="493">
      <t>ミナオ</t>
    </rPh>
    <rPh sb="495" eb="497">
      <t>ヒツヨウ</t>
    </rPh>
    <phoneticPr fontId="4"/>
  </si>
  <si>
    <t>　管渠の耐用年数は通常５０年となっており、当町の下水道事業は平成１１年度から開始され、１８年しか経過していないため、老朽管にあたる管渠は無いため、当面の間、管渠の老朽化については問題ないと考えております。しかし、管渠に限らず下水道施設に範囲を広げると、処理場の汚水処理設備が使用開始から２０年近く経過しており、設備の故障が多発している状況です。今後はストックマネジメント計画に沿い適宜装置の改修更新を進めて、引き続き汚水を適正に処理出来る様に努めます。</t>
    <rPh sb="1" eb="3">
      <t>カンキョ</t>
    </rPh>
    <rPh sb="4" eb="6">
      <t>タイヨウ</t>
    </rPh>
    <rPh sb="6" eb="8">
      <t>ネンスウ</t>
    </rPh>
    <rPh sb="9" eb="11">
      <t>ツウジョウ</t>
    </rPh>
    <rPh sb="13" eb="14">
      <t>ネン</t>
    </rPh>
    <rPh sb="21" eb="23">
      <t>トウチョウ</t>
    </rPh>
    <rPh sb="24" eb="27">
      <t>ゲスイドウ</t>
    </rPh>
    <rPh sb="27" eb="29">
      <t>ジギョウ</t>
    </rPh>
    <rPh sb="30" eb="32">
      <t>ヘイセイ</t>
    </rPh>
    <rPh sb="34" eb="35">
      <t>ネン</t>
    </rPh>
    <rPh sb="35" eb="36">
      <t>ド</t>
    </rPh>
    <rPh sb="38" eb="40">
      <t>カイシ</t>
    </rPh>
    <rPh sb="45" eb="46">
      <t>ネン</t>
    </rPh>
    <rPh sb="48" eb="50">
      <t>ケイカ</t>
    </rPh>
    <rPh sb="58" eb="60">
      <t>ロウキュウ</t>
    </rPh>
    <rPh sb="60" eb="61">
      <t>カン</t>
    </rPh>
    <rPh sb="65" eb="67">
      <t>カンキョ</t>
    </rPh>
    <rPh sb="68" eb="69">
      <t>ナ</t>
    </rPh>
    <rPh sb="73" eb="75">
      <t>トウメン</t>
    </rPh>
    <rPh sb="76" eb="77">
      <t>アイダ</t>
    </rPh>
    <rPh sb="78" eb="80">
      <t>カンキョ</t>
    </rPh>
    <rPh sb="81" eb="84">
      <t>ロウキュウカ</t>
    </rPh>
    <rPh sb="89" eb="91">
      <t>モンダイ</t>
    </rPh>
    <rPh sb="94" eb="95">
      <t>カンガ</t>
    </rPh>
    <rPh sb="106" eb="108">
      <t>カンキョ</t>
    </rPh>
    <rPh sb="109" eb="110">
      <t>カギ</t>
    </rPh>
    <rPh sb="112" eb="115">
      <t>ゲスイドウ</t>
    </rPh>
    <rPh sb="115" eb="117">
      <t>シセツ</t>
    </rPh>
    <rPh sb="118" eb="120">
      <t>ハンイ</t>
    </rPh>
    <rPh sb="121" eb="122">
      <t>ヒロ</t>
    </rPh>
    <rPh sb="126" eb="129">
      <t>ショリジョウ</t>
    </rPh>
    <rPh sb="130" eb="132">
      <t>オスイ</t>
    </rPh>
    <rPh sb="132" eb="134">
      <t>ショリ</t>
    </rPh>
    <rPh sb="134" eb="136">
      <t>セツビ</t>
    </rPh>
    <rPh sb="137" eb="139">
      <t>シヨウ</t>
    </rPh>
    <rPh sb="139" eb="141">
      <t>カイシ</t>
    </rPh>
    <rPh sb="145" eb="146">
      <t>ネン</t>
    </rPh>
    <rPh sb="146" eb="147">
      <t>チカ</t>
    </rPh>
    <rPh sb="148" eb="150">
      <t>ケイカ</t>
    </rPh>
    <rPh sb="155" eb="157">
      <t>セツビ</t>
    </rPh>
    <rPh sb="158" eb="160">
      <t>コショウ</t>
    </rPh>
    <rPh sb="161" eb="163">
      <t>タハツ</t>
    </rPh>
    <rPh sb="167" eb="169">
      <t>ジョウキョウ</t>
    </rPh>
    <rPh sb="172" eb="174">
      <t>コンゴ</t>
    </rPh>
    <rPh sb="185" eb="187">
      <t>ケイカク</t>
    </rPh>
    <rPh sb="188" eb="189">
      <t>ソ</t>
    </rPh>
    <rPh sb="190" eb="192">
      <t>テキギ</t>
    </rPh>
    <rPh sb="192" eb="194">
      <t>ソウチ</t>
    </rPh>
    <rPh sb="195" eb="197">
      <t>カイシュウ</t>
    </rPh>
    <rPh sb="197" eb="199">
      <t>コウシン</t>
    </rPh>
    <rPh sb="200" eb="201">
      <t>スス</t>
    </rPh>
    <rPh sb="204" eb="205">
      <t>ヒ</t>
    </rPh>
    <rPh sb="206" eb="207">
      <t>ツヅ</t>
    </rPh>
    <rPh sb="208" eb="210">
      <t>オスイ</t>
    </rPh>
    <rPh sb="211" eb="213">
      <t>テキセイ</t>
    </rPh>
    <rPh sb="214" eb="216">
      <t>ショリ</t>
    </rPh>
    <rPh sb="216" eb="218">
      <t>デキ</t>
    </rPh>
    <rPh sb="219" eb="220">
      <t>ヨウ</t>
    </rPh>
    <rPh sb="221" eb="222">
      <t>ツト</t>
    </rPh>
    <phoneticPr fontId="4"/>
  </si>
  <si>
    <t>　現在の経営の健全性・効率性は全国の類似団体と比較すると悪い状態となっております。
　今後は、起債償還額の減少により経営状況が良くなると思われますが、しばらくは一般会計繰入金に依存する状態が続きます。そのため、今後は水洗化率を向上させるための対策を取り収入を増やし、経費削減をして経費回収率を上げる必要があります。　
　老朽化については、汚水処理設備の更新時期に差し掛かっており、故障が多発しているためストックマネジメント計画に沿い改修していく必要があります。
　</t>
    <rPh sb="1" eb="3">
      <t>ゲンザイ</t>
    </rPh>
    <rPh sb="4" eb="6">
      <t>ケイエイ</t>
    </rPh>
    <rPh sb="7" eb="9">
      <t>ケンゼン</t>
    </rPh>
    <rPh sb="9" eb="10">
      <t>セイ</t>
    </rPh>
    <rPh sb="11" eb="14">
      <t>コウリツセイ</t>
    </rPh>
    <rPh sb="15" eb="17">
      <t>ゼンコク</t>
    </rPh>
    <rPh sb="18" eb="20">
      <t>ルイジ</t>
    </rPh>
    <rPh sb="20" eb="22">
      <t>ダンタイ</t>
    </rPh>
    <rPh sb="23" eb="25">
      <t>ヒカク</t>
    </rPh>
    <rPh sb="28" eb="29">
      <t>ワル</t>
    </rPh>
    <rPh sb="30" eb="32">
      <t>ジョウタイ</t>
    </rPh>
    <rPh sb="43" eb="45">
      <t>コンゴ</t>
    </rPh>
    <rPh sb="47" eb="49">
      <t>キサイ</t>
    </rPh>
    <rPh sb="49" eb="51">
      <t>ショウカン</t>
    </rPh>
    <rPh sb="51" eb="52">
      <t>ガク</t>
    </rPh>
    <rPh sb="53" eb="55">
      <t>ゲンショウ</t>
    </rPh>
    <rPh sb="58" eb="60">
      <t>ケイエイ</t>
    </rPh>
    <rPh sb="60" eb="62">
      <t>ジョウキョウ</t>
    </rPh>
    <rPh sb="63" eb="64">
      <t>ヨ</t>
    </rPh>
    <rPh sb="68" eb="69">
      <t>オモ</t>
    </rPh>
    <rPh sb="80" eb="82">
      <t>イッパン</t>
    </rPh>
    <rPh sb="82" eb="84">
      <t>カイケイ</t>
    </rPh>
    <rPh sb="84" eb="86">
      <t>クリイレ</t>
    </rPh>
    <rPh sb="86" eb="87">
      <t>キン</t>
    </rPh>
    <rPh sb="88" eb="90">
      <t>イゾン</t>
    </rPh>
    <rPh sb="92" eb="94">
      <t>ジョウタイ</t>
    </rPh>
    <rPh sb="95" eb="96">
      <t>ツヅ</t>
    </rPh>
    <rPh sb="105" eb="107">
      <t>コンゴ</t>
    </rPh>
    <rPh sb="108" eb="111">
      <t>スイセンカ</t>
    </rPh>
    <rPh sb="111" eb="112">
      <t>リツ</t>
    </rPh>
    <rPh sb="113" eb="115">
      <t>コウジョウ</t>
    </rPh>
    <rPh sb="121" eb="123">
      <t>タイサク</t>
    </rPh>
    <rPh sb="124" eb="125">
      <t>ト</t>
    </rPh>
    <rPh sb="126" eb="128">
      <t>シュウニュウ</t>
    </rPh>
    <rPh sb="129" eb="130">
      <t>フ</t>
    </rPh>
    <rPh sb="133" eb="135">
      <t>ケイヒ</t>
    </rPh>
    <rPh sb="135" eb="137">
      <t>サクゲン</t>
    </rPh>
    <rPh sb="140" eb="142">
      <t>ケイヒ</t>
    </rPh>
    <rPh sb="142" eb="144">
      <t>カイシュウ</t>
    </rPh>
    <rPh sb="144" eb="145">
      <t>リツ</t>
    </rPh>
    <rPh sb="146" eb="147">
      <t>ア</t>
    </rPh>
    <rPh sb="149" eb="151">
      <t>ヒツヨウ</t>
    </rPh>
    <rPh sb="160" eb="162">
      <t>ロウキュウ</t>
    </rPh>
    <rPh sb="162" eb="163">
      <t>カ</t>
    </rPh>
    <rPh sb="169" eb="171">
      <t>オスイ</t>
    </rPh>
    <rPh sb="171" eb="173">
      <t>ショリ</t>
    </rPh>
    <rPh sb="173" eb="175">
      <t>セツビ</t>
    </rPh>
    <rPh sb="176" eb="178">
      <t>コウシン</t>
    </rPh>
    <rPh sb="178" eb="180">
      <t>ジキ</t>
    </rPh>
    <rPh sb="181" eb="182">
      <t>サ</t>
    </rPh>
    <rPh sb="183" eb="184">
      <t>カ</t>
    </rPh>
    <rPh sb="190" eb="192">
      <t>コショウ</t>
    </rPh>
    <rPh sb="193" eb="195">
      <t>タハツ</t>
    </rPh>
    <rPh sb="211" eb="213">
      <t>ケイカク</t>
    </rPh>
    <rPh sb="214" eb="215">
      <t>ソ</t>
    </rPh>
    <rPh sb="216" eb="218">
      <t>カイシュウ</t>
    </rPh>
    <rPh sb="222" eb="22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</si>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</sst>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38" fontId="5" fillId="0" borderId="6" xfId="2" applyFont="1" applyBorder="1" applyAlignment="1" applyProtection="1">
      <alignment horizontal="left" vertical="top" wrapText="1"/>
      <protection locked="0"/>
    </xf>
    <xf numFmtId="38" fontId="5" fillId="0" borderId="0" xfId="2" applyFont="1" applyBorder="1" applyAlignment="1" applyProtection="1">
      <alignment horizontal="left" vertical="top" wrapText="1"/>
      <protection locked="0"/>
    </xf>
    <xf numFmtId="38" fontId="5" fillId="0" borderId="7" xfId="2" applyFont="1" applyBorder="1" applyAlignment="1" applyProtection="1">
      <alignment horizontal="left" vertical="top" wrapText="1"/>
      <protection locked="0"/>
    </xf>
    <xf numFmtId="38" fontId="5" fillId="0" borderId="8" xfId="2" applyFont="1" applyBorder="1" applyAlignment="1" applyProtection="1">
      <alignment horizontal="left" vertical="top" wrapText="1"/>
      <protection locked="0"/>
    </xf>
    <xf numFmtId="38" fontId="5" fillId="0" borderId="1" xfId="2" applyFont="1" applyBorder="1" applyAlignment="1" applyProtection="1">
      <alignment horizontal="left" vertical="top" wrapText="1"/>
      <protection locked="0"/>
    </xf>
    <xf numFmtId="38" fontId="5" fillId="0" borderId="9" xfId="2"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81344"/>
        <c:axId val="1054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05481344"/>
        <c:axId val="105483264"/>
      </c:lineChart>
      <c:dateAx>
        <c:axId val="105481344"/>
        <c:scaling>
          <c:orientation val="minMax"/>
        </c:scaling>
        <c:delete val="1"/>
        <c:axPos val="b"/>
        <c:numFmt formatCode="ge" sourceLinked="1"/>
        <c:majorTickMark val="none"/>
        <c:minorTickMark val="none"/>
        <c:tickLblPos val="none"/>
        <c:crossAx val="105483264"/>
        <c:crosses val="autoZero"/>
        <c:auto val="1"/>
        <c:lblOffset val="100"/>
        <c:baseTimeUnit val="years"/>
      </c:dateAx>
      <c:valAx>
        <c:axId val="1054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86.26</c:v>
                </c:pt>
                <c:pt idx="1">
                  <c:v>100</c:v>
                </c:pt>
                <c:pt idx="2">
                  <c:v>100</c:v>
                </c:pt>
                <c:pt idx="3">
                  <c:v>100</c:v>
                </c:pt>
                <c:pt idx="4">
                  <c:v>99.36</c:v>
                </c:pt>
              </c:numCache>
            </c:numRef>
          </c:val>
        </c:ser>
        <c:dLbls>
          <c:showLegendKey val="0"/>
          <c:showVal val="0"/>
          <c:showCatName val="0"/>
          <c:showSerName val="0"/>
          <c:showPercent val="0"/>
          <c:showBubbleSize val="0"/>
        </c:dLbls>
        <c:gapWidth val="150"/>
        <c:axId val="123979264"/>
        <c:axId val="1239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23979264"/>
        <c:axId val="123981184"/>
      </c:lineChart>
      <c:dateAx>
        <c:axId val="123979264"/>
        <c:scaling>
          <c:orientation val="minMax"/>
        </c:scaling>
        <c:delete val="1"/>
        <c:axPos val="b"/>
        <c:numFmt formatCode="ge" sourceLinked="1"/>
        <c:majorTickMark val="none"/>
        <c:minorTickMark val="none"/>
        <c:tickLblPos val="none"/>
        <c:crossAx val="123981184"/>
        <c:crosses val="autoZero"/>
        <c:auto val="1"/>
        <c:lblOffset val="100"/>
        <c:baseTimeUnit val="years"/>
      </c:dateAx>
      <c:valAx>
        <c:axId val="1239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72.19</c:v>
                </c:pt>
                <c:pt idx="1">
                  <c:v>74.150000000000006</c:v>
                </c:pt>
                <c:pt idx="2">
                  <c:v>77.37</c:v>
                </c:pt>
                <c:pt idx="3">
                  <c:v>77.83</c:v>
                </c:pt>
                <c:pt idx="4">
                  <c:v>79.11</c:v>
                </c:pt>
              </c:numCache>
            </c:numRef>
          </c:val>
        </c:ser>
        <c:dLbls>
          <c:showLegendKey val="0"/>
          <c:showVal val="0"/>
          <c:showCatName val="0"/>
          <c:showSerName val="0"/>
          <c:showPercent val="0"/>
          <c:showBubbleSize val="0"/>
        </c:dLbls>
        <c:gapWidth val="150"/>
        <c:axId val="124040320"/>
        <c:axId val="1240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24040320"/>
        <c:axId val="124042240"/>
      </c:lineChart>
      <c:dateAx>
        <c:axId val="124040320"/>
        <c:scaling>
          <c:orientation val="minMax"/>
        </c:scaling>
        <c:delete val="1"/>
        <c:axPos val="b"/>
        <c:numFmt formatCode="ge" sourceLinked="1"/>
        <c:majorTickMark val="none"/>
        <c:minorTickMark val="none"/>
        <c:tickLblPos val="none"/>
        <c:crossAx val="124042240"/>
        <c:crosses val="autoZero"/>
        <c:auto val="1"/>
        <c:lblOffset val="100"/>
        <c:baseTimeUnit val="years"/>
      </c:dateAx>
      <c:valAx>
        <c:axId val="1240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46.4</c:v>
                </c:pt>
                <c:pt idx="1">
                  <c:v>46.18</c:v>
                </c:pt>
                <c:pt idx="2">
                  <c:v>76.88</c:v>
                </c:pt>
                <c:pt idx="3">
                  <c:v>75.95</c:v>
                </c:pt>
                <c:pt idx="4">
                  <c:v>74.459999999999994</c:v>
                </c:pt>
              </c:numCache>
            </c:numRef>
          </c:val>
        </c:ser>
        <c:dLbls>
          <c:showLegendKey val="0"/>
          <c:showVal val="0"/>
          <c:showCatName val="0"/>
          <c:showSerName val="0"/>
          <c:showPercent val="0"/>
          <c:showBubbleSize val="0"/>
        </c:dLbls>
        <c:gapWidth val="150"/>
        <c:axId val="123814656"/>
        <c:axId val="1238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14656"/>
        <c:axId val="123816576"/>
      </c:lineChart>
      <c:dateAx>
        <c:axId val="123814656"/>
        <c:scaling>
          <c:orientation val="minMax"/>
        </c:scaling>
        <c:delete val="1"/>
        <c:axPos val="b"/>
        <c:numFmt formatCode="ge" sourceLinked="1"/>
        <c:majorTickMark val="none"/>
        <c:minorTickMark val="none"/>
        <c:tickLblPos val="none"/>
        <c:crossAx val="123816576"/>
        <c:crosses val="autoZero"/>
        <c:auto val="1"/>
        <c:lblOffset val="100"/>
        <c:baseTimeUnit val="years"/>
      </c:dateAx>
      <c:valAx>
        <c:axId val="1238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55232"/>
        <c:axId val="1238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55232"/>
        <c:axId val="123857152"/>
      </c:lineChart>
      <c:dateAx>
        <c:axId val="123855232"/>
        <c:scaling>
          <c:orientation val="minMax"/>
        </c:scaling>
        <c:delete val="1"/>
        <c:axPos val="b"/>
        <c:numFmt formatCode="ge" sourceLinked="1"/>
        <c:majorTickMark val="none"/>
        <c:minorTickMark val="none"/>
        <c:tickLblPos val="none"/>
        <c:crossAx val="123857152"/>
        <c:crosses val="autoZero"/>
        <c:auto val="1"/>
        <c:lblOffset val="100"/>
        <c:baseTimeUnit val="years"/>
      </c:dateAx>
      <c:valAx>
        <c:axId val="1238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59936"/>
        <c:axId val="123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59936"/>
        <c:axId val="123561856"/>
      </c:lineChart>
      <c:dateAx>
        <c:axId val="123559936"/>
        <c:scaling>
          <c:orientation val="minMax"/>
        </c:scaling>
        <c:delete val="1"/>
        <c:axPos val="b"/>
        <c:numFmt formatCode="ge" sourceLinked="1"/>
        <c:majorTickMark val="none"/>
        <c:minorTickMark val="none"/>
        <c:tickLblPos val="none"/>
        <c:crossAx val="123561856"/>
        <c:crosses val="autoZero"/>
        <c:auto val="1"/>
        <c:lblOffset val="100"/>
        <c:baseTimeUnit val="years"/>
      </c:dateAx>
      <c:valAx>
        <c:axId val="1235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98336"/>
        <c:axId val="123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98336"/>
        <c:axId val="123600256"/>
      </c:lineChart>
      <c:dateAx>
        <c:axId val="123598336"/>
        <c:scaling>
          <c:orientation val="minMax"/>
        </c:scaling>
        <c:delete val="1"/>
        <c:axPos val="b"/>
        <c:numFmt formatCode="ge" sourceLinked="1"/>
        <c:majorTickMark val="none"/>
        <c:minorTickMark val="none"/>
        <c:tickLblPos val="none"/>
        <c:crossAx val="123600256"/>
        <c:crosses val="autoZero"/>
        <c:auto val="1"/>
        <c:lblOffset val="100"/>
        <c:baseTimeUnit val="years"/>
      </c:dateAx>
      <c:valAx>
        <c:axId val="123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717120"/>
        <c:axId val="1237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717120"/>
        <c:axId val="123719040"/>
      </c:lineChart>
      <c:dateAx>
        <c:axId val="123717120"/>
        <c:scaling>
          <c:orientation val="minMax"/>
        </c:scaling>
        <c:delete val="1"/>
        <c:axPos val="b"/>
        <c:numFmt formatCode="ge" sourceLinked="1"/>
        <c:majorTickMark val="none"/>
        <c:minorTickMark val="none"/>
        <c:tickLblPos val="none"/>
        <c:crossAx val="123719040"/>
        <c:crosses val="autoZero"/>
        <c:auto val="1"/>
        <c:lblOffset val="100"/>
        <c:baseTimeUnit val="years"/>
      </c:dateAx>
      <c:valAx>
        <c:axId val="1237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3101.18</c:v>
                </c:pt>
                <c:pt idx="1">
                  <c:v>2907.47</c:v>
                </c:pt>
                <c:pt idx="2">
                  <c:v>2635.74</c:v>
                </c:pt>
                <c:pt idx="3">
                  <c:v>1145.6099999999999</c:v>
                </c:pt>
                <c:pt idx="4">
                  <c:v>1084.5999999999999</c:v>
                </c:pt>
              </c:numCache>
            </c:numRef>
          </c:val>
        </c:ser>
        <c:dLbls>
          <c:showLegendKey val="0"/>
          <c:showVal val="0"/>
          <c:showCatName val="0"/>
          <c:showSerName val="0"/>
          <c:showPercent val="0"/>
          <c:showBubbleSize val="0"/>
        </c:dLbls>
        <c:gapWidth val="150"/>
        <c:axId val="123757696"/>
        <c:axId val="123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23757696"/>
        <c:axId val="123759616"/>
      </c:lineChart>
      <c:dateAx>
        <c:axId val="123757696"/>
        <c:scaling>
          <c:orientation val="minMax"/>
        </c:scaling>
        <c:delete val="1"/>
        <c:axPos val="b"/>
        <c:numFmt formatCode="ge" sourceLinked="1"/>
        <c:majorTickMark val="none"/>
        <c:minorTickMark val="none"/>
        <c:tickLblPos val="none"/>
        <c:crossAx val="123759616"/>
        <c:crosses val="autoZero"/>
        <c:auto val="1"/>
        <c:lblOffset val="100"/>
        <c:baseTimeUnit val="years"/>
      </c:dateAx>
      <c:valAx>
        <c:axId val="123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33.72</c:v>
                </c:pt>
                <c:pt idx="1">
                  <c:v>34.590000000000003</c:v>
                </c:pt>
                <c:pt idx="2">
                  <c:v>51.79</c:v>
                </c:pt>
                <c:pt idx="3">
                  <c:v>47.27</c:v>
                </c:pt>
                <c:pt idx="4">
                  <c:v>47.8</c:v>
                </c:pt>
              </c:numCache>
            </c:numRef>
          </c:val>
        </c:ser>
        <c:dLbls>
          <c:showLegendKey val="0"/>
          <c:showVal val="0"/>
          <c:showCatName val="0"/>
          <c:showSerName val="0"/>
          <c:showPercent val="0"/>
          <c:showBubbleSize val="0"/>
        </c:dLbls>
        <c:gapWidth val="150"/>
        <c:axId val="123767424"/>
        <c:axId val="1237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23767424"/>
        <c:axId val="123794176"/>
      </c:lineChart>
      <c:dateAx>
        <c:axId val="123767424"/>
        <c:scaling>
          <c:orientation val="minMax"/>
        </c:scaling>
        <c:delete val="1"/>
        <c:axPos val="b"/>
        <c:numFmt formatCode="ge" sourceLinked="1"/>
        <c:majorTickMark val="none"/>
        <c:minorTickMark val="none"/>
        <c:tickLblPos val="none"/>
        <c:crossAx val="123794176"/>
        <c:crosses val="autoZero"/>
        <c:auto val="1"/>
        <c:lblOffset val="100"/>
        <c:baseTimeUnit val="years"/>
      </c:dateAx>
      <c:valAx>
        <c:axId val="1237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718.18</c:v>
                </c:pt>
                <c:pt idx="1">
                  <c:v>695.95</c:v>
                </c:pt>
                <c:pt idx="2">
                  <c:v>450.87</c:v>
                </c:pt>
                <c:pt idx="3">
                  <c:v>529.69000000000005</c:v>
                </c:pt>
                <c:pt idx="4">
                  <c:v>527.23</c:v>
                </c:pt>
              </c:numCache>
            </c:numRef>
          </c:val>
        </c:ser>
        <c:dLbls>
          <c:showLegendKey val="0"/>
          <c:showVal val="0"/>
          <c:showCatName val="0"/>
          <c:showSerName val="0"/>
          <c:showPercent val="0"/>
          <c:showBubbleSize val="0"/>
        </c:dLbls>
        <c:gapWidth val="150"/>
        <c:axId val="123959168"/>
        <c:axId val="1239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23959168"/>
        <c:axId val="123965440"/>
      </c:lineChart>
      <c:dateAx>
        <c:axId val="123959168"/>
        <c:scaling>
          <c:orientation val="minMax"/>
        </c:scaling>
        <c:delete val="1"/>
        <c:axPos val="b"/>
        <c:numFmt formatCode="ge" sourceLinked="1"/>
        <c:majorTickMark val="none"/>
        <c:minorTickMark val="none"/>
        <c:tickLblPos val="none"/>
        <c:crossAx val="123965440"/>
        <c:crosses val="autoZero"/>
        <c:auto val="1"/>
        <c:lblOffset val="100"/>
        <c:baseTimeUnit val="years"/>
      </c:dateAx>
      <c:valAx>
        <c:axId val="1239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85" zoomScaleNormal="85"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北海道　弟子屈町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125</v>
      </c>
      <c r="AE8" s="49"/>
      <c r="AF8" s="49"/>
      <c r="AG8" s="49"/>
      <c r="AH8" s="49"/>
      <c r="AI8" s="49"/>
      <c r="AJ8" s="49"/>
      <c r="AK8" s="4"/>
      <c r="AL8" s="50">
        <f>データ!S6</f>
        <v>7607</v>
      </c>
      <c r="AM8" s="50"/>
      <c r="AN8" s="50"/>
      <c r="AO8" s="50"/>
      <c r="AP8" s="50"/>
      <c r="AQ8" s="50"/>
      <c r="AR8" s="50"/>
      <c r="AS8" s="50"/>
      <c r="AT8" s="45">
        <f>データ!T6</f>
        <v>774.33</v>
      </c>
      <c r="AU8" s="45"/>
      <c r="AV8" s="45"/>
      <c r="AW8" s="45"/>
      <c r="AX8" s="45"/>
      <c r="AY8" s="45"/>
      <c r="AZ8" s="45"/>
      <c r="BA8" s="45"/>
      <c r="BB8" s="45">
        <f>データ!U6</f>
        <v>9.82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62.88</v>
      </c>
      <c r="Q10" s="45"/>
      <c r="R10" s="45"/>
      <c r="S10" s="45"/>
      <c r="T10" s="45"/>
      <c r="U10" s="45"/>
      <c r="V10" s="45"/>
      <c r="W10" s="45">
        <f>データ!Q6</f>
        <v>74.03</v>
      </c>
      <c r="X10" s="45"/>
      <c r="Y10" s="45"/>
      <c r="Z10" s="45"/>
      <c r="AA10" s="45"/>
      <c r="AB10" s="45"/>
      <c r="AC10" s="45"/>
      <c r="AD10" s="50">
        <f>データ!R6</f>
        <v>4158</v>
      </c>
      <c r="AE10" s="50"/>
      <c r="AF10" s="50"/>
      <c r="AG10" s="50"/>
      <c r="AH10" s="50"/>
      <c r="AI10" s="50"/>
      <c r="AJ10" s="50"/>
      <c r="AK10" s="2"/>
      <c r="AL10" s="50">
        <f>データ!V6</f>
        <v>4725</v>
      </c>
      <c r="AM10" s="50"/>
      <c r="AN10" s="50"/>
      <c r="AO10" s="50"/>
      <c r="AP10" s="50"/>
      <c r="AQ10" s="50"/>
      <c r="AR10" s="50"/>
      <c r="AS10" s="50"/>
      <c r="AT10" s="45">
        <f>データ!W6</f>
        <v>2.68</v>
      </c>
      <c r="AU10" s="45"/>
      <c r="AV10" s="45"/>
      <c r="AW10" s="45"/>
      <c r="AX10" s="45"/>
      <c r="AY10" s="45"/>
      <c r="AZ10" s="45"/>
      <c r="BA10" s="45"/>
      <c r="BB10" s="45">
        <f>データ!X6</f>
        <v>1763.06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16659</v>
      </c>
      <c r="D6" s="33">
        <f t="shared" si="3"/>
        <v>47</v>
      </c>
      <c r="E6" s="33">
        <f t="shared" si="3"/>
        <v>17</v>
      </c>
      <c r="F6" s="33">
        <f t="shared" si="3"/>
        <v>1</v>
      </c>
      <c r="G6" s="33">
        <f t="shared" si="3"/>
        <v>0</v>
      </c>
      <c r="H6" s="33" t="str">
        <f t="shared" si="3"/>
        <v>北海道　弟子屈町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62.88</v>
      </c>
      <c r="Q6" s="34">
        <f t="shared" si="3"/>
        <v>74.03</v>
      </c>
      <c r="R6" s="34">
        <f t="shared" si="3"/>
        <v>4158</v>
      </c>
      <c r="S6" s="34">
        <f t="shared" si="3"/>
        <v>7607</v>
      </c>
      <c r="T6" s="34">
        <f t="shared" si="3"/>
        <v>774.33</v>
      </c>
      <c r="U6" s="34">
        <f t="shared" si="3"/>
        <v>9.82</v>
      </c>
      <c r="V6" s="34">
        <f t="shared" si="3"/>
        <v>4725</v>
      </c>
      <c r="W6" s="34">
        <f t="shared" si="3"/>
        <v>2.68</v>
      </c>
      <c r="X6" s="34">
        <f t="shared" si="3"/>
        <v>1763.06</v>
      </c>
      <c r="Y6" s="35">
        <f>IF(Y7="",NA(),Y7)</f>
        <v>46.4</v>
      </c>
      <c r="Z6" s="35">
        <f t="shared" ref="Z6:AH6" si="4">IF(Z7="",NA(),Z7)</f>
        <v>46.18</v>
      </c>
      <c r="AA6" s="35">
        <f t="shared" si="4"/>
        <v>76.88</v>
      </c>
      <c r="AB6" s="35">
        <f t="shared" si="4"/>
        <v>75.95</v>
      </c>
      <c r="AC6" s="35">
        <f t="shared" si="4"/>
        <v>74.459999999999994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3101.18</v>
      </c>
      <c r="BG6" s="35">
        <f t="shared" ref="BG6:BO6" si="7">IF(BG7="",NA(),BG7)</f>
        <v>2907.47</v>
      </c>
      <c r="BH6" s="35">
        <f t="shared" si="7"/>
        <v>2635.74</v>
      </c>
      <c r="BI6" s="35">
        <f t="shared" si="7"/>
        <v>1145.6099999999999</v>
      </c>
      <c r="BJ6" s="35">
        <f t="shared" si="7"/>
        <v>1084.5999999999999</v>
      </c>
      <c r="BK6" s="35">
        <f t="shared" si="7"/>
        <v>1791.46</v>
      </c>
      <c r="BL6" s="35">
        <f t="shared" si="7"/>
        <v>1306.92</v>
      </c>
      <c r="BM6" s="35">
        <f t="shared" si="7"/>
        <v>1203.71</v>
      </c>
      <c r="BN6" s="35">
        <f t="shared" si="7"/>
        <v>1162.3599999999999</v>
      </c>
      <c r="BO6" s="35">
        <f t="shared" si="7"/>
        <v>1047.6500000000001</v>
      </c>
      <c r="BP6" s="34" t="str">
        <f>IF(BP7="","",IF(BP7="-","【-】","【"&amp;SUBSTITUTE(TEXT(BP7,"#,##0.00"),"-","△")&amp;"】"))</f>
        <v>【728.30】</v>
      </c>
      <c r="BQ6" s="35">
        <f>IF(BQ7="",NA(),BQ7)</f>
        <v>33.72</v>
      </c>
      <c r="BR6" s="35">
        <f t="shared" ref="BR6:BZ6" si="8">IF(BR7="",NA(),BR7)</f>
        <v>34.590000000000003</v>
      </c>
      <c r="BS6" s="35">
        <f t="shared" si="8"/>
        <v>51.79</v>
      </c>
      <c r="BT6" s="35">
        <f t="shared" si="8"/>
        <v>47.27</v>
      </c>
      <c r="BU6" s="35">
        <f t="shared" si="8"/>
        <v>47.8</v>
      </c>
      <c r="BV6" s="35">
        <f t="shared" si="8"/>
        <v>51.28</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718.18</v>
      </c>
      <c r="CC6" s="35">
        <f t="shared" ref="CC6:CK6" si="9">IF(CC7="",NA(),CC7)</f>
        <v>695.95</v>
      </c>
      <c r="CD6" s="35">
        <f t="shared" si="9"/>
        <v>450.87</v>
      </c>
      <c r="CE6" s="35">
        <f t="shared" si="9"/>
        <v>529.69000000000005</v>
      </c>
      <c r="CF6" s="35">
        <f t="shared" si="9"/>
        <v>527.23</v>
      </c>
      <c r="CG6" s="35">
        <f t="shared" si="9"/>
        <v>311.81</v>
      </c>
      <c r="CH6" s="35">
        <f t="shared" si="9"/>
        <v>247.43</v>
      </c>
      <c r="CI6" s="35">
        <f t="shared" si="9"/>
        <v>248.89</v>
      </c>
      <c r="CJ6" s="35">
        <f t="shared" si="9"/>
        <v>250.84</v>
      </c>
      <c r="CK6" s="35">
        <f t="shared" si="9"/>
        <v>235.61</v>
      </c>
      <c r="CL6" s="34" t="str">
        <f>IF(CL7="","",IF(CL7="-","【-】","【"&amp;SUBSTITUTE(TEXT(CL7,"#,##0.00"),"-","△")&amp;"】"))</f>
        <v>【137.82】</v>
      </c>
      <c r="CM6" s="35">
        <f>IF(CM7="",NA(),CM7)</f>
        <v>86.26</v>
      </c>
      <c r="CN6" s="35">
        <f t="shared" ref="CN6:CV6" si="10">IF(CN7="",NA(),CN7)</f>
        <v>100</v>
      </c>
      <c r="CO6" s="35">
        <f t="shared" si="10"/>
        <v>100</v>
      </c>
      <c r="CP6" s="35">
        <f t="shared" si="10"/>
        <v>100</v>
      </c>
      <c r="CQ6" s="35">
        <f t="shared" si="10"/>
        <v>99.36</v>
      </c>
      <c r="CR6" s="35">
        <f t="shared" si="10"/>
        <v>41.95</v>
      </c>
      <c r="CS6" s="35">
        <f t="shared" si="10"/>
        <v>50.32</v>
      </c>
      <c r="CT6" s="35">
        <f t="shared" si="10"/>
        <v>49.89</v>
      </c>
      <c r="CU6" s="35">
        <f t="shared" si="10"/>
        <v>49.39</v>
      </c>
      <c r="CV6" s="35">
        <f t="shared" si="10"/>
        <v>49.25</v>
      </c>
      <c r="CW6" s="34" t="str">
        <f>IF(CW7="","",IF(CW7="-","【-】","【"&amp;SUBSTITUTE(TEXT(CW7,"#,##0.00"),"-","△")&amp;"】"))</f>
        <v>【60.09】</v>
      </c>
      <c r="CX6" s="35">
        <f>IF(CX7="",NA(),CX7)</f>
        <v>72.19</v>
      </c>
      <c r="CY6" s="35">
        <f t="shared" ref="CY6:DG6" si="11">IF(CY7="",NA(),CY7)</f>
        <v>74.150000000000006</v>
      </c>
      <c r="CZ6" s="35">
        <f t="shared" si="11"/>
        <v>77.37</v>
      </c>
      <c r="DA6" s="35">
        <f t="shared" si="11"/>
        <v>77.83</v>
      </c>
      <c r="DB6" s="35">
        <f t="shared" si="11"/>
        <v>79.11</v>
      </c>
      <c r="DC6" s="35">
        <f t="shared" si="11"/>
        <v>64.459999999999994</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16659</v>
      </c>
      <c r="D7" s="37">
        <v>47</v>
      </c>
      <c r="E7" s="37">
        <v>17</v>
      </c>
      <c r="F7" s="37">
        <v>1</v>
      </c>
      <c r="G7" s="37">
        <v>0</v>
      </c>
      <c r="H7" s="37" t="s">
        <v>110</v>
      </c>
      <c r="I7" s="37" t="s">
        <v>111</v>
      </c>
      <c r="J7" s="37" t="s">
        <v>112</v>
      </c>
      <c r="K7" s="37" t="s">
        <v>113</v>
      </c>
      <c r="L7" s="37" t="s">
        <v>114</v>
      </c>
      <c r="M7" s="37"/>
      <c r="N7" s="38" t="s">
        <v>115</v>
      </c>
      <c r="O7" s="38" t="s">
        <v>116</v>
      </c>
      <c r="P7" s="38">
        <v>62.88</v>
      </c>
      <c r="Q7" s="38">
        <v>74.03</v>
      </c>
      <c r="R7" s="38">
        <v>4158</v>
      </c>
      <c r="S7" s="38">
        <v>7607</v>
      </c>
      <c r="T7" s="38">
        <v>774.33</v>
      </c>
      <c r="U7" s="38">
        <v>9.82</v>
      </c>
      <c r="V7" s="38">
        <v>4725</v>
      </c>
      <c r="W7" s="38">
        <v>2.68</v>
      </c>
      <c r="X7" s="38">
        <v>1763.06</v>
      </c>
      <c r="Y7" s="38">
        <v>46.4</v>
      </c>
      <c r="Z7" s="38">
        <v>46.18</v>
      </c>
      <c r="AA7" s="38">
        <v>76.88</v>
      </c>
      <c r="AB7" s="38">
        <v>75.95</v>
      </c>
      <c r="AC7" s="38">
        <v>74.459999999999994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3101.18</v>
      </c>
      <c r="BG7" s="38">
        <v>2907.47</v>
      </c>
      <c r="BH7" s="38">
        <v>2635.74</v>
      </c>
      <c r="BI7" s="38">
        <v>1145.6099999999999</v>
      </c>
      <c r="BJ7" s="38">
        <v>1084.5999999999999</v>
      </c>
      <c r="BK7" s="38">
        <v>1791.46</v>
      </c>
      <c r="BL7" s="38">
        <v>1306.92</v>
      </c>
      <c r="BM7" s="38">
        <v>1203.71</v>
      </c>
      <c r="BN7" s="38">
        <v>1162.3599999999999</v>
      </c>
      <c r="BO7" s="38">
        <v>1047.6500000000001</v>
      </c>
      <c r="BP7" s="38">
        <v>728.3</v>
      </c>
      <c r="BQ7" s="38">
        <v>33.72</v>
      </c>
      <c r="BR7" s="38">
        <v>34.590000000000003</v>
      </c>
      <c r="BS7" s="38">
        <v>51.79</v>
      </c>
      <c r="BT7" s="38">
        <v>47.27</v>
      </c>
      <c r="BU7" s="38">
        <v>47.8</v>
      </c>
      <c r="BV7" s="38">
        <v>51.28</v>
      </c>
      <c r="BW7" s="38">
        <v>68.510000000000005</v>
      </c>
      <c r="BX7" s="38">
        <v>69.739999999999995</v>
      </c>
      <c r="BY7" s="38">
        <v>68.209999999999994</v>
      </c>
      <c r="BZ7" s="38">
        <v>74.040000000000006</v>
      </c>
      <c r="CA7" s="38">
        <v>100.04</v>
      </c>
      <c r="CB7" s="38">
        <v>718.18</v>
      </c>
      <c r="CC7" s="38">
        <v>695.95</v>
      </c>
      <c r="CD7" s="38">
        <v>450.87</v>
      </c>
      <c r="CE7" s="38">
        <v>529.69000000000005</v>
      </c>
      <c r="CF7" s="38">
        <v>527.23</v>
      </c>
      <c r="CG7" s="38">
        <v>311.81</v>
      </c>
      <c r="CH7" s="38">
        <v>247.43</v>
      </c>
      <c r="CI7" s="38">
        <v>248.89</v>
      </c>
      <c r="CJ7" s="38">
        <v>250.84</v>
      </c>
      <c r="CK7" s="38">
        <v>235.61</v>
      </c>
      <c r="CL7" s="38">
        <v>137.82</v>
      </c>
      <c r="CM7" s="38">
        <v>86.26</v>
      </c>
      <c r="CN7" s="38">
        <v>100</v>
      </c>
      <c r="CO7" s="38">
        <v>100</v>
      </c>
      <c r="CP7" s="38">
        <v>100</v>
      </c>
      <c r="CQ7" s="38">
        <v>99.36</v>
      </c>
      <c r="CR7" s="38">
        <v>41.95</v>
      </c>
      <c r="CS7" s="38">
        <v>50.32</v>
      </c>
      <c r="CT7" s="38">
        <v>49.89</v>
      </c>
      <c r="CU7" s="38">
        <v>49.39</v>
      </c>
      <c r="CV7" s="38">
        <v>49.25</v>
      </c>
      <c r="CW7" s="38">
        <v>60.09</v>
      </c>
      <c r="CX7" s="38">
        <v>72.19</v>
      </c>
      <c r="CY7" s="38">
        <v>74.150000000000006</v>
      </c>
      <c r="CZ7" s="38">
        <v>77.37</v>
      </c>
      <c r="DA7" s="38">
        <v>77.83</v>
      </c>
      <c r="DB7" s="38">
        <v>79.11</v>
      </c>
      <c r="DC7" s="38">
        <v>64.459999999999994</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2018-02-06T09:40:34Z</cp:lastPrinted>
  <dcterms:created xsi:type="dcterms:W3CDTF">2017-12-25T02:01:47Z</dcterms:created>
  <dcterms:modified xsi:type="dcterms:W3CDTF">2018-02-19T07:31:20Z</dcterms:modified>
  <cp:category/>
</cp:coreProperties>
</file>