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Qs42H4e1JYsMnzCSDD7SMXs0OhgCWsco6LPeY0Gd9V0VmyndrIkmdOVSMwC3uQ68nNS+gv8cFmOJGq9T/Hzt4A==" workbookSaltValue="NFbOvxozXfKhmDhBmnZDJw=="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<sst xmlns="http://schemas.openxmlformats.org/spreadsheetml/2006/main" count="228" uniqueCount="114">
  <si>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</si>
  <si>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</si>
  <si>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</si>
  <si>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</si>
  <si>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</si>
  <si>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</si>
  <si>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</si>
  <si>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</si>
  <si>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</si>
  <si>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</si>
  <si>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</si>
  <si>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</si>
  <si>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</si>
  <si>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</si>
  <si>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</si>
  <si>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</si>
  <si>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</si>
  <si>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</si>
  <si>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</si>
  <si>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</si>
  <si>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</si>
  <si>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</si>
  <si>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</si>
  <si>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</si>
  <si>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</si>
  <si>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</si>
  <si>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</si>
  <si>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</si>
  <si>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</si>
  <si>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</si>
  <si>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</si>
  <si>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</si>
  <si>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</si>
  <si>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</si>
  <si>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</si>
  <si>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</si>
  <si>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</si>
  <si>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</si>
  <si>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</si>
  <si>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</si>
  <si>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</si>
  <si>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</si>
  <si>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</si>
  <si>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</si>
  <si>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</si>
  <si>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</si>
  <si>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</si>
  <si>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</si>
  <si>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</si>
  <si>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</si>
  <si>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</si>
  <si>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</si>
  <si>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</si>
  <si>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</si>
  <si>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</si>
  <si>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</si>
  <si>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</si>
  <si>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</si>
  <si>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</si>
  <si>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</si>
  <si>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</si>
  <si>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</si>
  <si>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</si>
  <si>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</si>
  <si>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</si>
  <si>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</si>
  <si>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</si>
  <si>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</si>
  <si>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</si>
  <si>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</si>
  <si>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</si>
  <si>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</si>
  <si>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</si>
  <si>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</si>
  <si>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</si>
  <si>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</si>
  <si>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</si>
  <si>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</si>
  <si>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</si>
  <si>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</si>
  <si>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</si>
  <si>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</si>
  <si>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</si>
  <si>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</si>
  <si>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</si>
  <si>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</si>
  <si>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</si>
  <si>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</si>
  <si>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</si>
  <si>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</si>
  <si>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</si>
  <si>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</si>
  <si>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</si>
  <si>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</si>
  <si>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</si>
  <si>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</si>
  <si>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</si>
  <si>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</si>
  <si>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弟子屈町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</si>
  <si>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</si>
  <si>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</si>
  <si>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</si>
  <si>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</si>
  <si>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</si>
  <si>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</si>
  <si>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</si>
  <si>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</si>
  <si>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</si>
  <si>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</si>
  <si>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</si>
  <si>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</si>
  <si>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管渠の標準耐用年数は５０年となっており、当町の下水道供用開始年度が平成１１年度となっている事から、一番古い管渠で２０年経過している事となっております。そのため、管渠の老朽化については問題はありませんが、供用開始より２０年経過しているため、処理場設備が更新時期を迎えております。現在ストックマネジメント計画を策定中であり、当計画に基づく実施設計及び更新工事を令和２年度より開始予定としております。
　今後は２回目の処理場更新時期と管渠更新時期が被る事が考えられるため、計画的に更新工事を行う必要があります。</t>
    <rPh sb="1" eb="4">
      <t>ゲスイドウ</t>
    </rPh>
    <rPh sb="4" eb="6">
      <t>カンキョ</t>
    </rPh>
    <rPh sb="7" eb="9">
      <t>ヒョウジュン</t>
    </rPh>
    <rPh sb="9" eb="11">
      <t>タイヨウ</t>
    </rPh>
    <rPh sb="11" eb="13">
      <t>ネンスウ</t>
    </rPh>
    <rPh sb="16" eb="17">
      <t>ネン</t>
    </rPh>
    <rPh sb="24" eb="26">
      <t>トウチョウ</t>
    </rPh>
    <rPh sb="27" eb="30">
      <t>ゲスイドウ</t>
    </rPh>
    <rPh sb="30" eb="32">
      <t>キョウヨウ</t>
    </rPh>
    <rPh sb="32" eb="34">
      <t>カイシ</t>
    </rPh>
    <rPh sb="34" eb="35">
      <t>ネン</t>
    </rPh>
    <rPh sb="35" eb="36">
      <t>ド</t>
    </rPh>
    <rPh sb="37" eb="39">
      <t>ヘイセイ</t>
    </rPh>
    <rPh sb="41" eb="43">
      <t>ネンド</t>
    </rPh>
    <rPh sb="49" eb="50">
      <t>コト</t>
    </rPh>
    <rPh sb="53" eb="55">
      <t>イチバン</t>
    </rPh>
    <rPh sb="55" eb="56">
      <t>フル</t>
    </rPh>
    <rPh sb="57" eb="59">
      <t>カンキョ</t>
    </rPh>
    <rPh sb="62" eb="63">
      <t>ネン</t>
    </rPh>
    <rPh sb="63" eb="65">
      <t>ケイカ</t>
    </rPh>
    <rPh sb="69" eb="70">
      <t>コト</t>
    </rPh>
    <rPh sb="84" eb="86">
      <t>カンキョ</t>
    </rPh>
    <rPh sb="87" eb="89">
      <t>ロウキュウ</t>
    </rPh>
    <rPh sb="89" eb="90">
      <t>カ</t>
    </rPh>
    <rPh sb="95" eb="97">
      <t>モンダイ</t>
    </rPh>
    <rPh sb="105" eb="107">
      <t>キョウヨウ</t>
    </rPh>
    <rPh sb="107" eb="109">
      <t>カイシ</t>
    </rPh>
    <rPh sb="113" eb="114">
      <t>ネン</t>
    </rPh>
    <rPh sb="114" eb="116">
      <t>ケイカ</t>
    </rPh>
    <rPh sb="123" eb="125">
      <t>ショリ</t>
    </rPh>
    <rPh sb="125" eb="126">
      <t>ジョウ</t>
    </rPh>
    <rPh sb="126" eb="128">
      <t>セツビ</t>
    </rPh>
    <rPh sb="129" eb="131">
      <t>コウシン</t>
    </rPh>
    <rPh sb="131" eb="133">
      <t>ジキ</t>
    </rPh>
    <rPh sb="134" eb="135">
      <t>ムカ</t>
    </rPh>
    <rPh sb="142" eb="144">
      <t>ゲンザイ</t>
    </rPh>
    <rPh sb="154" eb="156">
      <t>ケイカク</t>
    </rPh>
    <rPh sb="157" eb="159">
      <t>サクテイ</t>
    </rPh>
    <rPh sb="159" eb="160">
      <t>チュウ</t>
    </rPh>
    <rPh sb="164" eb="165">
      <t>トウ</t>
    </rPh>
    <rPh sb="165" eb="167">
      <t>ケイカク</t>
    </rPh>
    <rPh sb="168" eb="169">
      <t>モト</t>
    </rPh>
    <rPh sb="171" eb="173">
      <t>ジッシ</t>
    </rPh>
    <rPh sb="173" eb="175">
      <t>セッケイ</t>
    </rPh>
    <rPh sb="175" eb="176">
      <t>オヨ</t>
    </rPh>
    <rPh sb="177" eb="179">
      <t>コウシン</t>
    </rPh>
    <rPh sb="179" eb="181">
      <t>コウジ</t>
    </rPh>
    <rPh sb="182" eb="184">
      <t>レイワ</t>
    </rPh>
    <rPh sb="185" eb="186">
      <t>ネン</t>
    </rPh>
    <rPh sb="186" eb="187">
      <t>ド</t>
    </rPh>
    <rPh sb="189" eb="191">
      <t>カイシ</t>
    </rPh>
    <rPh sb="191" eb="193">
      <t>ヨテイ</t>
    </rPh>
    <rPh sb="203" eb="205">
      <t>コンゴ</t>
    </rPh>
    <rPh sb="207" eb="209">
      <t>カイメ</t>
    </rPh>
    <rPh sb="210" eb="212">
      <t>ショリ</t>
    </rPh>
    <rPh sb="212" eb="213">
      <t>ジョウ</t>
    </rPh>
    <rPh sb="213" eb="215">
      <t>コウシン</t>
    </rPh>
    <rPh sb="215" eb="217">
      <t>ジキ</t>
    </rPh>
    <rPh sb="218" eb="220">
      <t>カンキョ</t>
    </rPh>
    <rPh sb="220" eb="222">
      <t>コウシン</t>
    </rPh>
    <rPh sb="222" eb="224">
      <t>ジキ</t>
    </rPh>
    <rPh sb="225" eb="226">
      <t>カブ</t>
    </rPh>
    <rPh sb="227" eb="228">
      <t>コト</t>
    </rPh>
    <rPh sb="229" eb="230">
      <t>カンガ</t>
    </rPh>
    <rPh sb="237" eb="239">
      <t>ケイカク</t>
    </rPh>
    <rPh sb="239" eb="240">
      <t>テキ</t>
    </rPh>
    <rPh sb="241" eb="243">
      <t>コウシン</t>
    </rPh>
    <rPh sb="243" eb="245">
      <t>コウジ</t>
    </rPh>
    <rPh sb="246" eb="247">
      <t>オコナ</t>
    </rPh>
    <rPh sb="248" eb="250">
      <t>ヒツヨウ</t>
    </rPh>
    <phoneticPr fontId="4"/>
  </si>
  <si>
    <t>　現在の弟子屈町下水道事業は全国平均及び類似団体と比較すると経営状況が悪い状態となっております。今後の主な事業の見通しとしては処理場設備の更新を中期間（５～１０年程度）で行い。その後、管渠の状況を見つつ管渠を更新する見込みです。また、設備の劣化状況によりますが、処理場設備も管渠更新時期と同時期に更新となる可能性があるため、当該年度の財政状況を考え計画的に更新を行う必要があると思われます。一般会計からの繰入金も多額となっており、今以上に増やせない状況となっておりますので、経費の見直しや水洗化率の向上等の対策を行い、料金改定も視野に入れて下水道事業を運営していく必要があります。</t>
    <rPh sb="1" eb="3">
      <t>ゲンザイ</t>
    </rPh>
    <rPh sb="4" eb="8">
      <t>テシカガチョウ</t>
    </rPh>
    <rPh sb="8" eb="11">
      <t>ゲスイドウ</t>
    </rPh>
    <rPh sb="11" eb="13">
      <t>ジギョウ</t>
    </rPh>
    <rPh sb="14" eb="16">
      <t>ゼンコク</t>
    </rPh>
    <rPh sb="16" eb="18">
      <t>ヘイキン</t>
    </rPh>
    <rPh sb="18" eb="19">
      <t>オヨ</t>
    </rPh>
    <rPh sb="20" eb="22">
      <t>ルイジ</t>
    </rPh>
    <rPh sb="22" eb="24">
      <t>ダンタイ</t>
    </rPh>
    <rPh sb="25" eb="27">
      <t>ヒカク</t>
    </rPh>
    <rPh sb="30" eb="32">
      <t>ケイエイ</t>
    </rPh>
    <rPh sb="32" eb="34">
      <t>ジョウキョウ</t>
    </rPh>
    <rPh sb="35" eb="36">
      <t>ワル</t>
    </rPh>
    <rPh sb="37" eb="39">
      <t>ジョウタイ</t>
    </rPh>
    <rPh sb="48" eb="50">
      <t>コンゴ</t>
    </rPh>
    <rPh sb="51" eb="52">
      <t>オモ</t>
    </rPh>
    <rPh sb="53" eb="55">
      <t>ジギョウ</t>
    </rPh>
    <rPh sb="56" eb="58">
      <t>ミトオ</t>
    </rPh>
    <rPh sb="63" eb="65">
      <t>ショリ</t>
    </rPh>
    <rPh sb="65" eb="66">
      <t>ジョウ</t>
    </rPh>
    <rPh sb="66" eb="68">
      <t>セツビ</t>
    </rPh>
    <rPh sb="69" eb="71">
      <t>コウシン</t>
    </rPh>
    <rPh sb="72" eb="74">
      <t>チュウキ</t>
    </rPh>
    <rPh sb="74" eb="75">
      <t>カン</t>
    </rPh>
    <rPh sb="80" eb="81">
      <t>ネン</t>
    </rPh>
    <rPh sb="81" eb="83">
      <t>テイド</t>
    </rPh>
    <rPh sb="85" eb="86">
      <t>オコナ</t>
    </rPh>
    <rPh sb="90" eb="91">
      <t>ゴ</t>
    </rPh>
    <rPh sb="92" eb="94">
      <t>カンキョ</t>
    </rPh>
    <rPh sb="95" eb="97">
      <t>ジョウキョウ</t>
    </rPh>
    <rPh sb="98" eb="99">
      <t>ミ</t>
    </rPh>
    <rPh sb="101" eb="103">
      <t>カンキョ</t>
    </rPh>
    <rPh sb="104" eb="106">
      <t>コウシン</t>
    </rPh>
    <rPh sb="108" eb="110">
      <t>ミコ</t>
    </rPh>
    <rPh sb="117" eb="119">
      <t>セツビ</t>
    </rPh>
    <rPh sb="120" eb="122">
      <t>レッカ</t>
    </rPh>
    <rPh sb="122" eb="124">
      <t>ジョウキョウ</t>
    </rPh>
    <rPh sb="131" eb="133">
      <t>ショリ</t>
    </rPh>
    <rPh sb="133" eb="134">
      <t>ジョウ</t>
    </rPh>
    <rPh sb="134" eb="136">
      <t>セツビ</t>
    </rPh>
    <rPh sb="137" eb="139">
      <t>カンキョ</t>
    </rPh>
    <rPh sb="139" eb="141">
      <t>コウシン</t>
    </rPh>
    <rPh sb="141" eb="143">
      <t>ジキ</t>
    </rPh>
    <rPh sb="144" eb="147">
      <t>ドウジキ</t>
    </rPh>
    <rPh sb="148" eb="150">
      <t>コウシン</t>
    </rPh>
    <rPh sb="153" eb="156">
      <t>カノウセイ</t>
    </rPh>
    <rPh sb="162" eb="164">
      <t>トウガイ</t>
    </rPh>
    <rPh sb="164" eb="166">
      <t>ネンド</t>
    </rPh>
    <rPh sb="167" eb="169">
      <t>ザイセイ</t>
    </rPh>
    <rPh sb="169" eb="171">
      <t>ジョウキョウ</t>
    </rPh>
    <rPh sb="172" eb="173">
      <t>カンガ</t>
    </rPh>
    <rPh sb="174" eb="176">
      <t>ケイカク</t>
    </rPh>
    <rPh sb="176" eb="177">
      <t>テキ</t>
    </rPh>
    <rPh sb="178" eb="180">
      <t>コウシン</t>
    </rPh>
    <rPh sb="181" eb="182">
      <t>オコナ</t>
    </rPh>
    <rPh sb="183" eb="185">
      <t>ヒツヨウ</t>
    </rPh>
    <rPh sb="189" eb="190">
      <t>オモ</t>
    </rPh>
    <rPh sb="195" eb="197">
      <t>イッパン</t>
    </rPh>
    <rPh sb="197" eb="199">
      <t>カイケイ</t>
    </rPh>
    <rPh sb="202" eb="204">
      <t>クリイレ</t>
    </rPh>
    <rPh sb="204" eb="205">
      <t>キン</t>
    </rPh>
    <rPh sb="206" eb="208">
      <t>タガク</t>
    </rPh>
    <rPh sb="215" eb="218">
      <t>イマイジョウ</t>
    </rPh>
    <rPh sb="219" eb="220">
      <t>フ</t>
    </rPh>
    <rPh sb="224" eb="226">
      <t>ジョウキョウ</t>
    </rPh>
    <rPh sb="237" eb="239">
      <t>ケイヒ</t>
    </rPh>
    <rPh sb="240" eb="242">
      <t>ミナオ</t>
    </rPh>
    <rPh sb="244" eb="247">
      <t>スイセンカ</t>
    </rPh>
    <rPh sb="247" eb="248">
      <t>リツ</t>
    </rPh>
    <rPh sb="249" eb="251">
      <t>コウジョウ</t>
    </rPh>
    <rPh sb="251" eb="252">
      <t>トウ</t>
    </rPh>
    <rPh sb="253" eb="255">
      <t>タイサク</t>
    </rPh>
    <rPh sb="256" eb="257">
      <t>オコナ</t>
    </rPh>
    <rPh sb="259" eb="261">
      <t>リョウキン</t>
    </rPh>
    <rPh sb="261" eb="263">
      <t>カイテイ</t>
    </rPh>
    <rPh sb="264" eb="266">
      <t>シヤ</t>
    </rPh>
    <rPh sb="267" eb="268">
      <t>イ</t>
    </rPh>
    <rPh sb="270" eb="273">
      <t>ゲスイドウ</t>
    </rPh>
    <rPh sb="273" eb="275">
      <t>ジギョウ</t>
    </rPh>
    <rPh sb="276" eb="278">
      <t>ウンエイ</t>
    </rPh>
    <rPh sb="282" eb="284">
      <t>ヒツヨウ</t>
    </rPh>
    <phoneticPr fontId="4"/>
  </si>
  <si>
    <t>　経営の健全性を示す各指標は全国平均及び類似団体と比較すると悪い水準を示しております。その主な原因として費用の多さが挙げられます。また、その費用の約半数が下水道建設費用の借入に対する元利償還金に充てられている状況です。
　償還金については、今後は減少する見込みですが、処理場及び管渠施設の更新時期に多額の起債を借入れすること、また償還金の財源のほとんどが一般会計繰入金となっているため、より計画的な下水道事業運営が求められる状況です。
　上記の事より、今後は起債償還額が減少し、経営の健全性は改善していくと思われますが、その財源については一般会計繰入金に依存している状況であり、今後予想される人口減少に伴い下水道事業のみならず一般会計も更に厳しい財政状況になる事が考えられるため、下水道使用料の見直しも視野に入れて長期的な計画を基に事業運営を行う必要があります。
　効率性については、汚水処理原価が高く、経費回収率が悪い状況です。汚水処理原価については、下水道管渠整備に係る起債の償還金により高い指標となっております。経費回収率についても、使用料で賄うべき費用を約半分しか賄えていない状況で、主な原因は公費負担分以外の起債償還、建設事業費の単独分となっております。
　施設利用率については、約83％となっており、適切な施設規模と考えられますが、有収率が約81％で流入水に不明水が含まれている事が考えれるため、管渠調査を実施する必要があると考えられます。</t>
    <rPh sb="1" eb="3">
      <t>ケイエイ</t>
    </rPh>
    <rPh sb="4" eb="7">
      <t>ケンゼンセイ</t>
    </rPh>
    <rPh sb="8" eb="9">
      <t>シメ</t>
    </rPh>
    <rPh sb="10" eb="13">
      <t>カクシヒョウ</t>
    </rPh>
    <rPh sb="14" eb="16">
      <t>ゼンコク</t>
    </rPh>
    <rPh sb="16" eb="18">
      <t>ヘイキン</t>
    </rPh>
    <rPh sb="18" eb="19">
      <t>オヨ</t>
    </rPh>
    <rPh sb="20" eb="22">
      <t>ルイジ</t>
    </rPh>
    <rPh sb="22" eb="24">
      <t>ダンタイ</t>
    </rPh>
    <rPh sb="25" eb="27">
      <t>ヒカク</t>
    </rPh>
    <rPh sb="30" eb="31">
      <t>ワル</t>
    </rPh>
    <rPh sb="32" eb="34">
      <t>スイジュン</t>
    </rPh>
    <rPh sb="35" eb="36">
      <t>シメ</t>
    </rPh>
    <rPh sb="45" eb="46">
      <t>オモ</t>
    </rPh>
    <rPh sb="47" eb="49">
      <t>ゲンイン</t>
    </rPh>
    <rPh sb="52" eb="54">
      <t>ヒヨウ</t>
    </rPh>
    <rPh sb="55" eb="56">
      <t>オオ</t>
    </rPh>
    <rPh sb="58" eb="59">
      <t>ア</t>
    </rPh>
    <rPh sb="70" eb="72">
      <t>ヒヨウ</t>
    </rPh>
    <rPh sb="73" eb="74">
      <t>ヤク</t>
    </rPh>
    <rPh sb="74" eb="76">
      <t>ハンスウ</t>
    </rPh>
    <rPh sb="77" eb="80">
      <t>ゲスイドウ</t>
    </rPh>
    <rPh sb="80" eb="82">
      <t>ケンセツ</t>
    </rPh>
    <rPh sb="82" eb="84">
      <t>ヒヨウ</t>
    </rPh>
    <rPh sb="85" eb="87">
      <t>カリイレ</t>
    </rPh>
    <rPh sb="88" eb="89">
      <t>タイ</t>
    </rPh>
    <rPh sb="91" eb="93">
      <t>ガンリ</t>
    </rPh>
    <rPh sb="93" eb="96">
      <t>ショウカンキン</t>
    </rPh>
    <rPh sb="97" eb="98">
      <t>ア</t>
    </rPh>
    <rPh sb="104" eb="106">
      <t>ジョウキョウ</t>
    </rPh>
    <rPh sb="111" eb="114">
      <t>ショウカンキン</t>
    </rPh>
    <rPh sb="120" eb="122">
      <t>コンゴ</t>
    </rPh>
    <rPh sb="123" eb="125">
      <t>ゲンショウ</t>
    </rPh>
    <rPh sb="127" eb="129">
      <t>ミコ</t>
    </rPh>
    <rPh sb="134" eb="136">
      <t>ショリ</t>
    </rPh>
    <rPh sb="136" eb="137">
      <t>ジョウ</t>
    </rPh>
    <rPh sb="137" eb="138">
      <t>オヨ</t>
    </rPh>
    <rPh sb="139" eb="141">
      <t>カンキョ</t>
    </rPh>
    <rPh sb="141" eb="143">
      <t>シセツ</t>
    </rPh>
    <rPh sb="144" eb="146">
      <t>コウシン</t>
    </rPh>
    <rPh sb="146" eb="148">
      <t>ジキ</t>
    </rPh>
    <rPh sb="149" eb="151">
      <t>タガク</t>
    </rPh>
    <rPh sb="152" eb="154">
      <t>キサイ</t>
    </rPh>
    <rPh sb="155" eb="157">
      <t>カリイ</t>
    </rPh>
    <rPh sb="165" eb="168">
      <t>ショウカンキン</t>
    </rPh>
    <rPh sb="169" eb="171">
      <t>ザイゲン</t>
    </rPh>
    <rPh sb="177" eb="179">
      <t>イッパン</t>
    </rPh>
    <rPh sb="179" eb="181">
      <t>カイケイ</t>
    </rPh>
    <rPh sb="181" eb="183">
      <t>クリイレ</t>
    </rPh>
    <rPh sb="183" eb="184">
      <t>キン</t>
    </rPh>
    <rPh sb="195" eb="197">
      <t>ケイカク</t>
    </rPh>
    <rPh sb="197" eb="198">
      <t>テキ</t>
    </rPh>
    <rPh sb="199" eb="202">
      <t>ゲスイドウ</t>
    </rPh>
    <rPh sb="202" eb="204">
      <t>ジギョウ</t>
    </rPh>
    <rPh sb="204" eb="206">
      <t>ウンエイ</t>
    </rPh>
    <rPh sb="207" eb="208">
      <t>モト</t>
    </rPh>
    <rPh sb="212" eb="214">
      <t>ジョウキョウ</t>
    </rPh>
    <rPh sb="219" eb="221">
      <t>ジョウキ</t>
    </rPh>
    <rPh sb="222" eb="223">
      <t>コト</t>
    </rPh>
    <rPh sb="226" eb="228">
      <t>コンゴ</t>
    </rPh>
    <rPh sb="229" eb="231">
      <t>キサイ</t>
    </rPh>
    <rPh sb="231" eb="233">
      <t>ショウカン</t>
    </rPh>
    <rPh sb="233" eb="234">
      <t>ガク</t>
    </rPh>
    <rPh sb="235" eb="237">
      <t>ゲンショウ</t>
    </rPh>
    <rPh sb="239" eb="241">
      <t>ケイエイ</t>
    </rPh>
    <rPh sb="242" eb="245">
      <t>ケンゼンセイ</t>
    </rPh>
    <rPh sb="246" eb="248">
      <t>カイゼン</t>
    </rPh>
    <rPh sb="253" eb="254">
      <t>オモ</t>
    </rPh>
    <rPh sb="262" eb="264">
      <t>ザイゲン</t>
    </rPh>
    <rPh sb="269" eb="271">
      <t>イッパン</t>
    </rPh>
    <rPh sb="271" eb="273">
      <t>カイケイ</t>
    </rPh>
    <rPh sb="273" eb="275">
      <t>クリイレ</t>
    </rPh>
    <rPh sb="275" eb="276">
      <t>キン</t>
    </rPh>
    <rPh sb="277" eb="279">
      <t>イゾン</t>
    </rPh>
    <rPh sb="283" eb="285">
      <t>ジョウキョウ</t>
    </rPh>
    <rPh sb="289" eb="291">
      <t>コンゴ</t>
    </rPh>
    <rPh sb="291" eb="293">
      <t>ヨソウ</t>
    </rPh>
    <rPh sb="296" eb="298">
      <t>ジンコウ</t>
    </rPh>
    <rPh sb="298" eb="300">
      <t>ゲンショウ</t>
    </rPh>
    <rPh sb="301" eb="302">
      <t>トモナ</t>
    </rPh>
    <rPh sb="303" eb="306">
      <t>ゲスイドウ</t>
    </rPh>
    <rPh sb="306" eb="308">
      <t>ジギョウ</t>
    </rPh>
    <rPh sb="313" eb="315">
      <t>イッパン</t>
    </rPh>
    <rPh sb="315" eb="317">
      <t>カイケイ</t>
    </rPh>
    <rPh sb="318" eb="319">
      <t>サラ</t>
    </rPh>
    <rPh sb="320" eb="321">
      <t>キビ</t>
    </rPh>
    <rPh sb="323" eb="325">
      <t>ザイセイ</t>
    </rPh>
    <rPh sb="325" eb="327">
      <t>ジョウキョウ</t>
    </rPh>
    <rPh sb="330" eb="331">
      <t>コト</t>
    </rPh>
    <rPh sb="332" eb="333">
      <t>カンガ</t>
    </rPh>
    <rPh sb="340" eb="343">
      <t>ゲスイドウ</t>
    </rPh>
    <rPh sb="343" eb="346">
      <t>シヨウリョウ</t>
    </rPh>
    <rPh sb="347" eb="349">
      <t>ミナオ</t>
    </rPh>
    <rPh sb="351" eb="353">
      <t>シヤ</t>
    </rPh>
    <rPh sb="354" eb="355">
      <t>イ</t>
    </rPh>
    <rPh sb="357" eb="359">
      <t>チョウキ</t>
    </rPh>
    <rPh sb="359" eb="360">
      <t>テキ</t>
    </rPh>
    <rPh sb="361" eb="363">
      <t>ケイカク</t>
    </rPh>
    <rPh sb="364" eb="365">
      <t>モト</t>
    </rPh>
    <rPh sb="366" eb="368">
      <t>ジギョウ</t>
    </rPh>
    <rPh sb="368" eb="370">
      <t>ウンエイ</t>
    </rPh>
    <rPh sb="371" eb="372">
      <t>オコナ</t>
    </rPh>
    <rPh sb="373" eb="375">
      <t>ヒツヨウ</t>
    </rPh>
    <rPh sb="383" eb="386">
      <t>コウリツセイ</t>
    </rPh>
    <rPh sb="392" eb="394">
      <t>オスイ</t>
    </rPh>
    <rPh sb="394" eb="396">
      <t>ショリ</t>
    </rPh>
    <rPh sb="396" eb="398">
      <t>ゲンカ</t>
    </rPh>
    <rPh sb="399" eb="400">
      <t>タカ</t>
    </rPh>
    <rPh sb="402" eb="404">
      <t>ケイヒ</t>
    </rPh>
    <rPh sb="404" eb="406">
      <t>カイシュウ</t>
    </rPh>
    <rPh sb="406" eb="407">
      <t>リツ</t>
    </rPh>
    <rPh sb="408" eb="409">
      <t>ワル</t>
    </rPh>
    <rPh sb="410" eb="412">
      <t>ジョウキョウ</t>
    </rPh>
    <rPh sb="415" eb="417">
      <t>オスイ</t>
    </rPh>
    <rPh sb="417" eb="419">
      <t>ショリ</t>
    </rPh>
    <rPh sb="419" eb="421">
      <t>ゲンカ</t>
    </rPh>
    <rPh sb="427" eb="430">
      <t>ゲスイドウ</t>
    </rPh>
    <rPh sb="430" eb="432">
      <t>カンキョ</t>
    </rPh>
    <rPh sb="432" eb="434">
      <t>セイビ</t>
    </rPh>
    <rPh sb="435" eb="436">
      <t>カカワ</t>
    </rPh>
    <rPh sb="437" eb="439">
      <t>キサイ</t>
    </rPh>
    <rPh sb="440" eb="443">
      <t>ショウカンキン</t>
    </rPh>
    <rPh sb="446" eb="447">
      <t>タカ</t>
    </rPh>
    <rPh sb="448" eb="450">
      <t>シヒョウ</t>
    </rPh>
    <rPh sb="459" eb="461">
      <t>ケイヒ</t>
    </rPh>
    <rPh sb="461" eb="463">
      <t>カイシュウ</t>
    </rPh>
    <rPh sb="463" eb="464">
      <t>リツ</t>
    </rPh>
    <rPh sb="470" eb="472">
      <t>シヨウ</t>
    </rPh>
    <rPh sb="472" eb="473">
      <t>リョウ</t>
    </rPh>
    <rPh sb="474" eb="475">
      <t>マカナ</t>
    </rPh>
    <rPh sb="478" eb="480">
      <t>ヒヨウ</t>
    </rPh>
    <rPh sb="481" eb="482">
      <t>ヤク</t>
    </rPh>
    <rPh sb="482" eb="484">
      <t>ハンブン</t>
    </rPh>
    <rPh sb="486" eb="487">
      <t>マカナ</t>
    </rPh>
    <rPh sb="492" eb="494">
      <t>ジョウキョウ</t>
    </rPh>
    <rPh sb="496" eb="497">
      <t>オモ</t>
    </rPh>
    <rPh sb="498" eb="500">
      <t>ゲンイン</t>
    </rPh>
    <rPh sb="501" eb="503">
      <t>コウヒ</t>
    </rPh>
    <rPh sb="503" eb="505">
      <t>フタン</t>
    </rPh>
    <rPh sb="505" eb="506">
      <t>ブン</t>
    </rPh>
    <rPh sb="506" eb="508">
      <t>イガイ</t>
    </rPh>
    <rPh sb="509" eb="511">
      <t>キサイ</t>
    </rPh>
    <rPh sb="511" eb="513">
      <t>ショウカン</t>
    </rPh>
    <rPh sb="514" eb="516">
      <t>ケンセツ</t>
    </rPh>
    <rPh sb="516" eb="518">
      <t>ジギョウ</t>
    </rPh>
    <rPh sb="518" eb="519">
      <t>ヒ</t>
    </rPh>
    <rPh sb="520" eb="522">
      <t>タンドク</t>
    </rPh>
    <rPh sb="522" eb="523">
      <t>ブン</t>
    </rPh>
    <rPh sb="534" eb="536">
      <t>シセツ</t>
    </rPh>
    <rPh sb="536" eb="539">
      <t>リヨウリツ</t>
    </rPh>
    <rPh sb="545" eb="546">
      <t>ヤク</t>
    </rPh>
    <rPh sb="556" eb="558">
      <t>テキセツ</t>
    </rPh>
    <rPh sb="559" eb="561">
      <t>シセツ</t>
    </rPh>
    <rPh sb="561" eb="563">
      <t>キボ</t>
    </rPh>
    <rPh sb="564" eb="565">
      <t>カンガ</t>
    </rPh>
    <rPh sb="572" eb="574">
      <t>ユウシュウ</t>
    </rPh>
    <rPh sb="574" eb="575">
      <t>リツ</t>
    </rPh>
    <rPh sb="576" eb="577">
      <t>ヤク</t>
    </rPh>
    <rPh sb="581" eb="583">
      <t>リュウニュウ</t>
    </rPh>
    <rPh sb="583" eb="584">
      <t>スイ</t>
    </rPh>
    <rPh sb="585" eb="587">
      <t>フメイ</t>
    </rPh>
    <rPh sb="587" eb="588">
      <t>スイ</t>
    </rPh>
    <rPh sb="589" eb="590">
      <t>フク</t>
    </rPh>
    <rPh sb="595" eb="596">
      <t>コト</t>
    </rPh>
    <rPh sb="597" eb="598">
      <t>カンガ</t>
    </rPh>
    <rPh sb="604" eb="606">
      <t>カンキョ</t>
    </rPh>
    <rPh sb="606" eb="608">
      <t>チョウサ</t>
    </rPh>
    <rPh sb="609" eb="611">
      <t>ジッシ</t>
    </rPh>
    <rPh sb="613" eb="615">
      <t>ヒツヨウ</t>
    </rPh>
    <rPh sb="619" eb="62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</si>
</sst>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DE-42D3-9D63-6FE272EB8A51}"/>
            </c:ext>
          </c:extLst>
        </c:ser>
        <c:dLbls>
          <c:showLegendKey val="0"/>
          <c:showVal val="0"/>
          <c:showCatName val="0"/>
          <c:showSerName val="0"/>
          <c:showPercent val="0"/>
          <c:showBubbleSize val="0"/>
        </c:dLbls>
        <c:gapWidth val="150"/>
        <c:axId val="33323264"/>
        <c:axId val="3332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xmlns:c16r2="http://schemas.microsoft.com/office/drawing/2015/06/chart">
            <c:ext xmlns:c16="http://schemas.microsoft.com/office/drawing/2014/chart" uri="{C3380CC4-5D6E-409C-BE32-E72D297353CC}">
              <c16:uniqueId val="{00000001-37DE-42D3-9D63-6FE272EB8A51}"/>
            </c:ext>
          </c:extLst>
        </c:ser>
        <c:dLbls>
          <c:showLegendKey val="0"/>
          <c:showVal val="0"/>
          <c:showCatName val="0"/>
          <c:showSerName val="0"/>
          <c:showPercent val="0"/>
          <c:showBubbleSize val="0"/>
        </c:dLbls>
        <c:marker val="1"/>
        <c:smooth val="0"/>
        <c:axId val="33323264"/>
        <c:axId val="33325440"/>
      </c:lineChart>
      <c:dateAx>
        <c:axId val="33323264"/>
        <c:scaling>
          <c:orientation val="minMax"/>
        </c:scaling>
        <c:delete val="1"/>
        <c:axPos val="b"/>
        <c:numFmt formatCode="ge" sourceLinked="1"/>
        <c:majorTickMark val="none"/>
        <c:minorTickMark val="none"/>
        <c:tickLblPos val="none"/>
        <c:crossAx val="33325440"/>
        <c:crosses val="autoZero"/>
        <c:auto val="1"/>
        <c:lblOffset val="100"/>
        <c:baseTimeUnit val="years"/>
      </c:dateAx>
      <c:valAx>
        <c:axId val="3332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99.36</c:v>
                </c:pt>
                <c:pt idx="3">
                  <c:v>86.87</c:v>
                </c:pt>
                <c:pt idx="4">
                  <c:v>82.9</c:v>
                </c:pt>
              </c:numCache>
            </c:numRef>
          </c:val>
          <c:extLst xmlns:c16r2="http://schemas.microsoft.com/office/drawing/2015/06/chart">
            <c:ext xmlns:c16="http://schemas.microsoft.com/office/drawing/2014/chart" uri="{C3380CC4-5D6E-409C-BE32-E72D297353CC}">
              <c16:uniqueId val="{00000000-BA34-49BD-8A95-51ED58D373B2}"/>
            </c:ext>
          </c:extLst>
        </c:ser>
        <c:dLbls>
          <c:showLegendKey val="0"/>
          <c:showVal val="0"/>
          <c:showCatName val="0"/>
          <c:showSerName val="0"/>
          <c:showPercent val="0"/>
          <c:showBubbleSize val="0"/>
        </c:dLbls>
        <c:gapWidth val="150"/>
        <c:axId val="34260864"/>
        <c:axId val="3427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xmlns:c16r2="http://schemas.microsoft.com/office/drawing/2015/06/chart">
            <c:ext xmlns:c16="http://schemas.microsoft.com/office/drawing/2014/chart" uri="{C3380CC4-5D6E-409C-BE32-E72D297353CC}">
              <c16:uniqueId val="{00000001-BA34-49BD-8A95-51ED58D373B2}"/>
            </c:ext>
          </c:extLst>
        </c:ser>
        <c:dLbls>
          <c:showLegendKey val="0"/>
          <c:showVal val="0"/>
          <c:showCatName val="0"/>
          <c:showSerName val="0"/>
          <c:showPercent val="0"/>
          <c:showBubbleSize val="0"/>
        </c:dLbls>
        <c:marker val="1"/>
        <c:smooth val="0"/>
        <c:axId val="34260864"/>
        <c:axId val="34271232"/>
      </c:lineChart>
      <c:dateAx>
        <c:axId val="34260864"/>
        <c:scaling>
          <c:orientation val="minMax"/>
        </c:scaling>
        <c:delete val="1"/>
        <c:axPos val="b"/>
        <c:numFmt formatCode="ge" sourceLinked="1"/>
        <c:majorTickMark val="none"/>
        <c:minorTickMark val="none"/>
        <c:tickLblPos val="none"/>
        <c:crossAx val="34271232"/>
        <c:crosses val="autoZero"/>
        <c:auto val="1"/>
        <c:lblOffset val="100"/>
        <c:baseTimeUnit val="years"/>
      </c:dateAx>
      <c:valAx>
        <c:axId val="3427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77.37</c:v>
                </c:pt>
                <c:pt idx="1">
                  <c:v>77.83</c:v>
                </c:pt>
                <c:pt idx="2">
                  <c:v>79.11</c:v>
                </c:pt>
                <c:pt idx="3">
                  <c:v>81.25</c:v>
                </c:pt>
                <c:pt idx="4">
                  <c:v>82.05</c:v>
                </c:pt>
              </c:numCache>
            </c:numRef>
          </c:val>
          <c:extLst xmlns:c16r2="http://schemas.microsoft.com/office/drawing/2015/06/chart">
            <c:ext xmlns:c16="http://schemas.microsoft.com/office/drawing/2014/chart" uri="{C3380CC4-5D6E-409C-BE32-E72D297353CC}">
              <c16:uniqueId val="{00000000-DCBF-4056-A427-17F3442AF4CC}"/>
            </c:ext>
          </c:extLst>
        </c:ser>
        <c:dLbls>
          <c:showLegendKey val="0"/>
          <c:showVal val="0"/>
          <c:showCatName val="0"/>
          <c:showSerName val="0"/>
          <c:showPercent val="0"/>
          <c:showBubbleSize val="0"/>
        </c:dLbls>
        <c:gapWidth val="150"/>
        <c:axId val="33917184"/>
        <c:axId val="3392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xmlns:c16r2="http://schemas.microsoft.com/office/drawing/2015/06/chart">
            <c:ext xmlns:c16="http://schemas.microsoft.com/office/drawing/2014/chart" uri="{C3380CC4-5D6E-409C-BE32-E72D297353CC}">
              <c16:uniqueId val="{00000001-DCBF-4056-A427-17F3442AF4CC}"/>
            </c:ext>
          </c:extLst>
        </c:ser>
        <c:dLbls>
          <c:showLegendKey val="0"/>
          <c:showVal val="0"/>
          <c:showCatName val="0"/>
          <c:showSerName val="0"/>
          <c:showPercent val="0"/>
          <c:showBubbleSize val="0"/>
        </c:dLbls>
        <c:marker val="1"/>
        <c:smooth val="0"/>
        <c:axId val="33917184"/>
        <c:axId val="33923456"/>
      </c:lineChart>
      <c:dateAx>
        <c:axId val="33917184"/>
        <c:scaling>
          <c:orientation val="minMax"/>
        </c:scaling>
        <c:delete val="1"/>
        <c:axPos val="b"/>
        <c:numFmt formatCode="ge" sourceLinked="1"/>
        <c:majorTickMark val="none"/>
        <c:minorTickMark val="none"/>
        <c:tickLblPos val="none"/>
        <c:crossAx val="33923456"/>
        <c:crosses val="autoZero"/>
        <c:auto val="1"/>
        <c:lblOffset val="100"/>
        <c:baseTimeUnit val="years"/>
      </c:dateAx>
      <c:valAx>
        <c:axId val="339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1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76.88</c:v>
                </c:pt>
                <c:pt idx="1">
                  <c:v>75.95</c:v>
                </c:pt>
                <c:pt idx="2">
                  <c:v>74.459999999999994</c:v>
                </c:pt>
                <c:pt idx="3">
                  <c:v>73.849999999999994</c:v>
                </c:pt>
                <c:pt idx="4">
                  <c:v>73.73</c:v>
                </c:pt>
              </c:numCache>
            </c:numRef>
          </c:val>
          <c:extLst xmlns:c16r2="http://schemas.microsoft.com/office/drawing/2015/06/chart">
            <c:ext xmlns:c16="http://schemas.microsoft.com/office/drawing/2014/chart" uri="{C3380CC4-5D6E-409C-BE32-E72D297353CC}">
              <c16:uniqueId val="{00000000-CEF7-43E7-AD29-AA7868E9A9C9}"/>
            </c:ext>
          </c:extLst>
        </c:ser>
        <c:dLbls>
          <c:showLegendKey val="0"/>
          <c:showVal val="0"/>
          <c:showCatName val="0"/>
          <c:showSerName val="0"/>
          <c:showPercent val="0"/>
          <c:showBubbleSize val="0"/>
        </c:dLbls>
        <c:gapWidth val="150"/>
        <c:axId val="33344128"/>
        <c:axId val="3335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F7-43E7-AD29-AA7868E9A9C9}"/>
            </c:ext>
          </c:extLst>
        </c:ser>
        <c:dLbls>
          <c:showLegendKey val="0"/>
          <c:showVal val="0"/>
          <c:showCatName val="0"/>
          <c:showSerName val="0"/>
          <c:showPercent val="0"/>
          <c:showBubbleSize val="0"/>
        </c:dLbls>
        <c:marker val="1"/>
        <c:smooth val="0"/>
        <c:axId val="33344128"/>
        <c:axId val="33354496"/>
      </c:lineChart>
      <c:dateAx>
        <c:axId val="33344128"/>
        <c:scaling>
          <c:orientation val="minMax"/>
        </c:scaling>
        <c:delete val="1"/>
        <c:axPos val="b"/>
        <c:numFmt formatCode="ge" sourceLinked="1"/>
        <c:majorTickMark val="none"/>
        <c:minorTickMark val="none"/>
        <c:tickLblPos val="none"/>
        <c:crossAx val="33354496"/>
        <c:crosses val="autoZero"/>
        <c:auto val="1"/>
        <c:lblOffset val="100"/>
        <c:baseTimeUnit val="years"/>
      </c:dateAx>
      <c:valAx>
        <c:axId val="3335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82-42E4-BF84-E147495764B4}"/>
            </c:ext>
          </c:extLst>
        </c:ser>
        <c:dLbls>
          <c:showLegendKey val="0"/>
          <c:showVal val="0"/>
          <c:showCatName val="0"/>
          <c:showSerName val="0"/>
          <c:showPercent val="0"/>
          <c:showBubbleSize val="0"/>
        </c:dLbls>
        <c:gapWidth val="150"/>
        <c:axId val="33053696"/>
        <c:axId val="3305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82-42E4-BF84-E147495764B4}"/>
            </c:ext>
          </c:extLst>
        </c:ser>
        <c:dLbls>
          <c:showLegendKey val="0"/>
          <c:showVal val="0"/>
          <c:showCatName val="0"/>
          <c:showSerName val="0"/>
          <c:showPercent val="0"/>
          <c:showBubbleSize val="0"/>
        </c:dLbls>
        <c:marker val="1"/>
        <c:smooth val="0"/>
        <c:axId val="33053696"/>
        <c:axId val="33055872"/>
      </c:lineChart>
      <c:dateAx>
        <c:axId val="33053696"/>
        <c:scaling>
          <c:orientation val="minMax"/>
        </c:scaling>
        <c:delete val="1"/>
        <c:axPos val="b"/>
        <c:numFmt formatCode="ge" sourceLinked="1"/>
        <c:majorTickMark val="none"/>
        <c:minorTickMark val="none"/>
        <c:tickLblPos val="none"/>
        <c:crossAx val="33055872"/>
        <c:crosses val="autoZero"/>
        <c:auto val="1"/>
        <c:lblOffset val="100"/>
        <c:baseTimeUnit val="years"/>
      </c:dateAx>
      <c:valAx>
        <c:axId val="330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CC-4030-B8AE-F4DA0B9F57B1}"/>
            </c:ext>
          </c:extLst>
        </c:ser>
        <c:dLbls>
          <c:showLegendKey val="0"/>
          <c:showVal val="0"/>
          <c:showCatName val="0"/>
          <c:showSerName val="0"/>
          <c:showPercent val="0"/>
          <c:showBubbleSize val="0"/>
        </c:dLbls>
        <c:gapWidth val="150"/>
        <c:axId val="33631616"/>
        <c:axId val="3363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CC-4030-B8AE-F4DA0B9F57B1}"/>
            </c:ext>
          </c:extLst>
        </c:ser>
        <c:dLbls>
          <c:showLegendKey val="0"/>
          <c:showVal val="0"/>
          <c:showCatName val="0"/>
          <c:showSerName val="0"/>
          <c:showPercent val="0"/>
          <c:showBubbleSize val="0"/>
        </c:dLbls>
        <c:marker val="1"/>
        <c:smooth val="0"/>
        <c:axId val="33631616"/>
        <c:axId val="33637888"/>
      </c:lineChart>
      <c:dateAx>
        <c:axId val="33631616"/>
        <c:scaling>
          <c:orientation val="minMax"/>
        </c:scaling>
        <c:delete val="1"/>
        <c:axPos val="b"/>
        <c:numFmt formatCode="ge" sourceLinked="1"/>
        <c:majorTickMark val="none"/>
        <c:minorTickMark val="none"/>
        <c:tickLblPos val="none"/>
        <c:crossAx val="33637888"/>
        <c:crosses val="autoZero"/>
        <c:auto val="1"/>
        <c:lblOffset val="100"/>
        <c:baseTimeUnit val="years"/>
      </c:dateAx>
      <c:valAx>
        <c:axId val="336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BB-44E0-8406-0B565D7F7D3D}"/>
            </c:ext>
          </c:extLst>
        </c:ser>
        <c:dLbls>
          <c:showLegendKey val="0"/>
          <c:showVal val="0"/>
          <c:showCatName val="0"/>
          <c:showSerName val="0"/>
          <c:showPercent val="0"/>
          <c:showBubbleSize val="0"/>
        </c:dLbls>
        <c:gapWidth val="150"/>
        <c:axId val="33677312"/>
        <c:axId val="336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BB-44E0-8406-0B565D7F7D3D}"/>
            </c:ext>
          </c:extLst>
        </c:ser>
        <c:dLbls>
          <c:showLegendKey val="0"/>
          <c:showVal val="0"/>
          <c:showCatName val="0"/>
          <c:showSerName val="0"/>
          <c:showPercent val="0"/>
          <c:showBubbleSize val="0"/>
        </c:dLbls>
        <c:marker val="1"/>
        <c:smooth val="0"/>
        <c:axId val="33677312"/>
        <c:axId val="33679232"/>
      </c:lineChart>
      <c:dateAx>
        <c:axId val="33677312"/>
        <c:scaling>
          <c:orientation val="minMax"/>
        </c:scaling>
        <c:delete val="1"/>
        <c:axPos val="b"/>
        <c:numFmt formatCode="ge" sourceLinked="1"/>
        <c:majorTickMark val="none"/>
        <c:minorTickMark val="none"/>
        <c:tickLblPos val="none"/>
        <c:crossAx val="33679232"/>
        <c:crosses val="autoZero"/>
        <c:auto val="1"/>
        <c:lblOffset val="100"/>
        <c:baseTimeUnit val="years"/>
      </c:dateAx>
      <c:valAx>
        <c:axId val="336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FD-4C2D-B1A5-973460B740DB}"/>
            </c:ext>
          </c:extLst>
        </c:ser>
        <c:dLbls>
          <c:showLegendKey val="0"/>
          <c:showVal val="0"/>
          <c:showCatName val="0"/>
          <c:showSerName val="0"/>
          <c:showPercent val="0"/>
          <c:showBubbleSize val="0"/>
        </c:dLbls>
        <c:gapWidth val="150"/>
        <c:axId val="33714560"/>
        <c:axId val="3371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FD-4C2D-B1A5-973460B740DB}"/>
            </c:ext>
          </c:extLst>
        </c:ser>
        <c:dLbls>
          <c:showLegendKey val="0"/>
          <c:showVal val="0"/>
          <c:showCatName val="0"/>
          <c:showSerName val="0"/>
          <c:showPercent val="0"/>
          <c:showBubbleSize val="0"/>
        </c:dLbls>
        <c:marker val="1"/>
        <c:smooth val="0"/>
        <c:axId val="33714560"/>
        <c:axId val="33716480"/>
      </c:lineChart>
      <c:dateAx>
        <c:axId val="33714560"/>
        <c:scaling>
          <c:orientation val="minMax"/>
        </c:scaling>
        <c:delete val="1"/>
        <c:axPos val="b"/>
        <c:numFmt formatCode="ge" sourceLinked="1"/>
        <c:majorTickMark val="none"/>
        <c:minorTickMark val="none"/>
        <c:tickLblPos val="none"/>
        <c:crossAx val="33716480"/>
        <c:crosses val="autoZero"/>
        <c:auto val="1"/>
        <c:lblOffset val="100"/>
        <c:baseTimeUnit val="years"/>
      </c:dateAx>
      <c:valAx>
        <c:axId val="337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2635.74</c:v>
                </c:pt>
                <c:pt idx="1">
                  <c:v>1145.6099999999999</c:v>
                </c:pt>
                <c:pt idx="2">
                  <c:v>1084.5999999999999</c:v>
                </c:pt>
                <c:pt idx="3">
                  <c:v>2124.44</c:v>
                </c:pt>
                <c:pt idx="4">
                  <c:v>1950.24</c:v>
                </c:pt>
              </c:numCache>
            </c:numRef>
          </c:val>
          <c:extLst xmlns:c16r2="http://schemas.microsoft.com/office/drawing/2015/06/chart">
            <c:ext xmlns:c16="http://schemas.microsoft.com/office/drawing/2014/chart" uri="{C3380CC4-5D6E-409C-BE32-E72D297353CC}">
              <c16:uniqueId val="{00000000-1081-4E38-831E-F628C6A87604}"/>
            </c:ext>
          </c:extLst>
        </c:ser>
        <c:dLbls>
          <c:showLegendKey val="0"/>
          <c:showVal val="0"/>
          <c:showCatName val="0"/>
          <c:showSerName val="0"/>
          <c:showPercent val="0"/>
          <c:showBubbleSize val="0"/>
        </c:dLbls>
        <c:gapWidth val="150"/>
        <c:axId val="33751808"/>
        <c:axId val="3375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xmlns:c16r2="http://schemas.microsoft.com/office/drawing/2015/06/chart">
            <c:ext xmlns:c16="http://schemas.microsoft.com/office/drawing/2014/chart" uri="{C3380CC4-5D6E-409C-BE32-E72D297353CC}">
              <c16:uniqueId val="{00000001-1081-4E38-831E-F628C6A87604}"/>
            </c:ext>
          </c:extLst>
        </c:ser>
        <c:dLbls>
          <c:showLegendKey val="0"/>
          <c:showVal val="0"/>
          <c:showCatName val="0"/>
          <c:showSerName val="0"/>
          <c:showPercent val="0"/>
          <c:showBubbleSize val="0"/>
        </c:dLbls>
        <c:marker val="1"/>
        <c:smooth val="0"/>
        <c:axId val="33751808"/>
        <c:axId val="33753728"/>
      </c:lineChart>
      <c:dateAx>
        <c:axId val="33751808"/>
        <c:scaling>
          <c:orientation val="minMax"/>
        </c:scaling>
        <c:delete val="1"/>
        <c:axPos val="b"/>
        <c:numFmt formatCode="ge" sourceLinked="1"/>
        <c:majorTickMark val="none"/>
        <c:minorTickMark val="none"/>
        <c:tickLblPos val="none"/>
        <c:crossAx val="33753728"/>
        <c:crosses val="autoZero"/>
        <c:auto val="1"/>
        <c:lblOffset val="100"/>
        <c:baseTimeUnit val="years"/>
      </c:dateAx>
      <c:valAx>
        <c:axId val="337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51.79</c:v>
                </c:pt>
                <c:pt idx="1">
                  <c:v>47.27</c:v>
                </c:pt>
                <c:pt idx="2">
                  <c:v>47.8</c:v>
                </c:pt>
                <c:pt idx="3">
                  <c:v>50.6</c:v>
                </c:pt>
                <c:pt idx="4">
                  <c:v>51.35</c:v>
                </c:pt>
              </c:numCache>
            </c:numRef>
          </c:val>
          <c:extLst xmlns:c16r2="http://schemas.microsoft.com/office/drawing/2015/06/chart">
            <c:ext xmlns:c16="http://schemas.microsoft.com/office/drawing/2014/chart" uri="{C3380CC4-5D6E-409C-BE32-E72D297353CC}">
              <c16:uniqueId val="{00000000-0BB6-4E3A-A8C7-678D6D79B4CA}"/>
            </c:ext>
          </c:extLst>
        </c:ser>
        <c:dLbls>
          <c:showLegendKey val="0"/>
          <c:showVal val="0"/>
          <c:showCatName val="0"/>
          <c:showSerName val="0"/>
          <c:showPercent val="0"/>
          <c:showBubbleSize val="0"/>
        </c:dLbls>
        <c:gapWidth val="150"/>
        <c:axId val="33784960"/>
        <c:axId val="3378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xmlns:c16r2="http://schemas.microsoft.com/office/drawing/2015/06/chart">
            <c:ext xmlns:c16="http://schemas.microsoft.com/office/drawing/2014/chart" uri="{C3380CC4-5D6E-409C-BE32-E72D297353CC}">
              <c16:uniqueId val="{00000001-0BB6-4E3A-A8C7-678D6D79B4CA}"/>
            </c:ext>
          </c:extLst>
        </c:ser>
        <c:dLbls>
          <c:showLegendKey val="0"/>
          <c:showVal val="0"/>
          <c:showCatName val="0"/>
          <c:showSerName val="0"/>
          <c:showPercent val="0"/>
          <c:showBubbleSize val="0"/>
        </c:dLbls>
        <c:marker val="1"/>
        <c:smooth val="0"/>
        <c:axId val="33784960"/>
        <c:axId val="33786880"/>
      </c:lineChart>
      <c:dateAx>
        <c:axId val="33784960"/>
        <c:scaling>
          <c:orientation val="minMax"/>
        </c:scaling>
        <c:delete val="1"/>
        <c:axPos val="b"/>
        <c:numFmt formatCode="ge" sourceLinked="1"/>
        <c:majorTickMark val="none"/>
        <c:minorTickMark val="none"/>
        <c:tickLblPos val="none"/>
        <c:crossAx val="33786880"/>
        <c:crosses val="autoZero"/>
        <c:auto val="1"/>
        <c:lblOffset val="100"/>
        <c:baseTimeUnit val="years"/>
      </c:dateAx>
      <c:valAx>
        <c:axId val="337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450.87</c:v>
                </c:pt>
                <c:pt idx="1">
                  <c:v>529.69000000000005</c:v>
                </c:pt>
                <c:pt idx="2">
                  <c:v>527.23</c:v>
                </c:pt>
                <c:pt idx="3">
                  <c:v>498.46</c:v>
                </c:pt>
                <c:pt idx="4">
                  <c:v>496.55</c:v>
                </c:pt>
              </c:numCache>
            </c:numRef>
          </c:val>
          <c:extLst xmlns:c16r2="http://schemas.microsoft.com/office/drawing/2015/06/chart">
            <c:ext xmlns:c16="http://schemas.microsoft.com/office/drawing/2014/chart" uri="{C3380CC4-5D6E-409C-BE32-E72D297353CC}">
              <c16:uniqueId val="{00000000-9A63-4359-BD6C-9342F04B8D46}"/>
            </c:ext>
          </c:extLst>
        </c:ser>
        <c:dLbls>
          <c:showLegendKey val="0"/>
          <c:showVal val="0"/>
          <c:showCatName val="0"/>
          <c:showSerName val="0"/>
          <c:showPercent val="0"/>
          <c:showBubbleSize val="0"/>
        </c:dLbls>
        <c:gapWidth val="150"/>
        <c:axId val="34227712"/>
        <c:axId val="3422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xmlns:c16r2="http://schemas.microsoft.com/office/drawing/2015/06/chart">
            <c:ext xmlns:c16="http://schemas.microsoft.com/office/drawing/2014/chart" uri="{C3380CC4-5D6E-409C-BE32-E72D297353CC}">
              <c16:uniqueId val="{00000001-9A63-4359-BD6C-9342F04B8D46}"/>
            </c:ext>
          </c:extLst>
        </c:ser>
        <c:dLbls>
          <c:showLegendKey val="0"/>
          <c:showVal val="0"/>
          <c:showCatName val="0"/>
          <c:showSerName val="0"/>
          <c:showPercent val="0"/>
          <c:showBubbleSize val="0"/>
        </c:dLbls>
        <c:marker val="1"/>
        <c:smooth val="0"/>
        <c:axId val="34227712"/>
        <c:axId val="34229632"/>
      </c:lineChart>
      <c:dateAx>
        <c:axId val="34227712"/>
        <c:scaling>
          <c:orientation val="minMax"/>
        </c:scaling>
        <c:delete val="1"/>
        <c:axPos val="b"/>
        <c:numFmt formatCode="ge" sourceLinked="1"/>
        <c:majorTickMark val="none"/>
        <c:minorTickMark val="none"/>
        <c:tickLblPos val="none"/>
        <c:crossAx val="34229632"/>
        <c:crosses val="autoZero"/>
        <c:auto val="1"/>
        <c:lblOffset val="100"/>
        <c:baseTimeUnit val="years"/>
      </c:dateAx>
      <c:valAx>
        <c:axId val="3422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3"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北海道　弟子屈町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7255</v>
      </c>
      <c r="AM8" s="50"/>
      <c r="AN8" s="50"/>
      <c r="AO8" s="50"/>
      <c r="AP8" s="50"/>
      <c r="AQ8" s="50"/>
      <c r="AR8" s="50"/>
      <c r="AS8" s="50"/>
      <c r="AT8" s="45">
        <f>データ!T6</f>
        <v>774.33</v>
      </c>
      <c r="AU8" s="45"/>
      <c r="AV8" s="45"/>
      <c r="AW8" s="45"/>
      <c r="AX8" s="45"/>
      <c r="AY8" s="45"/>
      <c r="AZ8" s="45"/>
      <c r="BA8" s="45"/>
      <c r="BB8" s="45">
        <f>データ!U6</f>
        <v>9.3699999999999992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63.68</v>
      </c>
      <c r="Q10" s="45"/>
      <c r="R10" s="45"/>
      <c r="S10" s="45"/>
      <c r="T10" s="45"/>
      <c r="U10" s="45"/>
      <c r="V10" s="45"/>
      <c r="W10" s="45">
        <f>データ!Q6</f>
        <v>81.36</v>
      </c>
      <c r="X10" s="45"/>
      <c r="Y10" s="45"/>
      <c r="Z10" s="45"/>
      <c r="AA10" s="45"/>
      <c r="AB10" s="45"/>
      <c r="AC10" s="45"/>
      <c r="AD10" s="50">
        <f>データ!R6</f>
        <v>4158</v>
      </c>
      <c r="AE10" s="50"/>
      <c r="AF10" s="50"/>
      <c r="AG10" s="50"/>
      <c r="AH10" s="50"/>
      <c r="AI10" s="50"/>
      <c r="AJ10" s="50"/>
      <c r="AK10" s="2"/>
      <c r="AL10" s="50">
        <f>データ!V6</f>
        <v>4557</v>
      </c>
      <c r="AM10" s="50"/>
      <c r="AN10" s="50"/>
      <c r="AO10" s="50"/>
      <c r="AP10" s="50"/>
      <c r="AQ10" s="50"/>
      <c r="AR10" s="50"/>
      <c r="AS10" s="50"/>
      <c r="AT10" s="45">
        <f>データ!W6</f>
        <v>2.68</v>
      </c>
      <c r="AU10" s="45"/>
      <c r="AV10" s="45"/>
      <c r="AW10" s="45"/>
      <c r="AX10" s="45"/>
      <c r="AY10" s="45"/>
      <c r="AZ10" s="45"/>
      <c r="BA10" s="45"/>
      <c r="BB10" s="45">
        <f>データ!X6</f>
        <v>1700.37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1yy29VzhFtH4gzl4Z5rw3tJU/ds0/F7rkb/HkD5Vh2xgenBIe9pzF1VaTwq1l0JAkZvmLhFNywwdXWSxxJDKHA==" saltValue="vKrmRJ2f0YNFFk5VyMjD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16659</v>
      </c>
      <c r="D6" s="33">
        <f t="shared" si="3"/>
        <v>47</v>
      </c>
      <c r="E6" s="33">
        <f t="shared" si="3"/>
        <v>17</v>
      </c>
      <c r="F6" s="33">
        <f t="shared" si="3"/>
        <v>1</v>
      </c>
      <c r="G6" s="33">
        <f t="shared" si="3"/>
        <v>0</v>
      </c>
      <c r="H6" s="33" t="str">
        <f t="shared" si="3"/>
        <v>北海道　弟子屈町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63.68</v>
      </c>
      <c r="Q6" s="34">
        <f t="shared" si="3"/>
        <v>81.36</v>
      </c>
      <c r="R6" s="34">
        <f t="shared" si="3"/>
        <v>4158</v>
      </c>
      <c r="S6" s="34">
        <f t="shared" si="3"/>
        <v>7255</v>
      </c>
      <c r="T6" s="34">
        <f t="shared" si="3"/>
        <v>774.33</v>
      </c>
      <c r="U6" s="34">
        <f t="shared" si="3"/>
        <v>9.3699999999999992</v>
      </c>
      <c r="V6" s="34">
        <f t="shared" si="3"/>
        <v>4557</v>
      </c>
      <c r="W6" s="34">
        <f t="shared" si="3"/>
        <v>2.68</v>
      </c>
      <c r="X6" s="34">
        <f t="shared" si="3"/>
        <v>1700.37</v>
      </c>
      <c r="Y6" s="35">
        <f>IF(Y7="",NA(),Y7)</f>
        <v>76.88</v>
      </c>
      <c r="Z6" s="35">
        <f t="shared" ref="Z6:AH6" si="4">IF(Z7="",NA(),Z7)</f>
        <v>75.95</v>
      </c>
      <c r="AA6" s="35">
        <f t="shared" si="4"/>
        <v>74.459999999999994</v>
      </c>
      <c r="AB6" s="35">
        <f t="shared" si="4"/>
        <v>73.849999999999994</v>
      </c>
      <c r="AC6" s="35">
        <f t="shared" si="4"/>
        <v>73.73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2635.74</v>
      </c>
      <c r="BG6" s="35">
        <f t="shared" ref="BG6:BO6" si="7">IF(BG7="",NA(),BG7)</f>
        <v>1145.6099999999999</v>
      </c>
      <c r="BH6" s="35">
        <f t="shared" si="7"/>
        <v>1084.5999999999999</v>
      </c>
      <c r="BI6" s="35">
        <f t="shared" si="7"/>
        <v>2124.44</v>
      </c>
      <c r="BJ6" s="35">
        <f t="shared" si="7"/>
        <v>1950.24</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51.79</v>
      </c>
      <c r="BR6" s="35">
        <f t="shared" ref="BR6:BZ6" si="8">IF(BR7="",NA(),BR7)</f>
        <v>47.27</v>
      </c>
      <c r="BS6" s="35">
        <f t="shared" si="8"/>
        <v>47.8</v>
      </c>
      <c r="BT6" s="35">
        <f t="shared" si="8"/>
        <v>50.6</v>
      </c>
      <c r="BU6" s="35">
        <f t="shared" si="8"/>
        <v>51.35</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450.87</v>
      </c>
      <c r="CC6" s="35">
        <f t="shared" ref="CC6:CK6" si="9">IF(CC7="",NA(),CC7)</f>
        <v>529.69000000000005</v>
      </c>
      <c r="CD6" s="35">
        <f t="shared" si="9"/>
        <v>527.23</v>
      </c>
      <c r="CE6" s="35">
        <f t="shared" si="9"/>
        <v>498.46</v>
      </c>
      <c r="CF6" s="35">
        <f t="shared" si="9"/>
        <v>496.55</v>
      </c>
      <c r="CG6" s="35">
        <f t="shared" si="9"/>
        <v>248.89</v>
      </c>
      <c r="CH6" s="35">
        <f t="shared" si="9"/>
        <v>250.84</v>
      </c>
      <c r="CI6" s="35">
        <f t="shared" si="9"/>
        <v>235.61</v>
      </c>
      <c r="CJ6" s="35">
        <f t="shared" si="9"/>
        <v>216.21</v>
      </c>
      <c r="CK6" s="35">
        <f t="shared" si="9"/>
        <v>220.31</v>
      </c>
      <c r="CL6" s="34" t="str">
        <f>IF(CL7="","",IF(CL7="-","【-】","【"&amp;SUBSTITUTE(TEXT(CL7,"#,##0.00"),"-","△")&amp;"】"))</f>
        <v>【136.86】</v>
      </c>
      <c r="CM6" s="35">
        <f>IF(CM7="",NA(),CM7)</f>
        <v>100</v>
      </c>
      <c r="CN6" s="35">
        <f t="shared" ref="CN6:CV6" si="10">IF(CN7="",NA(),CN7)</f>
        <v>100</v>
      </c>
      <c r="CO6" s="35">
        <f t="shared" si="10"/>
        <v>99.36</v>
      </c>
      <c r="CP6" s="35">
        <f t="shared" si="10"/>
        <v>86.87</v>
      </c>
      <c r="CQ6" s="35">
        <f t="shared" si="10"/>
        <v>82.9</v>
      </c>
      <c r="CR6" s="35">
        <f t="shared" si="10"/>
        <v>49.89</v>
      </c>
      <c r="CS6" s="35">
        <f t="shared" si="10"/>
        <v>49.39</v>
      </c>
      <c r="CT6" s="35">
        <f t="shared" si="10"/>
        <v>49.25</v>
      </c>
      <c r="CU6" s="35">
        <f t="shared" si="10"/>
        <v>50.24</v>
      </c>
      <c r="CV6" s="35">
        <f t="shared" si="10"/>
        <v>49.68</v>
      </c>
      <c r="CW6" s="34" t="str">
        <f>IF(CW7="","",IF(CW7="-","【-】","【"&amp;SUBSTITUTE(TEXT(CW7,"#,##0.00"),"-","△")&amp;"】"))</f>
        <v>【58.98】</v>
      </c>
      <c r="CX6" s="35">
        <f>IF(CX7="",NA(),CX7)</f>
        <v>77.37</v>
      </c>
      <c r="CY6" s="35">
        <f t="shared" ref="CY6:DG6" si="11">IF(CY7="",NA(),CY7)</f>
        <v>77.83</v>
      </c>
      <c r="CZ6" s="35">
        <f t="shared" si="11"/>
        <v>79.11</v>
      </c>
      <c r="DA6" s="35">
        <f t="shared" si="11"/>
        <v>81.25</v>
      </c>
      <c r="DB6" s="35">
        <f t="shared" si="11"/>
        <v>82.05</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16659</v>
      </c>
      <c r="D7" s="37">
        <v>47</v>
      </c>
      <c r="E7" s="37">
        <v>17</v>
      </c>
      <c r="F7" s="37">
        <v>1</v>
      </c>
      <c r="G7" s="37">
        <v>0</v>
      </c>
      <c r="H7" s="37" t="s">
        <v>98</v>
      </c>
      <c r="I7" s="37" t="s">
        <v>99</v>
      </c>
      <c r="J7" s="37" t="s">
        <v>100</v>
      </c>
      <c r="K7" s="37" t="s">
        <v>101</v>
      </c>
      <c r="L7" s="37" t="s">
        <v>102</v>
      </c>
      <c r="M7" s="37" t="s">
        <v>103</v>
      </c>
      <c r="N7" s="38" t="s">
        <v>104</v>
      </c>
      <c r="O7" s="38" t="s">
        <v>105</v>
      </c>
      <c r="P7" s="38">
        <v>63.68</v>
      </c>
      <c r="Q7" s="38">
        <v>81.36</v>
      </c>
      <c r="R7" s="38">
        <v>4158</v>
      </c>
      <c r="S7" s="38">
        <v>7255</v>
      </c>
      <c r="T7" s="38">
        <v>774.33</v>
      </c>
      <c r="U7" s="38">
        <v>9.3699999999999992</v>
      </c>
      <c r="V7" s="38">
        <v>4557</v>
      </c>
      <c r="W7" s="38">
        <v>2.68</v>
      </c>
      <c r="X7" s="38">
        <v>1700.37</v>
      </c>
      <c r="Y7" s="38">
        <v>76.88</v>
      </c>
      <c r="Z7" s="38">
        <v>75.95</v>
      </c>
      <c r="AA7" s="38">
        <v>74.459999999999994</v>
      </c>
      <c r="AB7" s="38">
        <v>73.849999999999994</v>
      </c>
      <c r="AC7" s="38">
        <v>73.73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2635.74</v>
      </c>
      <c r="BG7" s="38">
        <v>1145.6099999999999</v>
      </c>
      <c r="BH7" s="38">
        <v>1084.5999999999999</v>
      </c>
      <c r="BI7" s="38">
        <v>2124.44</v>
      </c>
      <c r="BJ7" s="38">
        <v>1950.24</v>
      </c>
      <c r="BK7" s="38">
        <v>1203.71</v>
      </c>
      <c r="BL7" s="38">
        <v>1162.3599999999999</v>
      </c>
      <c r="BM7" s="38">
        <v>1047.6500000000001</v>
      </c>
      <c r="BN7" s="38">
        <v>1124.26</v>
      </c>
      <c r="BO7" s="38">
        <v>1048.23</v>
      </c>
      <c r="BP7" s="38">
        <v>682.78</v>
      </c>
      <c r="BQ7" s="38">
        <v>51.79</v>
      </c>
      <c r="BR7" s="38">
        <v>47.27</v>
      </c>
      <c r="BS7" s="38">
        <v>47.8</v>
      </c>
      <c r="BT7" s="38">
        <v>50.6</v>
      </c>
      <c r="BU7" s="38">
        <v>51.35</v>
      </c>
      <c r="BV7" s="38">
        <v>69.739999999999995</v>
      </c>
      <c r="BW7" s="38">
        <v>68.209999999999994</v>
      </c>
      <c r="BX7" s="38">
        <v>74.040000000000006</v>
      </c>
      <c r="BY7" s="38">
        <v>80.58</v>
      </c>
      <c r="BZ7" s="38">
        <v>78.92</v>
      </c>
      <c r="CA7" s="38">
        <v>100.91</v>
      </c>
      <c r="CB7" s="38">
        <v>450.87</v>
      </c>
      <c r="CC7" s="38">
        <v>529.69000000000005</v>
      </c>
      <c r="CD7" s="38">
        <v>527.23</v>
      </c>
      <c r="CE7" s="38">
        <v>498.46</v>
      </c>
      <c r="CF7" s="38">
        <v>496.55</v>
      </c>
      <c r="CG7" s="38">
        <v>248.89</v>
      </c>
      <c r="CH7" s="38">
        <v>250.84</v>
      </c>
      <c r="CI7" s="38">
        <v>235.61</v>
      </c>
      <c r="CJ7" s="38">
        <v>216.21</v>
      </c>
      <c r="CK7" s="38">
        <v>220.31</v>
      </c>
      <c r="CL7" s="38">
        <v>136.86000000000001</v>
      </c>
      <c r="CM7" s="38">
        <v>100</v>
      </c>
      <c r="CN7" s="38">
        <v>100</v>
      </c>
      <c r="CO7" s="38">
        <v>99.36</v>
      </c>
      <c r="CP7" s="38">
        <v>86.87</v>
      </c>
      <c r="CQ7" s="38">
        <v>82.9</v>
      </c>
      <c r="CR7" s="38">
        <v>49.89</v>
      </c>
      <c r="CS7" s="38">
        <v>49.39</v>
      </c>
      <c r="CT7" s="38">
        <v>49.25</v>
      </c>
      <c r="CU7" s="38">
        <v>50.24</v>
      </c>
      <c r="CV7" s="38">
        <v>49.68</v>
      </c>
      <c r="CW7" s="38">
        <v>58.98</v>
      </c>
      <c r="CX7" s="38">
        <v>77.37</v>
      </c>
      <c r="CY7" s="38">
        <v>77.83</v>
      </c>
      <c r="CZ7" s="38">
        <v>79.11</v>
      </c>
      <c r="DA7" s="38">
        <v>81.25</v>
      </c>
      <c r="DB7" s="38">
        <v>82.05</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2020-01-20T02:50:47Z</cp:lastPrinted>
  <dcterms:created xsi:type="dcterms:W3CDTF">2019-12-05T05:00:31Z</dcterms:created>
  <dcterms:modified xsi:type="dcterms:W3CDTF">2020-01-20T02:50:49Z</dcterms:modified>
  <cp:category/>
</cp:coreProperties>
</file>