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f5OPlrbrvCW/w8Uk9e/qbbiBZ+MDd23eeKDhRVVRG8PF424UCLLviPpDqLtBQZlgyS7VueWATJ7yrpVczHo98Q==" workbookSaltValue="GwAqleFpsDc20bGz+Ae2b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<sst xmlns="http://schemas.openxmlformats.org/spreadsheetml/2006/main" count="260" uniqueCount="113">
  <si>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</si>
  <si>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</si>
  <si>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</si>
  <si>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</si>
  <si>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</si>
  <si>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</si>
  <si>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</si>
  <si>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</si>
  <si>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</si>
  <si>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</si>
  <si>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</si>
  <si>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</si>
  <si>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</si>
  <si>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</si>
  <si>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</si>
  <si>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</si>
  <si>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</si>
  <si>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</si>
  <si>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</si>
  <si>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</si>
  <si>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</si>
  <si>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</si>
  <si>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</si>
  <si>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</si>
  <si>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</si>
  <si>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</si>
  <si>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</si>
  <si>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</si>
  <si>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</si>
  <si>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</si>
  <si>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</si>
  <si>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</si>
  <si>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</si>
  <si>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</si>
  <si>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</si>
  <si>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</si>
  <si>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</si>
  <si>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</si>
  <si>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</si>
  <si>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</si>
  <si>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</si>
  <si>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</si>
  <si>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</si>
  <si>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</si>
  <si>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</si>
  <si>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</si>
  <si>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</si>
  <si>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</si>
  <si>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</si>
  <si>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</si>
  <si>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</si>
  <si>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</si>
  <si>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</si>
  <si>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</si>
  <si>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</si>
  <si>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</si>
  <si>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</si>
  <si>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</si>
  <si>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</si>
  <si>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</si>
  <si>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</si>
  <si>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</si>
  <si>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</si>
  <si>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</si>
  <si>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</si>
  <si>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</si>
  <si>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</si>
  <si>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</si>
  <si>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</si>
  <si>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</si>
  <si>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</si>
  <si>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</si>
  <si>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</si>
  <si>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</si>
  <si>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</si>
  <si>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</si>
  <si>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</si>
  <si>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</si>
  <si>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</si>
  <si>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</si>
  <si>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</si>
  <si>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</si>
  <si>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</si>
  <si>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</si>
  <si>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</si>
  <si>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</si>
  <si>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</si>
  <si>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</si>
  <si>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</si>
  <si>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</si>
  <si>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</si>
  <si>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</si>
  <si>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</si>
  <si>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</si>
  <si>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</si>
  <si>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</si>
  <si>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</si>
  <si>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</si>
  <si>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</si>
  <si>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</si>
  <si>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</si>
  <si>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</si>
  <si>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</si>
  <si>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</si>
  <si>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</si>
  <si>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</si>
  <si>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</si>
  <si>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</si>
  <si>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</si>
  <si>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</si>
  <si>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管渠の標準耐用年数は５０年となっており、当町の特環下水道事業は供用開始から３年となっている事から、管渠の老朽化については問題はありませんが、現在、特環下水道区域の汚水を処理している公共下水道事業の処理場は供用開始から２０年経過しているため、処理場設備が更新時期を迎えております。現在ストックマネジメント計画を策定中であり、当計画に基づく実施設計及び更新工事を令和２年度より開始予定としております。</t>
    <rPh sb="1" eb="4">
      <t>ゲスイドウ</t>
    </rPh>
    <rPh sb="4" eb="6">
      <t>カンキョ</t>
    </rPh>
    <rPh sb="7" eb="9">
      <t>ヒョウジュン</t>
    </rPh>
    <rPh sb="9" eb="11">
      <t>タイヨウ</t>
    </rPh>
    <rPh sb="11" eb="13">
      <t>ネンスウ</t>
    </rPh>
    <rPh sb="16" eb="17">
      <t>ネン</t>
    </rPh>
    <rPh sb="24" eb="26">
      <t>トウチョウ</t>
    </rPh>
    <rPh sb="27" eb="29">
      <t>トッカン</t>
    </rPh>
    <rPh sb="29" eb="32">
      <t>ゲスイドウ</t>
    </rPh>
    <rPh sb="32" eb="34">
      <t>ジギョウ</t>
    </rPh>
    <rPh sb="35" eb="37">
      <t>キョウヨウ</t>
    </rPh>
    <rPh sb="37" eb="39">
      <t>カイシ</t>
    </rPh>
    <rPh sb="42" eb="43">
      <t>ネン</t>
    </rPh>
    <rPh sb="49" eb="50">
      <t>コト</t>
    </rPh>
    <rPh sb="53" eb="55">
      <t>カンキョ</t>
    </rPh>
    <rPh sb="56" eb="58">
      <t>ロウキュウ</t>
    </rPh>
    <rPh sb="58" eb="59">
      <t>カ</t>
    </rPh>
    <rPh sb="64" eb="66">
      <t>モンダイ</t>
    </rPh>
    <rPh sb="74" eb="76">
      <t>ゲンザイ</t>
    </rPh>
    <rPh sb="77" eb="79">
      <t>トッカン</t>
    </rPh>
    <rPh sb="79" eb="82">
      <t>ゲスイドウ</t>
    </rPh>
    <rPh sb="82" eb="84">
      <t>クイキ</t>
    </rPh>
    <rPh sb="85" eb="87">
      <t>オスイ</t>
    </rPh>
    <rPh sb="88" eb="90">
      <t>ショリ</t>
    </rPh>
    <rPh sb="94" eb="96">
      <t>コウキョウ</t>
    </rPh>
    <rPh sb="96" eb="99">
      <t>ゲスイドウ</t>
    </rPh>
    <rPh sb="99" eb="101">
      <t>ジギョウ</t>
    </rPh>
    <rPh sb="102" eb="104">
      <t>ショリ</t>
    </rPh>
    <rPh sb="104" eb="105">
      <t>ジョウ</t>
    </rPh>
    <rPh sb="106" eb="108">
      <t>キョウヨウ</t>
    </rPh>
    <rPh sb="108" eb="110">
      <t>カイシ</t>
    </rPh>
    <rPh sb="114" eb="115">
      <t>ネン</t>
    </rPh>
    <rPh sb="115" eb="117">
      <t>ケイカ</t>
    </rPh>
    <rPh sb="124" eb="126">
      <t>ショリ</t>
    </rPh>
    <rPh sb="126" eb="127">
      <t>ジョウ</t>
    </rPh>
    <rPh sb="127" eb="129">
      <t>セツビ</t>
    </rPh>
    <rPh sb="130" eb="132">
      <t>コウシン</t>
    </rPh>
    <rPh sb="132" eb="134">
      <t>ジキ</t>
    </rPh>
    <rPh sb="135" eb="136">
      <t>ムカ</t>
    </rPh>
    <rPh sb="143" eb="145">
      <t>ゲンザイ</t>
    </rPh>
    <rPh sb="155" eb="157">
      <t>ケイカク</t>
    </rPh>
    <rPh sb="158" eb="160">
      <t>サクテイ</t>
    </rPh>
    <rPh sb="160" eb="161">
      <t>チュウ</t>
    </rPh>
    <rPh sb="165" eb="166">
      <t>トウ</t>
    </rPh>
    <rPh sb="166" eb="168">
      <t>ケイカク</t>
    </rPh>
    <rPh sb="169" eb="170">
      <t>モト</t>
    </rPh>
    <rPh sb="172" eb="174">
      <t>ジッシ</t>
    </rPh>
    <rPh sb="174" eb="176">
      <t>セッケイ</t>
    </rPh>
    <rPh sb="176" eb="177">
      <t>オヨ</t>
    </rPh>
    <rPh sb="178" eb="180">
      <t>コウシン</t>
    </rPh>
    <rPh sb="180" eb="182">
      <t>コウジ</t>
    </rPh>
    <rPh sb="183" eb="185">
      <t>レイワ</t>
    </rPh>
    <rPh sb="186" eb="187">
      <t>ネン</t>
    </rPh>
    <rPh sb="187" eb="188">
      <t>ド</t>
    </rPh>
    <rPh sb="190" eb="192">
      <t>カイシ</t>
    </rPh>
    <rPh sb="192" eb="194">
      <t>ヨテイ</t>
    </rPh>
    <phoneticPr fontId="4"/>
  </si>
  <si>
    <t>　左記のとおり、経営の健全性・効率性については全国的にも悪い指標となっております。原因としては下水道整備済の区域内人口が少なく下水道使用料収入がとても少ないためです。現在、特環区域の供用開始から３年が経過しており、一部の起債償還が始まっている状況のため、収入に対して費用が大きくなり汚水処理原価が高く、経費回収率が低い状況となっております。また、起債償還が開始して間もない状況のため、企業債残高対事業規模比率も高い状況となっております。
　上記より、経営の健全性・効率性は悪い指標となっておりますが、下水道事業計画変更により特環下水道整備は令和２年度で整備終了予定となっており、その後区域拡張を予定しておりません。よって水洗化人口も大幅な増加見込みがなく、それに伴い下水道使用料収入も大幅な増加は見込めない状況となっております。そのため、今後も一般会計繰入金に依存する状況がしばらくは続く見込みですが、公共下水道事業の運営状況や一般会計の運営状況を見つつ料金改定等の財源確保の対策を行う必要があります。
　処理場施設の利用状況については、公共下水道事業の処理場により処理を行っているため、利用率がは０となっております。施設利用率は約８３％となっており、適切な数字ではありますが、近年不明水の流入の疑いがある箇所が増加しており、管渠調査を行う必要性があると考えております。</t>
    <rPh sb="1" eb="3">
      <t>サキ</t>
    </rPh>
    <rPh sb="8" eb="10">
      <t>ケイエイ</t>
    </rPh>
    <rPh sb="11" eb="14">
      <t>ケンゼンセイ</t>
    </rPh>
    <rPh sb="15" eb="17">
      <t>コウリツ</t>
    </rPh>
    <rPh sb="17" eb="18">
      <t>セイ</t>
    </rPh>
    <rPh sb="23" eb="25">
      <t>ゼンコク</t>
    </rPh>
    <rPh sb="25" eb="26">
      <t>テキ</t>
    </rPh>
    <rPh sb="28" eb="29">
      <t>ワル</t>
    </rPh>
    <rPh sb="30" eb="32">
      <t>シヒョウ</t>
    </rPh>
    <rPh sb="41" eb="43">
      <t>ゲンイン</t>
    </rPh>
    <rPh sb="47" eb="50">
      <t>ゲスイドウ</t>
    </rPh>
    <rPh sb="50" eb="52">
      <t>セイビ</t>
    </rPh>
    <rPh sb="52" eb="53">
      <t>ズ</t>
    </rPh>
    <rPh sb="54" eb="56">
      <t>クイキ</t>
    </rPh>
    <rPh sb="56" eb="57">
      <t>ナイ</t>
    </rPh>
    <rPh sb="57" eb="59">
      <t>ジンコウ</t>
    </rPh>
    <rPh sb="60" eb="61">
      <t>スク</t>
    </rPh>
    <rPh sb="63" eb="66">
      <t>ゲスイドウ</t>
    </rPh>
    <rPh sb="66" eb="69">
      <t>シヨウリョウ</t>
    </rPh>
    <rPh sb="69" eb="71">
      <t>シュウニュウ</t>
    </rPh>
    <rPh sb="75" eb="76">
      <t>スク</t>
    </rPh>
    <rPh sb="83" eb="85">
      <t>ゲンザイ</t>
    </rPh>
    <rPh sb="86" eb="88">
      <t>トッカン</t>
    </rPh>
    <rPh sb="88" eb="90">
      <t>クイキ</t>
    </rPh>
    <rPh sb="91" eb="93">
      <t>キョウヨウ</t>
    </rPh>
    <rPh sb="93" eb="95">
      <t>カイシ</t>
    </rPh>
    <rPh sb="98" eb="99">
      <t>ネン</t>
    </rPh>
    <rPh sb="100" eb="102">
      <t>ケイカ</t>
    </rPh>
    <rPh sb="107" eb="109">
      <t>イチブ</t>
    </rPh>
    <rPh sb="110" eb="112">
      <t>キサイ</t>
    </rPh>
    <rPh sb="112" eb="114">
      <t>ショウカン</t>
    </rPh>
    <rPh sb="115" eb="116">
      <t>ハジ</t>
    </rPh>
    <rPh sb="121" eb="123">
      <t>ジョウキョウ</t>
    </rPh>
    <rPh sb="127" eb="129">
      <t>シュウニュウ</t>
    </rPh>
    <rPh sb="130" eb="131">
      <t>タイ</t>
    </rPh>
    <rPh sb="133" eb="135">
      <t>ヒヨウ</t>
    </rPh>
    <rPh sb="136" eb="137">
      <t>オオ</t>
    </rPh>
    <rPh sb="141" eb="143">
      <t>オスイ</t>
    </rPh>
    <rPh sb="143" eb="145">
      <t>ショリ</t>
    </rPh>
    <rPh sb="145" eb="147">
      <t>ゲンカ</t>
    </rPh>
    <rPh sb="148" eb="149">
      <t>タカ</t>
    </rPh>
    <rPh sb="151" eb="153">
      <t>ケイヒ</t>
    </rPh>
    <rPh sb="153" eb="155">
      <t>カイシュウ</t>
    </rPh>
    <rPh sb="155" eb="156">
      <t>リツ</t>
    </rPh>
    <rPh sb="157" eb="158">
      <t>ヒク</t>
    </rPh>
    <rPh sb="159" eb="161">
      <t>ジョウキョウ</t>
    </rPh>
    <rPh sb="173" eb="175">
      <t>キサイ</t>
    </rPh>
    <rPh sb="175" eb="177">
      <t>ショウカン</t>
    </rPh>
    <rPh sb="178" eb="180">
      <t>カイシ</t>
    </rPh>
    <rPh sb="182" eb="183">
      <t>マ</t>
    </rPh>
    <rPh sb="186" eb="188">
      <t>ジョウキョウ</t>
    </rPh>
    <rPh sb="192" eb="194">
      <t>キギョウ</t>
    </rPh>
    <rPh sb="194" eb="195">
      <t>サイ</t>
    </rPh>
    <rPh sb="195" eb="197">
      <t>ザンダカ</t>
    </rPh>
    <rPh sb="197" eb="198">
      <t>タイ</t>
    </rPh>
    <rPh sb="198" eb="200">
      <t>ジギョウ</t>
    </rPh>
    <rPh sb="200" eb="202">
      <t>キボ</t>
    </rPh>
    <rPh sb="202" eb="204">
      <t>ヒリツ</t>
    </rPh>
    <rPh sb="205" eb="206">
      <t>タカ</t>
    </rPh>
    <rPh sb="207" eb="209">
      <t>ジョウキョウ</t>
    </rPh>
    <rPh sb="220" eb="222">
      <t>ジョウキ</t>
    </rPh>
    <rPh sb="225" eb="227">
      <t>ケイエイ</t>
    </rPh>
    <rPh sb="228" eb="231">
      <t>ケンゼンセイ</t>
    </rPh>
    <rPh sb="232" eb="235">
      <t>コウリツセイ</t>
    </rPh>
    <rPh sb="236" eb="237">
      <t>ワル</t>
    </rPh>
    <rPh sb="238" eb="240">
      <t>シヒョウ</t>
    </rPh>
    <rPh sb="250" eb="253">
      <t>ゲスイドウ</t>
    </rPh>
    <rPh sb="253" eb="255">
      <t>ジギョウ</t>
    </rPh>
    <rPh sb="255" eb="257">
      <t>ケイカク</t>
    </rPh>
    <rPh sb="257" eb="259">
      <t>ヘンコウ</t>
    </rPh>
    <rPh sb="262" eb="264">
      <t>トッカン</t>
    </rPh>
    <rPh sb="264" eb="267">
      <t>ゲスイドウ</t>
    </rPh>
    <rPh sb="267" eb="269">
      <t>セイビ</t>
    </rPh>
    <rPh sb="270" eb="272">
      <t>レイワ</t>
    </rPh>
    <rPh sb="273" eb="274">
      <t>ネン</t>
    </rPh>
    <rPh sb="274" eb="275">
      <t>ド</t>
    </rPh>
    <rPh sb="276" eb="278">
      <t>セイビ</t>
    </rPh>
    <rPh sb="278" eb="280">
      <t>シュウリョウ</t>
    </rPh>
    <rPh sb="280" eb="282">
      <t>ヨテイ</t>
    </rPh>
    <rPh sb="291" eb="292">
      <t>ゴ</t>
    </rPh>
    <rPh sb="292" eb="294">
      <t>クイキ</t>
    </rPh>
    <rPh sb="294" eb="296">
      <t>カクチョウ</t>
    </rPh>
    <rPh sb="297" eb="299">
      <t>ヨテイ</t>
    </rPh>
    <rPh sb="310" eb="313">
      <t>スイセンカ</t>
    </rPh>
    <rPh sb="313" eb="315">
      <t>ジンコウ</t>
    </rPh>
    <rPh sb="316" eb="318">
      <t>オオハバ</t>
    </rPh>
    <rPh sb="319" eb="321">
      <t>ゾウカ</t>
    </rPh>
    <rPh sb="321" eb="323">
      <t>ミコ</t>
    </rPh>
    <rPh sb="331" eb="332">
      <t>トモナ</t>
    </rPh>
    <rPh sb="333" eb="336">
      <t>ゲスイドウ</t>
    </rPh>
    <rPh sb="336" eb="339">
      <t>シヨウリョウ</t>
    </rPh>
    <rPh sb="339" eb="341">
      <t>シュウニュウ</t>
    </rPh>
    <rPh sb="342" eb="344">
      <t>オオハバ</t>
    </rPh>
    <rPh sb="345" eb="347">
      <t>ゾウカ</t>
    </rPh>
    <rPh sb="348" eb="350">
      <t>ミコ</t>
    </rPh>
    <rPh sb="353" eb="355">
      <t>ジョウキョウ</t>
    </rPh>
    <rPh sb="369" eb="371">
      <t>コンゴ</t>
    </rPh>
    <rPh sb="372" eb="374">
      <t>イッパン</t>
    </rPh>
    <rPh sb="374" eb="376">
      <t>カイケイ</t>
    </rPh>
    <rPh sb="376" eb="378">
      <t>クリイレ</t>
    </rPh>
    <rPh sb="378" eb="379">
      <t>キン</t>
    </rPh>
    <rPh sb="380" eb="382">
      <t>イゾン</t>
    </rPh>
    <rPh sb="384" eb="386">
      <t>ジョウキョウ</t>
    </rPh>
    <rPh sb="392" eb="393">
      <t>ツヅ</t>
    </rPh>
    <rPh sb="394" eb="396">
      <t>ミコ</t>
    </rPh>
    <rPh sb="401" eb="403">
      <t>コウキョウ</t>
    </rPh>
    <rPh sb="403" eb="406">
      <t>ゲスイドウ</t>
    </rPh>
    <rPh sb="406" eb="408">
      <t>ジギョウ</t>
    </rPh>
    <rPh sb="409" eb="411">
      <t>ウンエイ</t>
    </rPh>
    <rPh sb="411" eb="413">
      <t>ジョウキョウ</t>
    </rPh>
    <rPh sb="414" eb="416">
      <t>イッパン</t>
    </rPh>
    <rPh sb="416" eb="418">
      <t>カイケイ</t>
    </rPh>
    <rPh sb="419" eb="421">
      <t>ウンエイ</t>
    </rPh>
    <rPh sb="421" eb="423">
      <t>ジョウキョウ</t>
    </rPh>
    <rPh sb="424" eb="425">
      <t>ミ</t>
    </rPh>
    <rPh sb="427" eb="429">
      <t>リョウキン</t>
    </rPh>
    <rPh sb="429" eb="431">
      <t>カイテイ</t>
    </rPh>
    <rPh sb="431" eb="432">
      <t>トウ</t>
    </rPh>
    <rPh sb="433" eb="435">
      <t>ザイゲン</t>
    </rPh>
    <rPh sb="435" eb="437">
      <t>カクホ</t>
    </rPh>
    <rPh sb="438" eb="440">
      <t>タイサク</t>
    </rPh>
    <rPh sb="441" eb="442">
      <t>オコナ</t>
    </rPh>
    <rPh sb="443" eb="445">
      <t>ヒツヨウ</t>
    </rPh>
    <rPh sb="453" eb="455">
      <t>ショリ</t>
    </rPh>
    <rPh sb="455" eb="456">
      <t>ジョウ</t>
    </rPh>
    <rPh sb="456" eb="458">
      <t>シセツ</t>
    </rPh>
    <rPh sb="459" eb="461">
      <t>リヨウ</t>
    </rPh>
    <rPh sb="461" eb="463">
      <t>ジョウキョウ</t>
    </rPh>
    <rPh sb="469" eb="471">
      <t>コウキョウ</t>
    </rPh>
    <rPh sb="471" eb="474">
      <t>ゲスイドウ</t>
    </rPh>
    <rPh sb="474" eb="476">
      <t>ジギョウ</t>
    </rPh>
    <rPh sb="477" eb="479">
      <t>ショリ</t>
    </rPh>
    <rPh sb="479" eb="480">
      <t>ジョウ</t>
    </rPh>
    <rPh sb="483" eb="485">
      <t>ショリ</t>
    </rPh>
    <rPh sb="486" eb="487">
      <t>オコナ</t>
    </rPh>
    <rPh sb="494" eb="497">
      <t>リヨウリツ</t>
    </rPh>
    <rPh sb="509" eb="511">
      <t>シセツ</t>
    </rPh>
    <rPh sb="511" eb="514">
      <t>リヨウリツ</t>
    </rPh>
    <rPh sb="515" eb="516">
      <t>ヤク</t>
    </rPh>
    <rPh sb="526" eb="528">
      <t>テキセツ</t>
    </rPh>
    <rPh sb="529" eb="531">
      <t>スウジ</t>
    </rPh>
    <rPh sb="539" eb="541">
      <t>キンネン</t>
    </rPh>
    <rPh sb="541" eb="543">
      <t>フメイ</t>
    </rPh>
    <rPh sb="543" eb="544">
      <t>スイ</t>
    </rPh>
    <rPh sb="545" eb="547">
      <t>リュウニュウ</t>
    </rPh>
    <rPh sb="548" eb="549">
      <t>ウタガ</t>
    </rPh>
    <rPh sb="553" eb="555">
      <t>カショ</t>
    </rPh>
    <rPh sb="556" eb="558">
      <t>ゾウカ</t>
    </rPh>
    <rPh sb="563" eb="565">
      <t>カンキョ</t>
    </rPh>
    <rPh sb="565" eb="567">
      <t>チョウサ</t>
    </rPh>
    <rPh sb="568" eb="569">
      <t>オコナ</t>
    </rPh>
    <rPh sb="570" eb="572">
      <t>ヒツヨウ</t>
    </rPh>
    <rPh sb="572" eb="573">
      <t>セイ</t>
    </rPh>
    <rPh sb="577" eb="578">
      <t>カンガ</t>
    </rPh>
    <phoneticPr fontId="4"/>
  </si>
  <si>
    <t>　これからは本格的に起債償還が開始され、それに伴い費用が増加しますが、収入の大幅な増加見込みはありませんので、経営状況が悪くなる見込みです。そのため、一般会計繰入金の依存率も大きくなると考えられます。今後は、経費の見直しをして、少しでも一般会計繰入金を少なくする努力を行う必要があります。財政状況によりますが、料金改定も視野に入れつつ運営を行う必要があります。
　老朽化については、特環下水道区域内では問題ありませんが、汚水流入先である公共下水道事業の処理場では老朽化が進んでいる状況ですので、計画的に処理場設備更新を行う必要があります。</t>
    <rPh sb="6" eb="9">
      <t>ホンカクテキ</t>
    </rPh>
    <rPh sb="10" eb="12">
      <t>キサイ</t>
    </rPh>
    <rPh sb="12" eb="14">
      <t>ショウカン</t>
    </rPh>
    <rPh sb="15" eb="17">
      <t>カイシ</t>
    </rPh>
    <rPh sb="23" eb="24">
      <t>トモナ</t>
    </rPh>
    <rPh sb="25" eb="27">
      <t>ヒヨウ</t>
    </rPh>
    <rPh sb="28" eb="30">
      <t>ゾウカ</t>
    </rPh>
    <rPh sb="35" eb="37">
      <t>シュウニュウ</t>
    </rPh>
    <rPh sb="38" eb="40">
      <t>オオハバ</t>
    </rPh>
    <rPh sb="41" eb="43">
      <t>ゾウカ</t>
    </rPh>
    <rPh sb="43" eb="45">
      <t>ミコ</t>
    </rPh>
    <rPh sb="55" eb="57">
      <t>ケイエイ</t>
    </rPh>
    <rPh sb="57" eb="59">
      <t>ジョウキョウ</t>
    </rPh>
    <rPh sb="60" eb="61">
      <t>ワル</t>
    </rPh>
    <rPh sb="64" eb="66">
      <t>ミコ</t>
    </rPh>
    <rPh sb="75" eb="77">
      <t>イッパン</t>
    </rPh>
    <rPh sb="77" eb="79">
      <t>カイケイ</t>
    </rPh>
    <rPh sb="79" eb="81">
      <t>クリイレ</t>
    </rPh>
    <rPh sb="81" eb="82">
      <t>キン</t>
    </rPh>
    <rPh sb="83" eb="85">
      <t>イゾン</t>
    </rPh>
    <rPh sb="85" eb="86">
      <t>リツ</t>
    </rPh>
    <rPh sb="87" eb="88">
      <t>オオ</t>
    </rPh>
    <rPh sb="93" eb="94">
      <t>カンガ</t>
    </rPh>
    <rPh sb="100" eb="102">
      <t>コンゴ</t>
    </rPh>
    <rPh sb="104" eb="106">
      <t>ケイヒ</t>
    </rPh>
    <rPh sb="107" eb="109">
      <t>ミナオ</t>
    </rPh>
    <rPh sb="114" eb="115">
      <t>スコ</t>
    </rPh>
    <rPh sb="118" eb="120">
      <t>イッパン</t>
    </rPh>
    <rPh sb="120" eb="122">
      <t>カイケイ</t>
    </rPh>
    <rPh sb="122" eb="124">
      <t>クリイレ</t>
    </rPh>
    <rPh sb="124" eb="125">
      <t>キン</t>
    </rPh>
    <rPh sb="126" eb="127">
      <t>スク</t>
    </rPh>
    <rPh sb="131" eb="133">
      <t>ドリョク</t>
    </rPh>
    <rPh sb="134" eb="135">
      <t>オコナ</t>
    </rPh>
    <rPh sb="136" eb="138">
      <t>ヒツヨウ</t>
    </rPh>
    <rPh sb="144" eb="146">
      <t>ザイセイ</t>
    </rPh>
    <rPh sb="146" eb="148">
      <t>ジョウキョウ</t>
    </rPh>
    <rPh sb="155" eb="157">
      <t>リョウキン</t>
    </rPh>
    <rPh sb="157" eb="159">
      <t>カイテイ</t>
    </rPh>
    <rPh sb="160" eb="162">
      <t>シヤ</t>
    </rPh>
    <rPh sb="163" eb="164">
      <t>イ</t>
    </rPh>
    <rPh sb="167" eb="169">
      <t>ウンエイ</t>
    </rPh>
    <rPh sb="170" eb="171">
      <t>オコナ</t>
    </rPh>
    <rPh sb="172" eb="174">
      <t>ヒツヨウ</t>
    </rPh>
    <rPh sb="182" eb="185">
      <t>ロウキュウカ</t>
    </rPh>
    <rPh sb="191" eb="193">
      <t>トッカン</t>
    </rPh>
    <rPh sb="193" eb="196">
      <t>ゲスイドウ</t>
    </rPh>
    <rPh sb="196" eb="198">
      <t>クイキ</t>
    </rPh>
    <rPh sb="198" eb="199">
      <t>ナイ</t>
    </rPh>
    <rPh sb="201" eb="203">
      <t>モンダイ</t>
    </rPh>
    <rPh sb="210" eb="212">
      <t>オスイ</t>
    </rPh>
    <rPh sb="212" eb="214">
      <t>リュウニュウ</t>
    </rPh>
    <rPh sb="214" eb="215">
      <t>サキ</t>
    </rPh>
    <rPh sb="218" eb="220">
      <t>コウキョウ</t>
    </rPh>
    <rPh sb="220" eb="223">
      <t>ゲスイドウ</t>
    </rPh>
    <rPh sb="223" eb="225">
      <t>ジギョウ</t>
    </rPh>
    <rPh sb="226" eb="228">
      <t>ショリ</t>
    </rPh>
    <rPh sb="228" eb="229">
      <t>ジョウ</t>
    </rPh>
    <rPh sb="231" eb="233">
      <t>ロウキュウ</t>
    </rPh>
    <rPh sb="233" eb="234">
      <t>カ</t>
    </rPh>
    <rPh sb="235" eb="236">
      <t>スス</t>
    </rPh>
    <rPh sb="240" eb="242">
      <t>ジョウキョウ</t>
    </rPh>
    <rPh sb="247" eb="249">
      <t>ケイカク</t>
    </rPh>
    <rPh sb="249" eb="250">
      <t>テキ</t>
    </rPh>
    <rPh sb="251" eb="253">
      <t>ショリ</t>
    </rPh>
    <rPh sb="253" eb="254">
      <t>ジョウ</t>
    </rPh>
    <rPh sb="254" eb="256">
      <t>セツビ</t>
    </rPh>
    <rPh sb="256" eb="258">
      <t>コウシン</t>
    </rPh>
    <rPh sb="259" eb="260">
      <t>オコナ</t>
    </rPh>
    <rPh sb="261" eb="2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</si>
</sst>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22</c:v>
                </c:pt>
                <c:pt idx="3">
                  <c:v>39</c:v>
                </c:pt>
                <c:pt idx="4">
                  <c:v>18</c:v>
                </c:pt>
              </c:numCache>
            </c:numRef>
          </c:val>
          <c:extLst xmlns:c16r2="http://schemas.microsoft.com/office/drawing/2015/06/chart">
            <c:ext xmlns:c16="http://schemas.microsoft.com/office/drawing/2014/chart" uri="{C3380CC4-5D6E-409C-BE32-E72D297353CC}">
              <c16:uniqueId val="{00000000-540A-4DFA-8143-6C67AB16EFCB}"/>
            </c:ext>
          </c:extLst>
        </c:ser>
        <c:dLbls>
          <c:showLegendKey val="0"/>
          <c:showVal val="0"/>
          <c:showCatName val="0"/>
          <c:showSerName val="0"/>
          <c:showPercent val="0"/>
          <c:showBubbleSize val="0"/>
        </c:dLbls>
        <c:gapWidth val="150"/>
        <c:axId val="92288896"/>
        <c:axId val="9229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0.13</c:v>
                </c:pt>
                <c:pt idx="4">
                  <c:v>0.09</c:v>
                </c:pt>
              </c:numCache>
            </c:numRef>
          </c:val>
          <c:smooth val="0"/>
          <c:extLst xmlns:c16r2="http://schemas.microsoft.com/office/drawing/2015/06/chart">
            <c:ext xmlns:c16="http://schemas.microsoft.com/office/drawing/2014/chart" uri="{C3380CC4-5D6E-409C-BE32-E72D297353CC}">
              <c16:uniqueId val="{00000001-540A-4DFA-8143-6C67AB16EFCB}"/>
            </c:ext>
          </c:extLst>
        </c:ser>
        <c:dLbls>
          <c:showLegendKey val="0"/>
          <c:showVal val="0"/>
          <c:showCatName val="0"/>
          <c:showSerName val="0"/>
          <c:showPercent val="0"/>
          <c:showBubbleSize val="0"/>
        </c:dLbls>
        <c:marker val="1"/>
        <c:smooth val="0"/>
        <c:axId val="92288896"/>
        <c:axId val="92299264"/>
      </c:lineChart>
      <c:dateAx>
        <c:axId val="92288896"/>
        <c:scaling>
          <c:orientation val="minMax"/>
        </c:scaling>
        <c:delete val="1"/>
        <c:axPos val="b"/>
        <c:numFmt formatCode="ge" sourceLinked="1"/>
        <c:majorTickMark val="none"/>
        <c:minorTickMark val="none"/>
        <c:tickLblPos val="none"/>
        <c:crossAx val="92299264"/>
        <c:crosses val="autoZero"/>
        <c:auto val="1"/>
        <c:lblOffset val="100"/>
        <c:baseTimeUnit val="years"/>
      </c:dateAx>
      <c:valAx>
        <c:axId val="922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86.87</c:v>
                </c:pt>
                <c:pt idx="4">
                  <c:v>0</c:v>
                </c:pt>
              </c:numCache>
            </c:numRef>
          </c:val>
          <c:extLst xmlns:c16r2="http://schemas.microsoft.com/office/drawing/2015/06/chart">
            <c:ext xmlns:c16="http://schemas.microsoft.com/office/drawing/2014/chart" uri="{C3380CC4-5D6E-409C-BE32-E72D297353CC}">
              <c16:uniqueId val="{00000000-BE5C-4EBB-8F95-7E43FA8CEB4D}"/>
            </c:ext>
          </c:extLst>
        </c:ser>
        <c:dLbls>
          <c:showLegendKey val="0"/>
          <c:showVal val="0"/>
          <c:showCatName val="0"/>
          <c:showSerName val="0"/>
          <c:showPercent val="0"/>
          <c:showBubbleSize val="0"/>
        </c:dLbls>
        <c:gapWidth val="150"/>
        <c:axId val="104596992"/>
        <c:axId val="1045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37.72</c:v>
                </c:pt>
                <c:pt idx="3">
                  <c:v>37.08</c:v>
                </c:pt>
                <c:pt idx="4">
                  <c:v>37.46</c:v>
                </c:pt>
              </c:numCache>
            </c:numRef>
          </c:val>
          <c:smooth val="0"/>
          <c:extLst xmlns:c16r2="http://schemas.microsoft.com/office/drawing/2015/06/chart">
            <c:ext xmlns:c16="http://schemas.microsoft.com/office/drawing/2014/chart" uri="{C3380CC4-5D6E-409C-BE32-E72D297353CC}">
              <c16:uniqueId val="{00000001-BE5C-4EBB-8F95-7E43FA8CEB4D}"/>
            </c:ext>
          </c:extLst>
        </c:ser>
        <c:dLbls>
          <c:showLegendKey val="0"/>
          <c:showVal val="0"/>
          <c:showCatName val="0"/>
          <c:showSerName val="0"/>
          <c:showPercent val="0"/>
          <c:showBubbleSize val="0"/>
        </c:dLbls>
        <c:marker val="1"/>
        <c:smooth val="0"/>
        <c:axId val="104596992"/>
        <c:axId val="104598912"/>
      </c:lineChart>
      <c:dateAx>
        <c:axId val="104596992"/>
        <c:scaling>
          <c:orientation val="minMax"/>
        </c:scaling>
        <c:delete val="1"/>
        <c:axPos val="b"/>
        <c:numFmt formatCode="ge" sourceLinked="1"/>
        <c:majorTickMark val="none"/>
        <c:minorTickMark val="none"/>
        <c:tickLblPos val="none"/>
        <c:crossAx val="104598912"/>
        <c:crosses val="autoZero"/>
        <c:auto val="1"/>
        <c:lblOffset val="100"/>
        <c:baseTimeUnit val="years"/>
      </c:dateAx>
      <c:valAx>
        <c:axId val="1045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formatCode="#,##0.00;&quot;△&quot;#,##0.00">
                  <c:v>0</c:v>
                </c:pt>
                <c:pt idx="3">
                  <c:v>20</c:v>
                </c:pt>
                <c:pt idx="4">
                  <c:v>20</c:v>
                </c:pt>
              </c:numCache>
            </c:numRef>
          </c:val>
          <c:extLst xmlns:c16r2="http://schemas.microsoft.com/office/drawing/2015/06/chart">
            <c:ext xmlns:c16="http://schemas.microsoft.com/office/drawing/2014/chart" uri="{C3380CC4-5D6E-409C-BE32-E72D297353CC}">
              <c16:uniqueId val="{00000000-7BED-4840-BFEF-A9808F73DBF2}"/>
            </c:ext>
          </c:extLst>
        </c:ser>
        <c:dLbls>
          <c:showLegendKey val="0"/>
          <c:showVal val="0"/>
          <c:showCatName val="0"/>
          <c:showSerName val="0"/>
          <c:showPercent val="0"/>
          <c:showBubbleSize val="0"/>
        </c:dLbls>
        <c:gapWidth val="150"/>
        <c:axId val="104642432"/>
        <c:axId val="1046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68.459999999999994</c:v>
                </c:pt>
                <c:pt idx="3">
                  <c:v>67.22</c:v>
                </c:pt>
                <c:pt idx="4">
                  <c:v>67.459999999999994</c:v>
                </c:pt>
              </c:numCache>
            </c:numRef>
          </c:val>
          <c:smooth val="0"/>
          <c:extLst xmlns:c16r2="http://schemas.microsoft.com/office/drawing/2015/06/chart">
            <c:ext xmlns:c16="http://schemas.microsoft.com/office/drawing/2014/chart" uri="{C3380CC4-5D6E-409C-BE32-E72D297353CC}">
              <c16:uniqueId val="{00000001-7BED-4840-BFEF-A9808F73DBF2}"/>
            </c:ext>
          </c:extLst>
        </c:ser>
        <c:dLbls>
          <c:showLegendKey val="0"/>
          <c:showVal val="0"/>
          <c:showCatName val="0"/>
          <c:showSerName val="0"/>
          <c:showPercent val="0"/>
          <c:showBubbleSize val="0"/>
        </c:dLbls>
        <c:marker val="1"/>
        <c:smooth val="0"/>
        <c:axId val="104642432"/>
        <c:axId val="104660992"/>
      </c:lineChart>
      <c:dateAx>
        <c:axId val="104642432"/>
        <c:scaling>
          <c:orientation val="minMax"/>
        </c:scaling>
        <c:delete val="1"/>
        <c:axPos val="b"/>
        <c:numFmt formatCode="ge" sourceLinked="1"/>
        <c:majorTickMark val="none"/>
        <c:minorTickMark val="none"/>
        <c:tickLblPos val="none"/>
        <c:crossAx val="104660992"/>
        <c:crosses val="autoZero"/>
        <c:auto val="1"/>
        <c:lblOffset val="100"/>
        <c:baseTimeUnit val="years"/>
      </c:dateAx>
      <c:valAx>
        <c:axId val="1046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100</c:v>
                </c:pt>
                <c:pt idx="3">
                  <c:v>100</c:v>
                </c:pt>
                <c:pt idx="4">
                  <c:v>100</c:v>
                </c:pt>
              </c:numCache>
            </c:numRef>
          </c:val>
          <c:extLst xmlns:c16r2="http://schemas.microsoft.com/office/drawing/2015/06/chart">
            <c:ext xmlns:c16="http://schemas.microsoft.com/office/drawing/2014/chart" uri="{C3380CC4-5D6E-409C-BE32-E72D297353CC}">
              <c16:uniqueId val="{00000000-A017-4E2E-9FC0-4B0820E7BB33}"/>
            </c:ext>
          </c:extLst>
        </c:ser>
        <c:dLbls>
          <c:showLegendKey val="0"/>
          <c:showVal val="0"/>
          <c:showCatName val="0"/>
          <c:showSerName val="0"/>
          <c:showPercent val="0"/>
          <c:showBubbleSize val="0"/>
        </c:dLbls>
        <c:gapWidth val="150"/>
        <c:axId val="92338432"/>
        <c:axId val="9235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17-4E2E-9FC0-4B0820E7BB33}"/>
            </c:ext>
          </c:extLst>
        </c:ser>
        <c:dLbls>
          <c:showLegendKey val="0"/>
          <c:showVal val="0"/>
          <c:showCatName val="0"/>
          <c:showSerName val="0"/>
          <c:showPercent val="0"/>
          <c:showBubbleSize val="0"/>
        </c:dLbls>
        <c:marker val="1"/>
        <c:smooth val="0"/>
        <c:axId val="92338432"/>
        <c:axId val="92352896"/>
      </c:lineChart>
      <c:dateAx>
        <c:axId val="92338432"/>
        <c:scaling>
          <c:orientation val="minMax"/>
        </c:scaling>
        <c:delete val="1"/>
        <c:axPos val="b"/>
        <c:numFmt formatCode="ge" sourceLinked="1"/>
        <c:majorTickMark val="none"/>
        <c:minorTickMark val="none"/>
        <c:tickLblPos val="none"/>
        <c:crossAx val="92352896"/>
        <c:crosses val="autoZero"/>
        <c:auto val="1"/>
        <c:lblOffset val="100"/>
        <c:baseTimeUnit val="years"/>
      </c:dateAx>
      <c:valAx>
        <c:axId val="923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BE-459D-929A-2EB846FB8BF0}"/>
            </c:ext>
          </c:extLst>
        </c:ser>
        <c:dLbls>
          <c:showLegendKey val="0"/>
          <c:showVal val="0"/>
          <c:showCatName val="0"/>
          <c:showSerName val="0"/>
          <c:showPercent val="0"/>
          <c:showBubbleSize val="0"/>
        </c:dLbls>
        <c:gapWidth val="150"/>
        <c:axId val="92371584"/>
        <c:axId val="923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BE-459D-929A-2EB846FB8BF0}"/>
            </c:ext>
          </c:extLst>
        </c:ser>
        <c:dLbls>
          <c:showLegendKey val="0"/>
          <c:showVal val="0"/>
          <c:showCatName val="0"/>
          <c:showSerName val="0"/>
          <c:showPercent val="0"/>
          <c:showBubbleSize val="0"/>
        </c:dLbls>
        <c:marker val="1"/>
        <c:smooth val="0"/>
        <c:axId val="92371584"/>
        <c:axId val="92394240"/>
      </c:lineChart>
      <c:dateAx>
        <c:axId val="92371584"/>
        <c:scaling>
          <c:orientation val="minMax"/>
        </c:scaling>
        <c:delete val="1"/>
        <c:axPos val="b"/>
        <c:numFmt formatCode="ge" sourceLinked="1"/>
        <c:majorTickMark val="none"/>
        <c:minorTickMark val="none"/>
        <c:tickLblPos val="none"/>
        <c:crossAx val="92394240"/>
        <c:crosses val="autoZero"/>
        <c:auto val="1"/>
        <c:lblOffset val="100"/>
        <c:baseTimeUnit val="years"/>
      </c:dateAx>
      <c:valAx>
        <c:axId val="923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4F-40C2-8C0B-9BE7CB0D85B6}"/>
            </c:ext>
          </c:extLst>
        </c:ser>
        <c:dLbls>
          <c:showLegendKey val="0"/>
          <c:showVal val="0"/>
          <c:showCatName val="0"/>
          <c:showSerName val="0"/>
          <c:showPercent val="0"/>
          <c:showBubbleSize val="0"/>
        </c:dLbls>
        <c:gapWidth val="150"/>
        <c:axId val="98700288"/>
        <c:axId val="987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4F-40C2-8C0B-9BE7CB0D85B6}"/>
            </c:ext>
          </c:extLst>
        </c:ser>
        <c:dLbls>
          <c:showLegendKey val="0"/>
          <c:showVal val="0"/>
          <c:showCatName val="0"/>
          <c:showSerName val="0"/>
          <c:showPercent val="0"/>
          <c:showBubbleSize val="0"/>
        </c:dLbls>
        <c:marker val="1"/>
        <c:smooth val="0"/>
        <c:axId val="98700288"/>
        <c:axId val="98710656"/>
      </c:lineChart>
      <c:dateAx>
        <c:axId val="98700288"/>
        <c:scaling>
          <c:orientation val="minMax"/>
        </c:scaling>
        <c:delete val="1"/>
        <c:axPos val="b"/>
        <c:numFmt formatCode="ge" sourceLinked="1"/>
        <c:majorTickMark val="none"/>
        <c:minorTickMark val="none"/>
        <c:tickLblPos val="none"/>
        <c:crossAx val="98710656"/>
        <c:crosses val="autoZero"/>
        <c:auto val="1"/>
        <c:lblOffset val="100"/>
        <c:baseTimeUnit val="years"/>
      </c:dateAx>
      <c:valAx>
        <c:axId val="987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4A-403A-8044-5A5DDA6AEBCB}"/>
            </c:ext>
          </c:extLst>
        </c:ser>
        <c:dLbls>
          <c:showLegendKey val="0"/>
          <c:showVal val="0"/>
          <c:showCatName val="0"/>
          <c:showSerName val="0"/>
          <c:showPercent val="0"/>
          <c:showBubbleSize val="0"/>
        </c:dLbls>
        <c:gapWidth val="150"/>
        <c:axId val="98760192"/>
        <c:axId val="987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4A-403A-8044-5A5DDA6AEBCB}"/>
            </c:ext>
          </c:extLst>
        </c:ser>
        <c:dLbls>
          <c:showLegendKey val="0"/>
          <c:showVal val="0"/>
          <c:showCatName val="0"/>
          <c:showSerName val="0"/>
          <c:showPercent val="0"/>
          <c:showBubbleSize val="0"/>
        </c:dLbls>
        <c:marker val="1"/>
        <c:smooth val="0"/>
        <c:axId val="98760192"/>
        <c:axId val="98762112"/>
      </c:lineChart>
      <c:dateAx>
        <c:axId val="98760192"/>
        <c:scaling>
          <c:orientation val="minMax"/>
        </c:scaling>
        <c:delete val="1"/>
        <c:axPos val="b"/>
        <c:numFmt formatCode="ge" sourceLinked="1"/>
        <c:majorTickMark val="none"/>
        <c:minorTickMark val="none"/>
        <c:tickLblPos val="none"/>
        <c:crossAx val="98762112"/>
        <c:crosses val="autoZero"/>
        <c:auto val="1"/>
        <c:lblOffset val="100"/>
        <c:baseTimeUnit val="years"/>
      </c:dateAx>
      <c:valAx>
        <c:axId val="987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96-45F7-9305-479E2FA8BBC3}"/>
            </c:ext>
          </c:extLst>
        </c:ser>
        <c:dLbls>
          <c:showLegendKey val="0"/>
          <c:showVal val="0"/>
          <c:showCatName val="0"/>
          <c:showSerName val="0"/>
          <c:showPercent val="0"/>
          <c:showBubbleSize val="0"/>
        </c:dLbls>
        <c:gapWidth val="150"/>
        <c:axId val="104433920"/>
        <c:axId val="1044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96-45F7-9305-479E2FA8BBC3}"/>
            </c:ext>
          </c:extLst>
        </c:ser>
        <c:dLbls>
          <c:showLegendKey val="0"/>
          <c:showVal val="0"/>
          <c:showCatName val="0"/>
          <c:showSerName val="0"/>
          <c:showPercent val="0"/>
          <c:showBubbleSize val="0"/>
        </c:dLbls>
        <c:marker val="1"/>
        <c:smooth val="0"/>
        <c:axId val="104433920"/>
        <c:axId val="104440192"/>
      </c:lineChart>
      <c:dateAx>
        <c:axId val="104433920"/>
        <c:scaling>
          <c:orientation val="minMax"/>
        </c:scaling>
        <c:delete val="1"/>
        <c:axPos val="b"/>
        <c:numFmt formatCode="ge" sourceLinked="1"/>
        <c:majorTickMark val="none"/>
        <c:minorTickMark val="none"/>
        <c:tickLblPos val="none"/>
        <c:crossAx val="104440192"/>
        <c:crosses val="autoZero"/>
        <c:auto val="1"/>
        <c:lblOffset val="100"/>
        <c:baseTimeUnit val="years"/>
      </c:dateAx>
      <c:valAx>
        <c:axId val="1044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88756.72</c:v>
                </c:pt>
                <c:pt idx="4">
                  <c:v>79556.98</c:v>
                </c:pt>
              </c:numCache>
            </c:numRef>
          </c:val>
          <c:extLst xmlns:c16r2="http://schemas.microsoft.com/office/drawing/2015/06/chart">
            <c:ext xmlns:c16="http://schemas.microsoft.com/office/drawing/2014/chart" uri="{C3380CC4-5D6E-409C-BE32-E72D297353CC}">
              <c16:uniqueId val="{00000000-91C0-4CFD-8CB4-509E7ECE3814}"/>
            </c:ext>
          </c:extLst>
        </c:ser>
        <c:dLbls>
          <c:showLegendKey val="0"/>
          <c:showVal val="0"/>
          <c:showCatName val="0"/>
          <c:showSerName val="0"/>
          <c:showPercent val="0"/>
          <c:showBubbleSize val="0"/>
        </c:dLbls>
        <c:gapWidth val="150"/>
        <c:axId val="104737408"/>
        <c:axId val="10475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1592.72</c:v>
                </c:pt>
                <c:pt idx="3">
                  <c:v>1223.96</c:v>
                </c:pt>
                <c:pt idx="4">
                  <c:v>1269.1500000000001</c:v>
                </c:pt>
              </c:numCache>
            </c:numRef>
          </c:val>
          <c:smooth val="0"/>
          <c:extLst xmlns:c16r2="http://schemas.microsoft.com/office/drawing/2015/06/chart">
            <c:ext xmlns:c16="http://schemas.microsoft.com/office/drawing/2014/chart" uri="{C3380CC4-5D6E-409C-BE32-E72D297353CC}">
              <c16:uniqueId val="{00000001-91C0-4CFD-8CB4-509E7ECE3814}"/>
            </c:ext>
          </c:extLst>
        </c:ser>
        <c:dLbls>
          <c:showLegendKey val="0"/>
          <c:showVal val="0"/>
          <c:showCatName val="0"/>
          <c:showSerName val="0"/>
          <c:showPercent val="0"/>
          <c:showBubbleSize val="0"/>
        </c:dLbls>
        <c:marker val="1"/>
        <c:smooth val="0"/>
        <c:axId val="104737408"/>
        <c:axId val="104751872"/>
      </c:lineChart>
      <c:dateAx>
        <c:axId val="104737408"/>
        <c:scaling>
          <c:orientation val="minMax"/>
        </c:scaling>
        <c:delete val="1"/>
        <c:axPos val="b"/>
        <c:numFmt formatCode="ge" sourceLinked="1"/>
        <c:majorTickMark val="none"/>
        <c:minorTickMark val="none"/>
        <c:tickLblPos val="none"/>
        <c:crossAx val="104751872"/>
        <c:crosses val="autoZero"/>
        <c:auto val="1"/>
        <c:lblOffset val="100"/>
        <c:baseTimeUnit val="years"/>
      </c:dateAx>
      <c:valAx>
        <c:axId val="1047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0.86</c:v>
                </c:pt>
                <c:pt idx="4">
                  <c:v>1.1000000000000001</c:v>
                </c:pt>
              </c:numCache>
            </c:numRef>
          </c:val>
          <c:extLst xmlns:c16r2="http://schemas.microsoft.com/office/drawing/2015/06/chart">
            <c:ext xmlns:c16="http://schemas.microsoft.com/office/drawing/2014/chart" uri="{C3380CC4-5D6E-409C-BE32-E72D297353CC}">
              <c16:uniqueId val="{00000000-4EA3-4147-86A2-B9599AD64908}"/>
            </c:ext>
          </c:extLst>
        </c:ser>
        <c:dLbls>
          <c:showLegendKey val="0"/>
          <c:showVal val="0"/>
          <c:showCatName val="0"/>
          <c:showSerName val="0"/>
          <c:showPercent val="0"/>
          <c:showBubbleSize val="0"/>
        </c:dLbls>
        <c:gapWidth val="150"/>
        <c:axId val="104769024"/>
        <c:axId val="10477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53.7</c:v>
                </c:pt>
                <c:pt idx="3">
                  <c:v>61.54</c:v>
                </c:pt>
                <c:pt idx="4">
                  <c:v>63.97</c:v>
                </c:pt>
              </c:numCache>
            </c:numRef>
          </c:val>
          <c:smooth val="0"/>
          <c:extLst xmlns:c16r2="http://schemas.microsoft.com/office/drawing/2015/06/chart">
            <c:ext xmlns:c16="http://schemas.microsoft.com/office/drawing/2014/chart" uri="{C3380CC4-5D6E-409C-BE32-E72D297353CC}">
              <c16:uniqueId val="{00000001-4EA3-4147-86A2-B9599AD64908}"/>
            </c:ext>
          </c:extLst>
        </c:ser>
        <c:dLbls>
          <c:showLegendKey val="0"/>
          <c:showVal val="0"/>
          <c:showCatName val="0"/>
          <c:showSerName val="0"/>
          <c:showPercent val="0"/>
          <c:showBubbleSize val="0"/>
        </c:dLbls>
        <c:marker val="1"/>
        <c:smooth val="0"/>
        <c:axId val="104769024"/>
        <c:axId val="104770944"/>
      </c:lineChart>
      <c:dateAx>
        <c:axId val="104769024"/>
        <c:scaling>
          <c:orientation val="minMax"/>
        </c:scaling>
        <c:delete val="1"/>
        <c:axPos val="b"/>
        <c:numFmt formatCode="ge" sourceLinked="1"/>
        <c:majorTickMark val="none"/>
        <c:minorTickMark val="none"/>
        <c:tickLblPos val="none"/>
        <c:crossAx val="104770944"/>
        <c:crosses val="autoZero"/>
        <c:auto val="1"/>
        <c:lblOffset val="100"/>
        <c:baseTimeUnit val="years"/>
      </c:dateAx>
      <c:valAx>
        <c:axId val="1047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16014.43</c:v>
                </c:pt>
                <c:pt idx="4">
                  <c:v>11551.93</c:v>
                </c:pt>
              </c:numCache>
            </c:numRef>
          </c:val>
          <c:extLst xmlns:c16r2="http://schemas.microsoft.com/office/drawing/2015/06/chart">
            <c:ext xmlns:c16="http://schemas.microsoft.com/office/drawing/2014/chart" uri="{C3380CC4-5D6E-409C-BE32-E72D297353CC}">
              <c16:uniqueId val="{00000000-8FFB-4E25-B346-076A87110FCF}"/>
            </c:ext>
          </c:extLst>
        </c:ser>
        <c:dLbls>
          <c:showLegendKey val="0"/>
          <c:showVal val="0"/>
          <c:showCatName val="0"/>
          <c:showSerName val="0"/>
          <c:showPercent val="0"/>
          <c:showBubbleSize val="0"/>
        </c:dLbls>
        <c:gapWidth val="150"/>
        <c:axId val="104555648"/>
        <c:axId val="1045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300.35000000000002</c:v>
                </c:pt>
                <c:pt idx="3">
                  <c:v>267.86</c:v>
                </c:pt>
                <c:pt idx="4">
                  <c:v>256.82</c:v>
                </c:pt>
              </c:numCache>
            </c:numRef>
          </c:val>
          <c:smooth val="0"/>
          <c:extLst xmlns:c16r2="http://schemas.microsoft.com/office/drawing/2015/06/chart">
            <c:ext xmlns:c16="http://schemas.microsoft.com/office/drawing/2014/chart" uri="{C3380CC4-5D6E-409C-BE32-E72D297353CC}">
              <c16:uniqueId val="{00000001-8FFB-4E25-B346-076A87110FCF}"/>
            </c:ext>
          </c:extLst>
        </c:ser>
        <c:dLbls>
          <c:showLegendKey val="0"/>
          <c:showVal val="0"/>
          <c:showCatName val="0"/>
          <c:showSerName val="0"/>
          <c:showPercent val="0"/>
          <c:showBubbleSize val="0"/>
        </c:dLbls>
        <c:marker val="1"/>
        <c:smooth val="0"/>
        <c:axId val="104555648"/>
        <c:axId val="104557568"/>
      </c:lineChart>
      <c:dateAx>
        <c:axId val="104555648"/>
        <c:scaling>
          <c:orientation val="minMax"/>
        </c:scaling>
        <c:delete val="1"/>
        <c:axPos val="b"/>
        <c:numFmt formatCode="ge" sourceLinked="1"/>
        <c:majorTickMark val="none"/>
        <c:minorTickMark val="none"/>
        <c:tickLblPos val="none"/>
        <c:crossAx val="104557568"/>
        <c:crosses val="autoZero"/>
        <c:auto val="1"/>
        <c:lblOffset val="100"/>
        <c:baseTimeUnit val="years"/>
      </c:dateAx>
      <c:valAx>
        <c:axId val="1045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弟子屈町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7255</v>
      </c>
      <c r="AM8" s="68"/>
      <c r="AN8" s="68"/>
      <c r="AO8" s="68"/>
      <c r="AP8" s="68"/>
      <c r="AQ8" s="68"/>
      <c r="AR8" s="68"/>
      <c r="AS8" s="68"/>
      <c r="AT8" s="67">
        <f>データ!T6</f>
        <v>774.33</v>
      </c>
      <c r="AU8" s="67"/>
      <c r="AV8" s="67"/>
      <c r="AW8" s="67"/>
      <c r="AX8" s="67"/>
      <c r="AY8" s="67"/>
      <c r="AZ8" s="67"/>
      <c r="BA8" s="67"/>
      <c r="BB8" s="67">
        <f>データ!U6</f>
        <v>9.3699999999999992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0.35</v>
      </c>
      <c r="Q10" s="67"/>
      <c r="R10" s="67"/>
      <c r="S10" s="67"/>
      <c r="T10" s="67"/>
      <c r="U10" s="67"/>
      <c r="V10" s="67"/>
      <c r="W10" s="67" t="str">
        <f>データ!Q6</f>
        <v>-</v>
      </c>
      <c r="X10" s="67"/>
      <c r="Y10" s="67"/>
      <c r="Z10" s="67"/>
      <c r="AA10" s="67"/>
      <c r="AB10" s="67"/>
      <c r="AC10" s="67"/>
      <c r="AD10" s="68">
        <f>データ!R6</f>
        <v>4158</v>
      </c>
      <c r="AE10" s="68"/>
      <c r="AF10" s="68"/>
      <c r="AG10" s="68"/>
      <c r="AH10" s="68"/>
      <c r="AI10" s="68"/>
      <c r="AJ10" s="68"/>
      <c r="AK10" s="2"/>
      <c r="AL10" s="68">
        <f>データ!V6</f>
        <v>25</v>
      </c>
      <c r="AM10" s="68"/>
      <c r="AN10" s="68"/>
      <c r="AO10" s="68"/>
      <c r="AP10" s="68"/>
      <c r="AQ10" s="68"/>
      <c r="AR10" s="68"/>
      <c r="AS10" s="68"/>
      <c r="AT10" s="67">
        <f>データ!W6</f>
        <v>0.04</v>
      </c>
      <c r="AU10" s="67"/>
      <c r="AV10" s="67"/>
      <c r="AW10" s="67"/>
      <c r="AX10" s="67"/>
      <c r="AY10" s="67"/>
      <c r="AZ10" s="67"/>
      <c r="BA10" s="67"/>
      <c r="BB10" s="67">
        <f>データ!X6</f>
        <v>625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XYbvW/O+AUHc3xc/Ytlp4sg2gUHt/UVeE27BuptakQQx3mbuPt9A4k0BA03eb9e7HEkl3CRCnf/PT/jklbP2oQ==" saltValue="Fx2RKgUcq5rhaE3Z/pa7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16659</v>
      </c>
      <c r="D6" s="33">
        <f t="shared" si="3"/>
        <v>47</v>
      </c>
      <c r="E6" s="33">
        <f t="shared" si="3"/>
        <v>17</v>
      </c>
      <c r="F6" s="33">
        <f t="shared" si="3"/>
        <v>4</v>
      </c>
      <c r="G6" s="33">
        <f t="shared" si="3"/>
        <v>0</v>
      </c>
      <c r="H6" s="33" t="str">
        <f t="shared" si="3"/>
        <v>北海道　弟子屈町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0.35</v>
      </c>
      <c r="Q6" s="34" t="str">
        <f t="shared" si="3"/>
        <v>-</v>
      </c>
      <c r="R6" s="34">
        <f t="shared" si="3"/>
        <v>4158</v>
      </c>
      <c r="S6" s="34">
        <f t="shared" si="3"/>
        <v>7255</v>
      </c>
      <c r="T6" s="34">
        <f t="shared" si="3"/>
        <v>774.33</v>
      </c>
      <c r="U6" s="34">
        <f t="shared" si="3"/>
        <v>9.3699999999999992</v>
      </c>
      <c r="V6" s="34">
        <f t="shared" si="3"/>
        <v>25</v>
      </c>
      <c r="W6" s="34">
        <f t="shared" si="3"/>
        <v>0.04</v>
      </c>
      <c r="X6" s="34">
        <f t="shared" si="3"/>
        <v>625</v>
      </c>
      <c r="Y6" s="35" t="str">
        <f>IF(Y7="",NA(),Y7)</f>
        <v>-</v>
      </c>
      <c r="Z6" s="35" t="str">
        <f t="shared" ref="Z6:AH6" si="4">IF(Z7="",NA(),Z7)</f>
        <v>-</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f t="shared" si="7"/>
        <v>88756.72</v>
      </c>
      <c r="BJ6" s="35">
        <f t="shared" si="7"/>
        <v>79556.98</v>
      </c>
      <c r="BK6" s="35" t="str">
        <f t="shared" si="7"/>
        <v>-</v>
      </c>
      <c r="BL6" s="35" t="str">
        <f t="shared" si="7"/>
        <v>-</v>
      </c>
      <c r="BM6" s="35">
        <f t="shared" si="7"/>
        <v>1592.72</v>
      </c>
      <c r="BN6" s="35">
        <f t="shared" si="7"/>
        <v>1223.96</v>
      </c>
      <c r="BO6" s="35">
        <f t="shared" si="7"/>
        <v>1269.1500000000001</v>
      </c>
      <c r="BP6" s="34" t="str">
        <f>IF(BP7="","",IF(BP7="-","【-】","【"&amp;SUBSTITUTE(TEXT(BP7,"#,##0.00"),"-","△")&amp;"】"))</f>
        <v>【1,209.40】</v>
      </c>
      <c r="BQ6" s="35" t="str">
        <f>IF(BQ7="",NA(),BQ7)</f>
        <v>-</v>
      </c>
      <c r="BR6" s="35" t="str">
        <f t="shared" ref="BR6:BZ6" si="8">IF(BR7="",NA(),BR7)</f>
        <v>-</v>
      </c>
      <c r="BS6" s="35" t="str">
        <f t="shared" si="8"/>
        <v>-</v>
      </c>
      <c r="BT6" s="35">
        <f t="shared" si="8"/>
        <v>0.86</v>
      </c>
      <c r="BU6" s="35">
        <f t="shared" si="8"/>
        <v>1.1000000000000001</v>
      </c>
      <c r="BV6" s="35" t="str">
        <f t="shared" si="8"/>
        <v>-</v>
      </c>
      <c r="BW6" s="35" t="str">
        <f t="shared" si="8"/>
        <v>-</v>
      </c>
      <c r="BX6" s="35">
        <f t="shared" si="8"/>
        <v>53.7</v>
      </c>
      <c r="BY6" s="35">
        <f t="shared" si="8"/>
        <v>61.54</v>
      </c>
      <c r="BZ6" s="35">
        <f t="shared" si="8"/>
        <v>63.97</v>
      </c>
      <c r="CA6" s="34" t="str">
        <f>IF(CA7="","",IF(CA7="-","【-】","【"&amp;SUBSTITUTE(TEXT(CA7,"#,##0.00"),"-","△")&amp;"】"))</f>
        <v>【74.48】</v>
      </c>
      <c r="CB6" s="35" t="str">
        <f>IF(CB7="",NA(),CB7)</f>
        <v>-</v>
      </c>
      <c r="CC6" s="35" t="str">
        <f t="shared" ref="CC6:CK6" si="9">IF(CC7="",NA(),CC7)</f>
        <v>-</v>
      </c>
      <c r="CD6" s="35" t="str">
        <f t="shared" si="9"/>
        <v>-</v>
      </c>
      <c r="CE6" s="35">
        <f t="shared" si="9"/>
        <v>16014.43</v>
      </c>
      <c r="CF6" s="35">
        <f t="shared" si="9"/>
        <v>11551.93</v>
      </c>
      <c r="CG6" s="35" t="str">
        <f t="shared" si="9"/>
        <v>-</v>
      </c>
      <c r="CH6" s="35" t="str">
        <f t="shared" si="9"/>
        <v>-</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t="str">
        <f t="shared" si="10"/>
        <v>-</v>
      </c>
      <c r="CP6" s="35">
        <f t="shared" si="10"/>
        <v>86.87</v>
      </c>
      <c r="CQ6" s="35" t="str">
        <f t="shared" si="10"/>
        <v>-</v>
      </c>
      <c r="CR6" s="35" t="str">
        <f t="shared" si="10"/>
        <v>-</v>
      </c>
      <c r="CS6" s="35" t="str">
        <f t="shared" si="10"/>
        <v>-</v>
      </c>
      <c r="CT6" s="35">
        <f t="shared" si="10"/>
        <v>37.72</v>
      </c>
      <c r="CU6" s="35">
        <f t="shared" si="10"/>
        <v>37.08</v>
      </c>
      <c r="CV6" s="35">
        <f t="shared" si="10"/>
        <v>37.46</v>
      </c>
      <c r="CW6" s="34" t="str">
        <f>IF(CW7="","",IF(CW7="-","【-】","【"&amp;SUBSTITUTE(TEXT(CW7,"#,##0.00"),"-","△")&amp;"】"))</f>
        <v>【42.82】</v>
      </c>
      <c r="CX6" s="35" t="str">
        <f>IF(CX7="",NA(),CX7)</f>
        <v>-</v>
      </c>
      <c r="CY6" s="35" t="str">
        <f t="shared" ref="CY6:DG6" si="11">IF(CY7="",NA(),CY7)</f>
        <v>-</v>
      </c>
      <c r="CZ6" s="34">
        <f t="shared" si="11"/>
        <v>0</v>
      </c>
      <c r="DA6" s="35">
        <f t="shared" si="11"/>
        <v>20</v>
      </c>
      <c r="DB6" s="35">
        <f t="shared" si="11"/>
        <v>20</v>
      </c>
      <c r="DC6" s="35" t="str">
        <f t="shared" si="11"/>
        <v>-</v>
      </c>
      <c r="DD6" s="35" t="str">
        <f t="shared" si="11"/>
        <v>-</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f t="shared" si="14"/>
        <v>22</v>
      </c>
      <c r="EH6" s="35">
        <f t="shared" si="14"/>
        <v>39</v>
      </c>
      <c r="EI6" s="35">
        <f t="shared" si="14"/>
        <v>18</v>
      </c>
      <c r="EJ6" s="35" t="str">
        <f t="shared" si="14"/>
        <v>-</v>
      </c>
      <c r="EK6" s="35" t="str">
        <f t="shared" si="14"/>
        <v>-</v>
      </c>
      <c r="EL6" s="35">
        <f t="shared" si="14"/>
        <v>0.13</v>
      </c>
      <c r="EM6" s="35">
        <f t="shared" si="14"/>
        <v>0.13</v>
      </c>
      <c r="EN6" s="35">
        <f t="shared" si="14"/>
        <v>0.09</v>
      </c>
      <c r="EO6" s="34" t="str">
        <f>IF(EO7="","",IF(EO7="-","【-】","【"&amp;SUBSTITUTE(TEXT(EO7,"#,##0.00"),"-","△")&amp;"】"))</f>
        <v>【0.12】</v>
      </c>
    </row>
    <row r="7" spans="1:145" s="36" customFormat="1" x14ac:dyDescent="0.15">
      <c r="A7" s="28"/>
      <c r="B7" s="37">
        <v>2018</v>
      </c>
      <c r="C7" s="37">
        <v>16659</v>
      </c>
      <c r="D7" s="37">
        <v>47</v>
      </c>
      <c r="E7" s="37">
        <v>17</v>
      </c>
      <c r="F7" s="37">
        <v>4</v>
      </c>
      <c r="G7" s="37">
        <v>0</v>
      </c>
      <c r="H7" s="37" t="s">
        <v>97</v>
      </c>
      <c r="I7" s="37" t="s">
        <v>98</v>
      </c>
      <c r="J7" s="37" t="s">
        <v>99</v>
      </c>
      <c r="K7" s="37" t="s">
        <v>100</v>
      </c>
      <c r="L7" s="37" t="s">
        <v>101</v>
      </c>
      <c r="M7" s="37" t="s">
        <v>102</v>
      </c>
      <c r="N7" s="38" t="s">
        <v>103</v>
      </c>
      <c r="O7" s="38" t="s">
        <v>104</v>
      </c>
      <c r="P7" s="38">
        <v>0.35</v>
      </c>
      <c r="Q7" s="38" t="s">
        <v>103</v>
      </c>
      <c r="R7" s="38">
        <v>4158</v>
      </c>
      <c r="S7" s="38">
        <v>7255</v>
      </c>
      <c r="T7" s="38">
        <v>774.33</v>
      </c>
      <c r="U7" s="38">
        <v>9.3699999999999992</v>
      </c>
      <c r="V7" s="38">
        <v>25</v>
      </c>
      <c r="W7" s="38">
        <v>0.04</v>
      </c>
      <c r="X7" s="38">
        <v>625</v>
      </c>
      <c r="Y7" s="38" t="s">
        <v>103</v>
      </c>
      <c r="Z7" s="38" t="s">
        <v>103</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103</v>
      </c>
      <c r="BG7" s="38" t="s">
        <v>103</v>
      </c>
      <c r="BH7" s="38" t="s">
        <v>103</v>
      </c>
      <c r="BI7" s="38">
        <v>88756.72</v>
      </c>
      <c r="BJ7" s="38">
        <v>79556.98</v>
      </c>
      <c r="BK7" s="38" t="s">
        <v>103</v>
      </c>
      <c r="BL7" s="38" t="s">
        <v>103</v>
      </c>
      <c r="BM7" s="38">
        <v>1592.72</v>
      </c>
      <c r="BN7" s="38">
        <v>1223.96</v>
      </c>
      <c r="BO7" s="38">
        <v>1269.1500000000001</v>
      </c>
      <c r="BP7" s="38">
        <v>1209.4000000000001</v>
      </c>
      <c r="BQ7" s="38" t="s">
        <v>103</v>
      </c>
      <c r="BR7" s="38" t="s">
        <v>103</v>
      </c>
      <c r="BS7" s="38" t="s">
        <v>103</v>
      </c>
      <c r="BT7" s="38">
        <v>0.86</v>
      </c>
      <c r="BU7" s="38">
        <v>1.1000000000000001</v>
      </c>
      <c r="BV7" s="38" t="s">
        <v>103</v>
      </c>
      <c r="BW7" s="38" t="s">
        <v>103</v>
      </c>
      <c r="BX7" s="38">
        <v>53.7</v>
      </c>
      <c r="BY7" s="38">
        <v>61.54</v>
      </c>
      <c r="BZ7" s="38">
        <v>63.97</v>
      </c>
      <c r="CA7" s="38">
        <v>74.48</v>
      </c>
      <c r="CB7" s="38" t="s">
        <v>103</v>
      </c>
      <c r="CC7" s="38" t="s">
        <v>103</v>
      </c>
      <c r="CD7" s="38" t="s">
        <v>103</v>
      </c>
      <c r="CE7" s="38">
        <v>16014.43</v>
      </c>
      <c r="CF7" s="38">
        <v>11551.93</v>
      </c>
      <c r="CG7" s="38" t="s">
        <v>103</v>
      </c>
      <c r="CH7" s="38" t="s">
        <v>103</v>
      </c>
      <c r="CI7" s="38">
        <v>300.35000000000002</v>
      </c>
      <c r="CJ7" s="38">
        <v>267.86</v>
      </c>
      <c r="CK7" s="38">
        <v>256.82</v>
      </c>
      <c r="CL7" s="38">
        <v>219.46</v>
      </c>
      <c r="CM7" s="38" t="s">
        <v>103</v>
      </c>
      <c r="CN7" s="38" t="s">
        <v>103</v>
      </c>
      <c r="CO7" s="38" t="s">
        <v>103</v>
      </c>
      <c r="CP7" s="38">
        <v>86.87</v>
      </c>
      <c r="CQ7" s="38" t="s">
        <v>103</v>
      </c>
      <c r="CR7" s="38" t="s">
        <v>103</v>
      </c>
      <c r="CS7" s="38" t="s">
        <v>103</v>
      </c>
      <c r="CT7" s="38">
        <v>37.72</v>
      </c>
      <c r="CU7" s="38">
        <v>37.08</v>
      </c>
      <c r="CV7" s="38">
        <v>37.46</v>
      </c>
      <c r="CW7" s="38">
        <v>42.82</v>
      </c>
      <c r="CX7" s="38" t="s">
        <v>103</v>
      </c>
      <c r="CY7" s="38" t="s">
        <v>103</v>
      </c>
      <c r="CZ7" s="38">
        <v>0</v>
      </c>
      <c r="DA7" s="38">
        <v>20</v>
      </c>
      <c r="DB7" s="38">
        <v>20</v>
      </c>
      <c r="DC7" s="38" t="s">
        <v>103</v>
      </c>
      <c r="DD7" s="38" t="s">
        <v>103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v>22</v>
      </c>
      <c r="EH7" s="38">
        <v>39</v>
      </c>
      <c r="EI7" s="38">
        <v>18</v>
      </c>
      <c r="EJ7" s="38" t="s">
        <v>103</v>
      </c>
      <c r="EK7" s="38" t="s">
        <v>103</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2020-01-20T02:35:33Z</cp:lastPrinted>
  <dcterms:created xsi:type="dcterms:W3CDTF">2019-12-05T05:09:54Z</dcterms:created>
  <dcterms:modified xsi:type="dcterms:W3CDTF">2020-01-20T02:50:25Z</dcterms:modified>
  <cp:category/>
</cp:coreProperties>
</file>