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<sst xmlns="http://schemas.openxmlformats.org/spreadsheetml/2006/main" count="217" uniqueCount="107">
  <si>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</si>
  <si>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</si>
  <si>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</si>
  <si>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</si>
  <si>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</si>
  <si>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</si>
  <si>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</si>
  <si>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</si>
  <si>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</si>
  <si>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</si>
  <si>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</si>
  <si>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</si>
  <si>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</si>
  <si>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</si>
  <si>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</si>
  <si>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</si>
  <si>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</si>
  <si>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</si>
  <si>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</si>
  <si>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</si>
  <si>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</si>
  <si>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</si>
  <si>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</si>
  <si>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</si>
  <si>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</si>
  <si>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</si>
  <si>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</si>
  <si>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</si>
  <si>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</si>
  <si>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</si>
  <si>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</si>
  <si>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</si>
  <si>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</si>
  <si>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</si>
  <si>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</si>
  <si>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</si>
  <si>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</si>
  <si>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</si>
  <si>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</si>
  <si>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</si>
  <si>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</si>
  <si>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</si>
  <si>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</si>
  <si>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</si>
  <si>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</si>
  <si>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</si>
  <si>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</si>
  <si>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</si>
  <si>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</si>
  <si>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</si>
  <si>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</si>
  <si>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</si>
  <si>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</si>
  <si>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</si>
  <si>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</si>
  <si>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</si>
  <si>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</si>
  <si>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</si>
  <si>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</si>
  <si>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</si>
  <si>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</si>
  <si>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</si>
  <si>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</si>
  <si>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</si>
  <si>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</si>
  <si>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</si>
  <si>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</si>
  <si>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</si>
  <si>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</si>
  <si>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</si>
  <si>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</si>
  <si>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</si>
  <si>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</si>
  <si>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</si>
  <si>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</si>
  <si>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</si>
  <si>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</si>
  <si>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</si>
  <si>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</si>
  <si>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</si>
  <si>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</si>
  <si>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</si>
  <si>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</si>
  <si>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</si>
  <si>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</si>
  <si>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</si>
  <si>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</si>
  <si>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</si>
  <si>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</si>
  <si>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</si>
  <si>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</si>
  <si>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</si>
  <si>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</si>
  <si>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弟子屈町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</si>
  <si>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</si>
  <si>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</si>
  <si>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</si>
  <si>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</si>
  <si>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</si>
  <si>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</si>
  <si>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</si>
  <si>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</si>
  <si>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</si>
  <si>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</si>
  <si>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100％以上が事業の単年度黒字を意味しています。又⑤料金回収率は皆様に水道水を供給する為の費用が、水道料金収入でどれだけ賄われているかを示す指標で100％が適正な料金水準と考えられます。
　弟子屈町は適正な料金体系の下で、既存の設備や人員の効率的な活用により、経営状況は近年回復傾向にあります。
　③流動比率は1年以内に支払わなければならない債務に対して直ぐに現金化できる資産がどれだけあるかを表す指標であり、100％以上が必要となります。弟子屈町は類似団体と比較して、この比率が低い事から未収金資産の減少がより強く求められます。
　④企業債残高対給水収益比率は、管路を含めた施設取得・更新の為の借金残高と料金収入を比較した数値です。増加傾向にはありますが、主に老朽管路更新の財源であり、今後の収支見通し及び上記流動比率等を考慮しながら主要管路から順次更新財源として今後も借入を行っていくものです。
　⑧有収率は浄水場から配水している水量と料金賦課の基となる水量を比較した比率になります。26年度大幅な数値の低下が見られますが、本管漏水修繕により対応しています。有収率の上昇を図る様適切な維持管理及び更新が必要となります。</t>
    <rPh sb="2" eb="4">
      <t>ケイジョウ</t>
    </rPh>
    <rPh sb="4" eb="6">
      <t>シュウシ</t>
    </rPh>
    <rPh sb="6" eb="8">
      <t>ヒリツ</t>
    </rPh>
    <rPh sb="13" eb="15">
      <t>イジョウ</t>
    </rPh>
    <rPh sb="16" eb="18">
      <t>ジギョウ</t>
    </rPh>
    <rPh sb="19" eb="22">
      <t>タンネンド</t>
    </rPh>
    <rPh sb="22" eb="24">
      <t>クロジ</t>
    </rPh>
    <rPh sb="25" eb="27">
      <t>イミ</t>
    </rPh>
    <rPh sb="33" eb="34">
      <t>マタ</t>
    </rPh>
    <rPh sb="35" eb="37">
      <t>リョウキン</t>
    </rPh>
    <rPh sb="37" eb="39">
      <t>カイシュウ</t>
    </rPh>
    <rPh sb="39" eb="40">
      <t>リツ</t>
    </rPh>
    <rPh sb="44" eb="47">
      <t>スイドウスイ</t>
    </rPh>
    <rPh sb="58" eb="60">
      <t>スイドウ</t>
    </rPh>
    <rPh sb="60" eb="62">
      <t>リョウキン</t>
    </rPh>
    <rPh sb="62" eb="64">
      <t>シュウニュウ</t>
    </rPh>
    <rPh sb="69" eb="70">
      <t>マカナ</t>
    </rPh>
    <rPh sb="77" eb="78">
      <t>シメ</t>
    </rPh>
    <rPh sb="79" eb="81">
      <t>シヒョウ</t>
    </rPh>
    <rPh sb="87" eb="89">
      <t>テキセイ</t>
    </rPh>
    <rPh sb="90" eb="92">
      <t>リョウキン</t>
    </rPh>
    <rPh sb="92" eb="94">
      <t>スイジュン</t>
    </rPh>
    <rPh sb="95" eb="96">
      <t>カンガ</t>
    </rPh>
    <rPh sb="109" eb="111">
      <t>テキセイ</t>
    </rPh>
    <rPh sb="112" eb="114">
      <t>リョウキン</t>
    </rPh>
    <rPh sb="114" eb="116">
      <t>タイケイ</t>
    </rPh>
    <rPh sb="117" eb="118">
      <t>モト</t>
    </rPh>
    <rPh sb="120" eb="122">
      <t>キゾン</t>
    </rPh>
    <rPh sb="123" eb="125">
      <t>セツビ</t>
    </rPh>
    <rPh sb="126" eb="128">
      <t>ジンイン</t>
    </rPh>
    <rPh sb="129" eb="132">
      <t>コウリツテキ</t>
    </rPh>
    <rPh sb="133" eb="135">
      <t>カツヨウ</t>
    </rPh>
    <rPh sb="159" eb="161">
      <t>リュウドウ</t>
    </rPh>
    <rPh sb="161" eb="163">
      <t>ヒリツ</t>
    </rPh>
    <rPh sb="165" eb="166">
      <t>ネン</t>
    </rPh>
    <rPh sb="166" eb="168">
      <t>イナイ</t>
    </rPh>
    <rPh sb="169" eb="171">
      <t>シハラ</t>
    </rPh>
    <rPh sb="180" eb="182">
      <t>サイム</t>
    </rPh>
    <rPh sb="183" eb="184">
      <t>タイ</t>
    </rPh>
    <rPh sb="186" eb="187">
      <t>ス</t>
    </rPh>
    <rPh sb="189" eb="191">
      <t>ゲンキン</t>
    </rPh>
    <rPh sb="191" eb="192">
      <t>カ</t>
    </rPh>
    <rPh sb="195" eb="197">
      <t>シサン</t>
    </rPh>
    <rPh sb="206" eb="207">
      <t>アラワ</t>
    </rPh>
    <rPh sb="208" eb="210">
      <t>シヒョウ</t>
    </rPh>
    <rPh sb="218" eb="220">
      <t>イジョウ</t>
    </rPh>
    <rPh sb="221" eb="223">
      <t>ヒツヨウ</t>
    </rPh>
    <rPh sb="229" eb="233">
      <t>テシカガチョウ</t>
    </rPh>
    <rPh sb="234" eb="236">
      <t>ルイジ</t>
    </rPh>
    <rPh sb="236" eb="238">
      <t>ダンタイ</t>
    </rPh>
    <rPh sb="239" eb="241">
      <t>ヒカク</t>
    </rPh>
    <rPh sb="246" eb="248">
      <t>ヒリツ</t>
    </rPh>
    <rPh sb="249" eb="250">
      <t>ヒク</t>
    </rPh>
    <rPh sb="251" eb="252">
      <t>コト</t>
    </rPh>
    <rPh sb="254" eb="257">
      <t>ミシュウキン</t>
    </rPh>
    <rPh sb="257" eb="259">
      <t>シサン</t>
    </rPh>
    <rPh sb="260" eb="262">
      <t>ゲンショウ</t>
    </rPh>
    <rPh sb="277" eb="279">
      <t>キギョウ</t>
    </rPh>
    <rPh sb="279" eb="280">
      <t>サイ</t>
    </rPh>
    <rPh sb="280" eb="282">
      <t>ザンダカ</t>
    </rPh>
    <rPh sb="282" eb="283">
      <t>タイ</t>
    </rPh>
    <rPh sb="283" eb="285">
      <t>キュウスイ</t>
    </rPh>
    <rPh sb="285" eb="287">
      <t>シュウエキ</t>
    </rPh>
    <rPh sb="287" eb="289">
      <t>ヒリツ</t>
    </rPh>
    <rPh sb="291" eb="293">
      <t>カンロ</t>
    </rPh>
    <rPh sb="294" eb="295">
      <t>フク</t>
    </rPh>
    <rPh sb="297" eb="299">
      <t>シセツ</t>
    </rPh>
    <rPh sb="299" eb="301">
      <t>シュトク</t>
    </rPh>
    <rPh sb="302" eb="304">
      <t>コウシン</t>
    </rPh>
    <rPh sb="305" eb="306">
      <t>タメ</t>
    </rPh>
    <rPh sb="307" eb="309">
      <t>シャッキン</t>
    </rPh>
    <rPh sb="309" eb="311">
      <t>ザンダカ</t>
    </rPh>
    <rPh sb="312" eb="314">
      <t>リョウキン</t>
    </rPh>
    <rPh sb="314" eb="316">
      <t>シュウニュウ</t>
    </rPh>
    <rPh sb="317" eb="319">
      <t>ヒカク</t>
    </rPh>
    <rPh sb="321" eb="323">
      <t>スウチ</t>
    </rPh>
    <rPh sb="326" eb="328">
      <t>ゾウカ</t>
    </rPh>
    <rPh sb="328" eb="330">
      <t>ケイコウ</t>
    </rPh>
    <rPh sb="338" eb="339">
      <t>オモ</t>
    </rPh>
    <rPh sb="340" eb="342">
      <t>ロウキュウ</t>
    </rPh>
    <rPh sb="342" eb="344">
      <t>カンロ</t>
    </rPh>
    <rPh sb="344" eb="346">
      <t>コウシン</t>
    </rPh>
    <rPh sb="347" eb="349">
      <t>ザイゲン</t>
    </rPh>
    <rPh sb="353" eb="355">
      <t>コンゴ</t>
    </rPh>
    <rPh sb="356" eb="358">
      <t>シュウシ</t>
    </rPh>
    <rPh sb="358" eb="360">
      <t>ミトオ</t>
    </rPh>
    <rPh sb="361" eb="362">
      <t>オヨ</t>
    </rPh>
    <rPh sb="363" eb="365">
      <t>ジョウキ</t>
    </rPh>
    <rPh sb="365" eb="367">
      <t>リュウドウ</t>
    </rPh>
    <rPh sb="367" eb="369">
      <t>ヒリツ</t>
    </rPh>
    <rPh sb="369" eb="370">
      <t>ナド</t>
    </rPh>
    <rPh sb="371" eb="373">
      <t>コウリョ</t>
    </rPh>
    <rPh sb="377" eb="379">
      <t>シュヨウ</t>
    </rPh>
    <rPh sb="379" eb="381">
      <t>カンロ</t>
    </rPh>
    <rPh sb="383" eb="385">
      <t>ジュンジ</t>
    </rPh>
    <rPh sb="385" eb="387">
      <t>コウシン</t>
    </rPh>
    <rPh sb="387" eb="389">
      <t>ザイゲン</t>
    </rPh>
    <rPh sb="392" eb="394">
      <t>コンゴ</t>
    </rPh>
    <rPh sb="395" eb="397">
      <t>カリイレ</t>
    </rPh>
    <rPh sb="398" eb="399">
      <t>オコナ</t>
    </rPh>
    <rPh sb="411" eb="413">
      <t>ユウシュウ</t>
    </rPh>
    <rPh sb="413" eb="414">
      <t>リツ</t>
    </rPh>
    <rPh sb="415" eb="418">
      <t>ジョウスイジョウ</t>
    </rPh>
    <rPh sb="420" eb="422">
      <t>ハイスイ</t>
    </rPh>
    <rPh sb="426" eb="428">
      <t>スイリョウ</t>
    </rPh>
    <rPh sb="429" eb="431">
      <t>リョウキン</t>
    </rPh>
    <rPh sb="431" eb="433">
      <t>フカ</t>
    </rPh>
    <rPh sb="434" eb="435">
      <t>モト</t>
    </rPh>
    <rPh sb="438" eb="440">
      <t>スイリョウ</t>
    </rPh>
    <rPh sb="441" eb="443">
      <t>ヒカク</t>
    </rPh>
    <rPh sb="445" eb="447">
      <t>ヒリツ</t>
    </rPh>
    <rPh sb="455" eb="457">
      <t>ネンド</t>
    </rPh>
    <rPh sb="457" eb="459">
      <t>オオハバ</t>
    </rPh>
    <rPh sb="460" eb="462">
      <t>スウチ</t>
    </rPh>
    <rPh sb="463" eb="465">
      <t>テイカ</t>
    </rPh>
    <rPh sb="466" eb="467">
      <t>ミ</t>
    </rPh>
    <rPh sb="473" eb="475">
      <t>ホンカン</t>
    </rPh>
    <rPh sb="475" eb="477">
      <t>ロウスイ</t>
    </rPh>
    <rPh sb="477" eb="479">
      <t>シュウゼン</t>
    </rPh>
    <rPh sb="482" eb="484">
      <t>タイオウ</t>
    </rPh>
    <rPh sb="490" eb="492">
      <t>ユウシュウ</t>
    </rPh>
    <rPh sb="492" eb="493">
      <t>リツ</t>
    </rPh>
    <rPh sb="494" eb="496">
      <t>ジョウショウ</t>
    </rPh>
    <rPh sb="497" eb="498">
      <t>ハカ</t>
    </rPh>
    <rPh sb="499" eb="500">
      <t>ヨウ</t>
    </rPh>
    <rPh sb="500" eb="502">
      <t>テキセツ</t>
    </rPh>
    <rPh sb="503" eb="505">
      <t>イジ</t>
    </rPh>
    <rPh sb="505" eb="507">
      <t>カンリ</t>
    </rPh>
    <rPh sb="507" eb="508">
      <t>オヨ</t>
    </rPh>
    <rPh sb="509" eb="511">
      <t>コウシン</t>
    </rPh>
    <rPh sb="512" eb="514">
      <t>ヒツヨウ</t>
    </rPh>
    <phoneticPr fontId="4"/>
  </si>
  <si>
    <t>　主な水道施設の耐用年数は管路や建築物で、40～60年と長い年数となっています。各ご家庭、事業所などに給水する為に町で布設した水道管は、市街区域だけでも総延長100㎞以上に及びます。
　①固定資産減価償却率は26年度で約50％となっており、保有資産全体の耐用年数が半分程度経過していることを示しています。②管路経年化率は管路延長全体の内、耐用年数を経過した管路延長を率で表したものです。③管路更新率は同じく管路延長全体の内、該当年度に布設替工事を行った管路延長を数値で表したものとなります。
　弟子屈町と同規模水道事業体との比較では、管路経年化率に開きがあり、水道管の更新を必要とする割合は低く抑えられておりますが、機械設備・メーター器等耐用年数が8～20年と短い施設更新も控えています。</t>
    <rPh sb="1" eb="2">
      <t>オモ</t>
    </rPh>
    <rPh sb="3" eb="5">
      <t>スイドウ</t>
    </rPh>
    <rPh sb="5" eb="7">
      <t>シセツ</t>
    </rPh>
    <rPh sb="8" eb="10">
      <t>タイヨウ</t>
    </rPh>
    <rPh sb="10" eb="12">
      <t>ネンスウ</t>
    </rPh>
    <rPh sb="13" eb="15">
      <t>カンロ</t>
    </rPh>
    <rPh sb="16" eb="18">
      <t>ケンチク</t>
    </rPh>
    <rPh sb="18" eb="19">
      <t>ブツ</t>
    </rPh>
    <rPh sb="26" eb="27">
      <t>ネン</t>
    </rPh>
    <rPh sb="28" eb="29">
      <t>ナガ</t>
    </rPh>
    <rPh sb="30" eb="32">
      <t>ネンスウ</t>
    </rPh>
    <rPh sb="40" eb="41">
      <t>カク</t>
    </rPh>
    <rPh sb="42" eb="44">
      <t>カテイ</t>
    </rPh>
    <rPh sb="45" eb="47">
      <t>ジギョウ</t>
    </rPh>
    <rPh sb="47" eb="48">
      <t>ショ</t>
    </rPh>
    <rPh sb="51" eb="53">
      <t>キュウスイ</t>
    </rPh>
    <rPh sb="55" eb="56">
      <t>タメ</t>
    </rPh>
    <rPh sb="57" eb="58">
      <t>チョウ</t>
    </rPh>
    <rPh sb="59" eb="61">
      <t>フセツ</t>
    </rPh>
    <rPh sb="63" eb="66">
      <t>スイドウカン</t>
    </rPh>
    <rPh sb="68" eb="70">
      <t>シガイ</t>
    </rPh>
    <rPh sb="83" eb="85">
      <t>イジョウ</t>
    </rPh>
    <rPh sb="86" eb="87">
      <t>オヨ</t>
    </rPh>
    <rPh sb="94" eb="96">
      <t>コテイ</t>
    </rPh>
    <rPh sb="96" eb="98">
      <t>シサン</t>
    </rPh>
    <rPh sb="98" eb="100">
      <t>ゲンカ</t>
    </rPh>
    <rPh sb="100" eb="102">
      <t>ショウキャク</t>
    </rPh>
    <rPh sb="102" eb="103">
      <t>リツ</t>
    </rPh>
    <rPh sb="106" eb="108">
      <t>ネンド</t>
    </rPh>
    <rPh sb="109" eb="110">
      <t>ヤク</t>
    </rPh>
    <rPh sb="120" eb="122">
      <t>ホユウ</t>
    </rPh>
    <rPh sb="122" eb="124">
      <t>シサン</t>
    </rPh>
    <rPh sb="124" eb="126">
      <t>ゼンタイ</t>
    </rPh>
    <rPh sb="127" eb="129">
      <t>タイヨウ</t>
    </rPh>
    <rPh sb="129" eb="131">
      <t>ネンスウ</t>
    </rPh>
    <rPh sb="132" eb="134">
      <t>ハンブン</t>
    </rPh>
    <rPh sb="134" eb="135">
      <t>ホド</t>
    </rPh>
    <rPh sb="135" eb="136">
      <t>ド</t>
    </rPh>
    <rPh sb="136" eb="138">
      <t>ケイカ</t>
    </rPh>
    <rPh sb="145" eb="146">
      <t>シメ</t>
    </rPh>
    <rPh sb="153" eb="155">
      <t>カンロ</t>
    </rPh>
    <rPh sb="155" eb="158">
      <t>ケイネンカ</t>
    </rPh>
    <rPh sb="158" eb="159">
      <t>リツ</t>
    </rPh>
    <rPh sb="160" eb="162">
      <t>カンロ</t>
    </rPh>
    <rPh sb="162" eb="164">
      <t>エンチョウ</t>
    </rPh>
    <rPh sb="164" eb="166">
      <t>ゼンタイ</t>
    </rPh>
    <rPh sb="167" eb="168">
      <t>ウチ</t>
    </rPh>
    <rPh sb="169" eb="171">
      <t>タイヨウ</t>
    </rPh>
    <rPh sb="171" eb="173">
      <t>ネンスウ</t>
    </rPh>
    <rPh sb="174" eb="176">
      <t>ケイカ</t>
    </rPh>
    <rPh sb="178" eb="180">
      <t>カンロ</t>
    </rPh>
    <rPh sb="180" eb="182">
      <t>エンチョウ</t>
    </rPh>
    <rPh sb="183" eb="184">
      <t>リツ</t>
    </rPh>
    <rPh sb="185" eb="186">
      <t>アラワ</t>
    </rPh>
    <rPh sb="194" eb="196">
      <t>カンロ</t>
    </rPh>
    <rPh sb="196" eb="198">
      <t>コウシン</t>
    </rPh>
    <rPh sb="198" eb="199">
      <t>リツ</t>
    </rPh>
    <rPh sb="200" eb="201">
      <t>オナ</t>
    </rPh>
    <rPh sb="203" eb="205">
      <t>カンロ</t>
    </rPh>
    <rPh sb="205" eb="207">
      <t>エンチョウ</t>
    </rPh>
    <rPh sb="207" eb="209">
      <t>ゼンタイ</t>
    </rPh>
    <rPh sb="210" eb="211">
      <t>ウチ</t>
    </rPh>
    <rPh sb="212" eb="214">
      <t>ガイトウ</t>
    </rPh>
    <rPh sb="214" eb="216">
      <t>ネンド</t>
    </rPh>
    <rPh sb="217" eb="219">
      <t>フセツ</t>
    </rPh>
    <rPh sb="219" eb="220">
      <t>カ</t>
    </rPh>
    <rPh sb="220" eb="222">
      <t>コウジ</t>
    </rPh>
    <rPh sb="223" eb="224">
      <t>オコナ</t>
    </rPh>
    <rPh sb="226" eb="228">
      <t>カンロ</t>
    </rPh>
    <rPh sb="228" eb="230">
      <t>エンチョウ</t>
    </rPh>
    <rPh sb="231" eb="233">
      <t>スウチ</t>
    </rPh>
    <rPh sb="234" eb="235">
      <t>アラワ</t>
    </rPh>
    <rPh sb="247" eb="251">
      <t>テシカガチョウ</t>
    </rPh>
    <rPh sb="252" eb="255">
      <t>ドウキボ</t>
    </rPh>
    <rPh sb="255" eb="257">
      <t>スイドウ</t>
    </rPh>
    <rPh sb="257" eb="259">
      <t>ジギョウ</t>
    </rPh>
    <rPh sb="259" eb="260">
      <t>タイ</t>
    </rPh>
    <rPh sb="262" eb="264">
      <t>ヒカク</t>
    </rPh>
    <rPh sb="267" eb="269">
      <t>カンロ</t>
    </rPh>
    <rPh sb="269" eb="272">
      <t>ケイネンカ</t>
    </rPh>
    <rPh sb="272" eb="273">
      <t>リツ</t>
    </rPh>
    <rPh sb="274" eb="275">
      <t>ヒラ</t>
    </rPh>
    <rPh sb="280" eb="282">
      <t>スイドウ</t>
    </rPh>
    <rPh sb="282" eb="283">
      <t>カン</t>
    </rPh>
    <rPh sb="284" eb="286">
      <t>コウシン</t>
    </rPh>
    <rPh sb="287" eb="289">
      <t>ヒツヨウ</t>
    </rPh>
    <rPh sb="292" eb="294">
      <t>ワリアイ</t>
    </rPh>
    <rPh sb="295" eb="296">
      <t>ヒク</t>
    </rPh>
    <rPh sb="297" eb="298">
      <t>オサ</t>
    </rPh>
    <rPh sb="308" eb="310">
      <t>キカイ</t>
    </rPh>
    <rPh sb="310" eb="312">
      <t>セツビ</t>
    </rPh>
    <rPh sb="317" eb="318">
      <t>キ</t>
    </rPh>
    <rPh sb="318" eb="319">
      <t>トウ</t>
    </rPh>
    <rPh sb="319" eb="321">
      <t>タイヨウ</t>
    </rPh>
    <rPh sb="321" eb="323">
      <t>ネンスウ</t>
    </rPh>
    <rPh sb="328" eb="329">
      <t>ネン</t>
    </rPh>
    <rPh sb="330" eb="331">
      <t>ミジカ</t>
    </rPh>
    <rPh sb="332" eb="334">
      <t>シセツ</t>
    </rPh>
    <rPh sb="334" eb="336">
      <t>コウシン</t>
    </rPh>
    <rPh sb="337" eb="338">
      <t>ヒカ</t>
    </rPh>
    <phoneticPr fontId="4"/>
  </si>
  <si>
    <t>　弟子屈町水道事業の経営は、水需要の減少に伴う給水収益の減少から業務の一部委託、人件費の抑制等による費用削減を図り維持しています。左記比率全体を通し類似団体との比較では、概ね良好な数値を示し、経常収支比率も回復傾向にありますが、今後給水収益の減少と併せて、老朽施設の修繕及び更新費用の増加から供給水量1ｔ当りの費用単価である給水原価の増加が見込まれます。
　現在施設老朽化への対応として耐震性に劣る石綿管の布設替事業を進めており、又美留和地区浄水場の施設改修を予定しています。
　既存資金の活用と企業債の借入によって、必要な資金を確保しつつ更新財源の平準化を図り、併せて経費削減に努め適切な料金水準による事業運営を進めます。</t>
    <rPh sb="1" eb="5">
      <t>テシカガチョウ</t>
    </rPh>
    <rPh sb="5" eb="7">
      <t>スイドウ</t>
    </rPh>
    <rPh sb="7" eb="9">
      <t>ジギョウ</t>
    </rPh>
    <rPh sb="10" eb="12">
      <t>ケイエイ</t>
    </rPh>
    <rPh sb="14" eb="15">
      <t>ミズ</t>
    </rPh>
    <rPh sb="15" eb="17">
      <t>ジュヨウ</t>
    </rPh>
    <rPh sb="18" eb="20">
      <t>ゲンショウ</t>
    </rPh>
    <rPh sb="21" eb="22">
      <t>トモナ</t>
    </rPh>
    <rPh sb="23" eb="25">
      <t>キュウスイ</t>
    </rPh>
    <rPh sb="25" eb="27">
      <t>シュウエキ</t>
    </rPh>
    <rPh sb="28" eb="30">
      <t>ゲンショウ</t>
    </rPh>
    <rPh sb="32" eb="34">
      <t>ギョウム</t>
    </rPh>
    <rPh sb="35" eb="37">
      <t>イチブ</t>
    </rPh>
    <rPh sb="37" eb="39">
      <t>イタク</t>
    </rPh>
    <rPh sb="40" eb="43">
      <t>ジンケンヒ</t>
    </rPh>
    <rPh sb="44" eb="46">
      <t>ヨクセイ</t>
    </rPh>
    <rPh sb="46" eb="47">
      <t>ナド</t>
    </rPh>
    <rPh sb="50" eb="52">
      <t>ヒヨウ</t>
    </rPh>
    <rPh sb="52" eb="54">
      <t>サクゲン</t>
    </rPh>
    <rPh sb="55" eb="56">
      <t>ハカ</t>
    </rPh>
    <rPh sb="57" eb="59">
      <t>イジ</t>
    </rPh>
    <rPh sb="65" eb="67">
      <t>サキ</t>
    </rPh>
    <rPh sb="67" eb="69">
      <t>ヒリツ</t>
    </rPh>
    <rPh sb="69" eb="71">
      <t>ゼンタイ</t>
    </rPh>
    <rPh sb="72" eb="73">
      <t>トオ</t>
    </rPh>
    <rPh sb="74" eb="76">
      <t>ルイジ</t>
    </rPh>
    <rPh sb="76" eb="78">
      <t>ダンタイ</t>
    </rPh>
    <rPh sb="80" eb="82">
      <t>ヒカク</t>
    </rPh>
    <rPh sb="85" eb="86">
      <t>オオム</t>
    </rPh>
    <rPh sb="87" eb="89">
      <t>リョウコウ</t>
    </rPh>
    <rPh sb="90" eb="92">
      <t>スウチ</t>
    </rPh>
    <rPh sb="93" eb="94">
      <t>シメ</t>
    </rPh>
    <rPh sb="96" eb="98">
      <t>ケイジョウ</t>
    </rPh>
    <rPh sb="98" eb="100">
      <t>シュウシ</t>
    </rPh>
    <rPh sb="100" eb="102">
      <t>ヒリツ</t>
    </rPh>
    <rPh sb="103" eb="105">
      <t>カイフク</t>
    </rPh>
    <rPh sb="105" eb="107">
      <t>ケイコウ</t>
    </rPh>
    <rPh sb="114" eb="116">
      <t>コンゴ</t>
    </rPh>
    <rPh sb="116" eb="118">
      <t>キュウスイ</t>
    </rPh>
    <rPh sb="118" eb="120">
      <t>シュウエキ</t>
    </rPh>
    <rPh sb="121" eb="123">
      <t>ゲンショウ</t>
    </rPh>
    <rPh sb="124" eb="125">
      <t>アワ</t>
    </rPh>
    <rPh sb="128" eb="130">
      <t>ロウキュウ</t>
    </rPh>
    <rPh sb="130" eb="132">
      <t>シセツ</t>
    </rPh>
    <rPh sb="133" eb="135">
      <t>シュウゼン</t>
    </rPh>
    <rPh sb="135" eb="136">
      <t>オヨ</t>
    </rPh>
    <rPh sb="137" eb="139">
      <t>コウシン</t>
    </rPh>
    <rPh sb="139" eb="141">
      <t>ヒヨウ</t>
    </rPh>
    <rPh sb="142" eb="144">
      <t>ゾウカ</t>
    </rPh>
    <rPh sb="146" eb="148">
      <t>キョウキュウ</t>
    </rPh>
    <rPh sb="148" eb="150">
      <t>スイリョウ</t>
    </rPh>
    <rPh sb="152" eb="153">
      <t>アタ</t>
    </rPh>
    <rPh sb="155" eb="157">
      <t>ヒヨウ</t>
    </rPh>
    <rPh sb="157" eb="159">
      <t>タンカ</t>
    </rPh>
    <rPh sb="162" eb="164">
      <t>キュウスイ</t>
    </rPh>
    <rPh sb="164" eb="166">
      <t>ゲンカ</t>
    </rPh>
    <rPh sb="167" eb="169">
      <t>ゾウカ</t>
    </rPh>
    <rPh sb="170" eb="172">
      <t>ミコ</t>
    </rPh>
    <rPh sb="179" eb="181">
      <t>ゲンザイ</t>
    </rPh>
    <rPh sb="181" eb="183">
      <t>シセツ</t>
    </rPh>
    <rPh sb="183" eb="186">
      <t>ロウキュウカ</t>
    </rPh>
    <rPh sb="188" eb="190">
      <t>タイオウ</t>
    </rPh>
    <rPh sb="193" eb="196">
      <t>タイシンセイ</t>
    </rPh>
    <rPh sb="197" eb="198">
      <t>オト</t>
    </rPh>
    <rPh sb="199" eb="201">
      <t>セキメン</t>
    </rPh>
    <rPh sb="201" eb="202">
      <t>カン</t>
    </rPh>
    <rPh sb="203" eb="205">
      <t>フセツ</t>
    </rPh>
    <rPh sb="205" eb="206">
      <t>カ</t>
    </rPh>
    <rPh sb="206" eb="208">
      <t>ジギョウ</t>
    </rPh>
    <rPh sb="209" eb="210">
      <t>スス</t>
    </rPh>
    <rPh sb="215" eb="216">
      <t>マタ</t>
    </rPh>
    <rPh sb="216" eb="219">
      <t>ビルワ</t>
    </rPh>
    <rPh sb="219" eb="221">
      <t>チク</t>
    </rPh>
    <rPh sb="221" eb="223">
      <t>ジョウスイ</t>
    </rPh>
    <rPh sb="223" eb="224">
      <t>ジョウ</t>
    </rPh>
    <rPh sb="225" eb="227">
      <t>シセツ</t>
    </rPh>
    <rPh sb="227" eb="229">
      <t>カイシュウ</t>
    </rPh>
    <rPh sb="230" eb="232">
      <t>ヨテイ</t>
    </rPh>
    <rPh sb="240" eb="242">
      <t>キゾン</t>
    </rPh>
    <rPh sb="242" eb="244">
      <t>シキン</t>
    </rPh>
    <rPh sb="245" eb="247">
      <t>カツヨウ</t>
    </rPh>
    <rPh sb="248" eb="250">
      <t>キギョウ</t>
    </rPh>
    <rPh sb="250" eb="251">
      <t>サイ</t>
    </rPh>
    <rPh sb="252" eb="254">
      <t>カリイレ</t>
    </rPh>
    <rPh sb="259" eb="261">
      <t>ヒツヨウ</t>
    </rPh>
    <rPh sb="262" eb="264">
      <t>シキン</t>
    </rPh>
    <rPh sb="265" eb="267">
      <t>カクホ</t>
    </rPh>
    <rPh sb="270" eb="272">
      <t>コウシン</t>
    </rPh>
    <rPh sb="272" eb="274">
      <t>ザイゲン</t>
    </rPh>
    <rPh sb="275" eb="278">
      <t>ヘイジュンカ</t>
    </rPh>
    <rPh sb="279" eb="280">
      <t>ハカ</t>
    </rPh>
    <rPh sb="282" eb="283">
      <t>アワ</t>
    </rPh>
    <rPh sb="285" eb="287">
      <t>ケイヒ</t>
    </rPh>
    <rPh sb="287" eb="289">
      <t>サクゲン</t>
    </rPh>
    <rPh sb="290" eb="291">
      <t>ツト</t>
    </rPh>
    <rPh sb="292" eb="294">
      <t>テキセツ</t>
    </rPh>
    <rPh sb="295" eb="297">
      <t>リョウキン</t>
    </rPh>
    <rPh sb="297" eb="299">
      <t>スイジュン</t>
    </rPh>
    <rPh sb="302" eb="304">
      <t>ジギョウ</t>
    </rPh>
    <rPh sb="304" eb="306">
      <t>ウンエイ</t>
    </rPh>
    <rPh sb="307" eb="308">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</si>
</sst>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0.42</c:v>
                </c:pt>
                <c:pt idx="1">
                  <c:v>0.44</c:v>
                </c:pt>
                <c:pt idx="2">
                  <c:v>0.57999999999999996</c:v>
                </c:pt>
                <c:pt idx="3">
                  <c:v>0.78</c:v>
                </c:pt>
                <c:pt idx="4">
                  <c:v>1.36</c:v>
                </c:pt>
              </c:numCache>
            </c:numRef>
          </c:val>
        </c:ser>
        <c:dLbls>
          <c:showLegendKey val="0"/>
          <c:showVal val="0"/>
          <c:showCatName val="0"/>
          <c:showSerName val="0"/>
          <c:showPercent val="0"/>
          <c:showBubbleSize val="0"/>
        </c:dLbls>
        <c:gapWidth val="150"/>
        <c:axId val="96498048"/>
        <c:axId val="964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0.81</c:v>
                </c:pt>
                <c:pt idx="1">
                  <c:v>0.82</c:v>
                </c:pt>
                <c:pt idx="2">
                  <c:v>0.66</c:v>
                </c:pt>
                <c:pt idx="3">
                  <c:v>0.64</c:v>
                </c:pt>
                <c:pt idx="4">
                  <c:v>0.56000000000000005</c:v>
                </c:pt>
              </c:numCache>
            </c:numRef>
          </c:val>
          <c:smooth val="0"/>
        </c:ser>
        <c:dLbls>
          <c:showLegendKey val="0"/>
          <c:showVal val="0"/>
          <c:showCatName val="0"/>
          <c:showSerName val="0"/>
          <c:showPercent val="0"/>
          <c:showBubbleSize val="0"/>
        </c:dLbls>
        <c:marker val="1"/>
        <c:smooth val="0"/>
        <c:axId val="96498048"/>
        <c:axId val="96499968"/>
      </c:lineChart>
      <c:dateAx>
        <c:axId val="96498048"/>
        <c:scaling>
          <c:orientation val="minMax"/>
        </c:scaling>
        <c:delete val="1"/>
        <c:axPos val="b"/>
        <c:numFmt formatCode="ge" sourceLinked="1"/>
        <c:majorTickMark val="none"/>
        <c:minorTickMark val="none"/>
        <c:tickLblPos val="none"/>
        <c:crossAx val="96499968"/>
        <c:crosses val="autoZero"/>
        <c:auto val="1"/>
        <c:lblOffset val="100"/>
        <c:baseTimeUnit val="years"/>
      </c:dateAx>
      <c:valAx>
        <c:axId val="96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33.72</c:v>
                </c:pt>
                <c:pt idx="1">
                  <c:v>33.94</c:v>
                </c:pt>
                <c:pt idx="2">
                  <c:v>33.61</c:v>
                </c:pt>
                <c:pt idx="3">
                  <c:v>33.39</c:v>
                </c:pt>
                <c:pt idx="4">
                  <c:v>33.950000000000003</c:v>
                </c:pt>
              </c:numCache>
            </c:numRef>
          </c:val>
        </c:ser>
        <c:dLbls>
          <c:showLegendKey val="0"/>
          <c:showVal val="0"/>
          <c:showCatName val="0"/>
          <c:showSerName val="0"/>
          <c:showPercent val="0"/>
          <c:showBubbleSize val="0"/>
        </c:dLbls>
        <c:gapWidth val="150"/>
        <c:axId val="97399552"/>
        <c:axId val="9740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51.05</c:v>
                </c:pt>
                <c:pt idx="1">
                  <c:v>50.49</c:v>
                </c:pt>
                <c:pt idx="2">
                  <c:v>49.69</c:v>
                </c:pt>
                <c:pt idx="3">
                  <c:v>49.77</c:v>
                </c:pt>
                <c:pt idx="4">
                  <c:v>49.22</c:v>
                </c:pt>
              </c:numCache>
            </c:numRef>
          </c:val>
          <c:smooth val="0"/>
        </c:ser>
        <c:dLbls>
          <c:showLegendKey val="0"/>
          <c:showVal val="0"/>
          <c:showCatName val="0"/>
          <c:showSerName val="0"/>
          <c:showPercent val="0"/>
          <c:showBubbleSize val="0"/>
        </c:dLbls>
        <c:marker val="1"/>
        <c:smooth val="0"/>
        <c:axId val="97399552"/>
        <c:axId val="97401472"/>
      </c:lineChart>
      <c:dateAx>
        <c:axId val="97399552"/>
        <c:scaling>
          <c:orientation val="minMax"/>
        </c:scaling>
        <c:delete val="1"/>
        <c:axPos val="b"/>
        <c:numFmt formatCode="ge" sourceLinked="1"/>
        <c:majorTickMark val="none"/>
        <c:minorTickMark val="none"/>
        <c:tickLblPos val="none"/>
        <c:crossAx val="97401472"/>
        <c:crosses val="autoZero"/>
        <c:auto val="1"/>
        <c:lblOffset val="100"/>
        <c:baseTimeUnit val="years"/>
      </c:dateAx>
      <c:valAx>
        <c:axId val="974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86.41</c:v>
                </c:pt>
                <c:pt idx="1">
                  <c:v>84.27</c:v>
                </c:pt>
                <c:pt idx="2">
                  <c:v>85.55</c:v>
                </c:pt>
                <c:pt idx="3">
                  <c:v>83.91</c:v>
                </c:pt>
                <c:pt idx="4">
                  <c:v>79.81</c:v>
                </c:pt>
              </c:numCache>
            </c:numRef>
          </c:val>
        </c:ser>
        <c:dLbls>
          <c:showLegendKey val="0"/>
          <c:showVal val="0"/>
          <c:showCatName val="0"/>
          <c:showSerName val="0"/>
          <c:showPercent val="0"/>
          <c:showBubbleSize val="0"/>
        </c:dLbls>
        <c:gapWidth val="150"/>
        <c:axId val="97448320"/>
        <c:axId val="974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80.81</c:v>
                </c:pt>
                <c:pt idx="1">
                  <c:v>78.7</c:v>
                </c:pt>
                <c:pt idx="2">
                  <c:v>80.010000000000005</c:v>
                </c:pt>
                <c:pt idx="3">
                  <c:v>79.98</c:v>
                </c:pt>
                <c:pt idx="4">
                  <c:v>79.48</c:v>
                </c:pt>
              </c:numCache>
            </c:numRef>
          </c:val>
          <c:smooth val="0"/>
        </c:ser>
        <c:dLbls>
          <c:showLegendKey val="0"/>
          <c:showVal val="0"/>
          <c:showCatName val="0"/>
          <c:showSerName val="0"/>
          <c:showPercent val="0"/>
          <c:showBubbleSize val="0"/>
        </c:dLbls>
        <c:marker val="1"/>
        <c:smooth val="0"/>
        <c:axId val="97448320"/>
        <c:axId val="97450240"/>
      </c:lineChart>
      <c:dateAx>
        <c:axId val="97448320"/>
        <c:scaling>
          <c:orientation val="minMax"/>
        </c:scaling>
        <c:delete val="1"/>
        <c:axPos val="b"/>
        <c:numFmt formatCode="ge" sourceLinked="1"/>
        <c:majorTickMark val="none"/>
        <c:minorTickMark val="none"/>
        <c:tickLblPos val="none"/>
        <c:crossAx val="97450240"/>
        <c:crosses val="autoZero"/>
        <c:auto val="1"/>
        <c:lblOffset val="100"/>
        <c:baseTimeUnit val="years"/>
      </c:dateAx>
      <c:valAx>
        <c:axId val="9745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105.91</c:v>
                </c:pt>
                <c:pt idx="1">
                  <c:v>104.54</c:v>
                </c:pt>
                <c:pt idx="2">
                  <c:v>107.57</c:v>
                </c:pt>
                <c:pt idx="3">
                  <c:v>111.86</c:v>
                </c:pt>
                <c:pt idx="4">
                  <c:v>111.98</c:v>
                </c:pt>
              </c:numCache>
            </c:numRef>
          </c:val>
        </c:ser>
        <c:dLbls>
          <c:showLegendKey val="0"/>
          <c:showVal val="0"/>
          <c:showCatName val="0"/>
          <c:showSerName val="0"/>
          <c:showPercent val="0"/>
          <c:showBubbleSize val="0"/>
        </c:dLbls>
        <c:gapWidth val="150"/>
        <c:axId val="96952320"/>
        <c:axId val="969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108.06</c:v>
                </c:pt>
                <c:pt idx="1">
                  <c:v>104.82</c:v>
                </c:pt>
                <c:pt idx="2">
                  <c:v>104.95</c:v>
                </c:pt>
                <c:pt idx="3">
                  <c:v>105.53</c:v>
                </c:pt>
                <c:pt idx="4">
                  <c:v>107.2</c:v>
                </c:pt>
              </c:numCache>
            </c:numRef>
          </c:val>
          <c:smooth val="0"/>
        </c:ser>
        <c:dLbls>
          <c:showLegendKey val="0"/>
          <c:showVal val="0"/>
          <c:showCatName val="0"/>
          <c:showSerName val="0"/>
          <c:showPercent val="0"/>
          <c:showBubbleSize val="0"/>
        </c:dLbls>
        <c:marker val="1"/>
        <c:smooth val="0"/>
        <c:axId val="96952320"/>
        <c:axId val="96954240"/>
      </c:lineChart>
      <c:dateAx>
        <c:axId val="96952320"/>
        <c:scaling>
          <c:orientation val="minMax"/>
        </c:scaling>
        <c:delete val="1"/>
        <c:axPos val="b"/>
        <c:numFmt formatCode="ge" sourceLinked="1"/>
        <c:majorTickMark val="none"/>
        <c:minorTickMark val="none"/>
        <c:tickLblPos val="none"/>
        <c:crossAx val="96954240"/>
        <c:crosses val="autoZero"/>
        <c:auto val="1"/>
        <c:lblOffset val="100"/>
        <c:baseTimeUnit val="years"/>
      </c:dateAx>
      <c:valAx>
        <c:axId val="9695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9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34.49</c:v>
                </c:pt>
                <c:pt idx="1">
                  <c:v>35.229999999999997</c:v>
                </c:pt>
                <c:pt idx="2">
                  <c:v>36.75</c:v>
                </c:pt>
                <c:pt idx="3">
                  <c:v>37.47</c:v>
                </c:pt>
                <c:pt idx="4">
                  <c:v>48.48</c:v>
                </c:pt>
              </c:numCache>
            </c:numRef>
          </c:val>
        </c:ser>
        <c:dLbls>
          <c:showLegendKey val="0"/>
          <c:showVal val="0"/>
          <c:showCatName val="0"/>
          <c:showSerName val="0"/>
          <c:showPercent val="0"/>
          <c:showBubbleSize val="0"/>
        </c:dLbls>
        <c:gapWidth val="150"/>
        <c:axId val="96968064"/>
        <c:axId val="969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33.21</c:v>
                </c:pt>
                <c:pt idx="1">
                  <c:v>34.24</c:v>
                </c:pt>
                <c:pt idx="2">
                  <c:v>35.18</c:v>
                </c:pt>
                <c:pt idx="3">
                  <c:v>36.43</c:v>
                </c:pt>
                <c:pt idx="4">
                  <c:v>46.12</c:v>
                </c:pt>
              </c:numCache>
            </c:numRef>
          </c:val>
          <c:smooth val="0"/>
        </c:ser>
        <c:dLbls>
          <c:showLegendKey val="0"/>
          <c:showVal val="0"/>
          <c:showCatName val="0"/>
          <c:showSerName val="0"/>
          <c:showPercent val="0"/>
          <c:showBubbleSize val="0"/>
        </c:dLbls>
        <c:marker val="1"/>
        <c:smooth val="0"/>
        <c:axId val="96968064"/>
        <c:axId val="96986624"/>
      </c:lineChart>
      <c:dateAx>
        <c:axId val="96968064"/>
        <c:scaling>
          <c:orientation val="minMax"/>
        </c:scaling>
        <c:delete val="1"/>
        <c:axPos val="b"/>
        <c:numFmt formatCode="ge" sourceLinked="1"/>
        <c:majorTickMark val="none"/>
        <c:minorTickMark val="none"/>
        <c:tickLblPos val="none"/>
        <c:crossAx val="96986624"/>
        <c:crosses val="autoZero"/>
        <c:auto val="1"/>
        <c:lblOffset val="100"/>
        <c:baseTimeUnit val="years"/>
      </c:dateAx>
      <c:valAx>
        <c:axId val="969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6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4.7300000000000004</c:v>
                </c:pt>
                <c:pt idx="1">
                  <c:v>4.7300000000000004</c:v>
                </c:pt>
                <c:pt idx="2">
                  <c:v>4.5999999999999996</c:v>
                </c:pt>
                <c:pt idx="3">
                  <c:v>4.46</c:v>
                </c:pt>
                <c:pt idx="4">
                  <c:v>3.53</c:v>
                </c:pt>
              </c:numCache>
            </c:numRef>
          </c:val>
        </c:ser>
        <c:dLbls>
          <c:showLegendKey val="0"/>
          <c:showVal val="0"/>
          <c:showCatName val="0"/>
          <c:showSerName val="0"/>
          <c:showPercent val="0"/>
          <c:showBubbleSize val="0"/>
        </c:dLbls>
        <c:gapWidth val="150"/>
        <c:axId val="96697344"/>
        <c:axId val="966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6.34</c:v>
                </c:pt>
                <c:pt idx="1">
                  <c:v>6.81</c:v>
                </c:pt>
                <c:pt idx="2">
                  <c:v>8.41</c:v>
                </c:pt>
                <c:pt idx="3">
                  <c:v>8.7200000000000006</c:v>
                </c:pt>
                <c:pt idx="4">
                  <c:v>9.86</c:v>
                </c:pt>
              </c:numCache>
            </c:numRef>
          </c:val>
          <c:smooth val="0"/>
        </c:ser>
        <c:dLbls>
          <c:showLegendKey val="0"/>
          <c:showVal val="0"/>
          <c:showCatName val="0"/>
          <c:showSerName val="0"/>
          <c:showPercent val="0"/>
          <c:showBubbleSize val="0"/>
        </c:dLbls>
        <c:marker val="1"/>
        <c:smooth val="0"/>
        <c:axId val="96697344"/>
        <c:axId val="96699520"/>
      </c:lineChart>
      <c:dateAx>
        <c:axId val="96697344"/>
        <c:scaling>
          <c:orientation val="minMax"/>
        </c:scaling>
        <c:delete val="1"/>
        <c:axPos val="b"/>
        <c:numFmt formatCode="ge" sourceLinked="1"/>
        <c:majorTickMark val="none"/>
        <c:minorTickMark val="none"/>
        <c:tickLblPos val="none"/>
        <c:crossAx val="96699520"/>
        <c:crosses val="autoZero"/>
        <c:auto val="1"/>
        <c:lblOffset val="100"/>
        <c:baseTimeUnit val="years"/>
      </c:dateAx>
      <c:valAx>
        <c:axId val="966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800128"/>
        <c:axId val="9680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23.31</c:v>
                </c:pt>
                <c:pt idx="1">
                  <c:v>26.83</c:v>
                </c:pt>
                <c:pt idx="2">
                  <c:v>26.81</c:v>
                </c:pt>
                <c:pt idx="3">
                  <c:v>28.31</c:v>
                </c:pt>
                <c:pt idx="4">
                  <c:v>13.46</c:v>
                </c:pt>
              </c:numCache>
            </c:numRef>
          </c:val>
          <c:smooth val="0"/>
        </c:ser>
        <c:dLbls>
          <c:showLegendKey val="0"/>
          <c:showVal val="0"/>
          <c:showCatName val="0"/>
          <c:showSerName val="0"/>
          <c:showPercent val="0"/>
          <c:showBubbleSize val="0"/>
        </c:dLbls>
        <c:marker val="1"/>
        <c:smooth val="0"/>
        <c:axId val="96800128"/>
        <c:axId val="96802304"/>
      </c:lineChart>
      <c:dateAx>
        <c:axId val="96800128"/>
        <c:scaling>
          <c:orientation val="minMax"/>
        </c:scaling>
        <c:delete val="1"/>
        <c:axPos val="b"/>
        <c:numFmt formatCode="ge" sourceLinked="1"/>
        <c:majorTickMark val="none"/>
        <c:minorTickMark val="none"/>
        <c:tickLblPos val="none"/>
        <c:crossAx val="96802304"/>
        <c:crosses val="autoZero"/>
        <c:auto val="1"/>
        <c:lblOffset val="100"/>
        <c:baseTimeUnit val="years"/>
      </c:dateAx>
      <c:valAx>
        <c:axId val="96802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431.46</c:v>
                </c:pt>
                <c:pt idx="1">
                  <c:v>884.29</c:v>
                </c:pt>
                <c:pt idx="2">
                  <c:v>866.7</c:v>
                </c:pt>
                <c:pt idx="3">
                  <c:v>738.45</c:v>
                </c:pt>
                <c:pt idx="4">
                  <c:v>136.49</c:v>
                </c:pt>
              </c:numCache>
            </c:numRef>
          </c:val>
        </c:ser>
        <c:dLbls>
          <c:showLegendKey val="0"/>
          <c:showVal val="0"/>
          <c:showCatName val="0"/>
          <c:showSerName val="0"/>
          <c:showPercent val="0"/>
          <c:showBubbleSize val="0"/>
        </c:dLbls>
        <c:gapWidth val="150"/>
        <c:axId val="96819840"/>
        <c:axId val="9685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1129.9100000000001</c:v>
                </c:pt>
                <c:pt idx="1">
                  <c:v>1197.1099999999999</c:v>
                </c:pt>
                <c:pt idx="2">
                  <c:v>1002.64</c:v>
                </c:pt>
                <c:pt idx="3">
                  <c:v>1164.51</c:v>
                </c:pt>
                <c:pt idx="4">
                  <c:v>434.72</c:v>
                </c:pt>
              </c:numCache>
            </c:numRef>
          </c:val>
          <c:smooth val="0"/>
        </c:ser>
        <c:dLbls>
          <c:showLegendKey val="0"/>
          <c:showVal val="0"/>
          <c:showCatName val="0"/>
          <c:showSerName val="0"/>
          <c:showPercent val="0"/>
          <c:showBubbleSize val="0"/>
        </c:dLbls>
        <c:marker val="1"/>
        <c:smooth val="0"/>
        <c:axId val="96819840"/>
        <c:axId val="96854784"/>
      </c:lineChart>
      <c:dateAx>
        <c:axId val="96819840"/>
        <c:scaling>
          <c:orientation val="minMax"/>
        </c:scaling>
        <c:delete val="1"/>
        <c:axPos val="b"/>
        <c:numFmt formatCode="ge" sourceLinked="1"/>
        <c:majorTickMark val="none"/>
        <c:minorTickMark val="none"/>
        <c:tickLblPos val="none"/>
        <c:crossAx val="96854784"/>
        <c:crosses val="autoZero"/>
        <c:auto val="1"/>
        <c:lblOffset val="100"/>
        <c:baseTimeUnit val="years"/>
      </c:dateAx>
      <c:valAx>
        <c:axId val="9685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538.11</c:v>
                </c:pt>
                <c:pt idx="1">
                  <c:v>503.09</c:v>
                </c:pt>
                <c:pt idx="2">
                  <c:v>471.83</c:v>
                </c:pt>
                <c:pt idx="3">
                  <c:v>473.34</c:v>
                </c:pt>
                <c:pt idx="4">
                  <c:v>499.2</c:v>
                </c:pt>
              </c:numCache>
            </c:numRef>
          </c:val>
        </c:ser>
        <c:dLbls>
          <c:showLegendKey val="0"/>
          <c:showVal val="0"/>
          <c:showCatName val="0"/>
          <c:showSerName val="0"/>
          <c:showPercent val="0"/>
          <c:showBubbleSize val="0"/>
        </c:dLbls>
        <c:gapWidth val="150"/>
        <c:axId val="96880896"/>
        <c:axId val="9688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540.94000000000005</c:v>
                </c:pt>
                <c:pt idx="1">
                  <c:v>532.29999999999995</c:v>
                </c:pt>
                <c:pt idx="2">
                  <c:v>520.29999999999995</c:v>
                </c:pt>
                <c:pt idx="3">
                  <c:v>498.27</c:v>
                </c:pt>
                <c:pt idx="4">
                  <c:v>495.76</c:v>
                </c:pt>
              </c:numCache>
            </c:numRef>
          </c:val>
          <c:smooth val="0"/>
        </c:ser>
        <c:dLbls>
          <c:showLegendKey val="0"/>
          <c:showVal val="0"/>
          <c:showCatName val="0"/>
          <c:showSerName val="0"/>
          <c:showPercent val="0"/>
          <c:showBubbleSize val="0"/>
        </c:dLbls>
        <c:marker val="1"/>
        <c:smooth val="0"/>
        <c:axId val="96880896"/>
        <c:axId val="96887168"/>
      </c:lineChart>
      <c:dateAx>
        <c:axId val="96880896"/>
        <c:scaling>
          <c:orientation val="minMax"/>
        </c:scaling>
        <c:delete val="1"/>
        <c:axPos val="b"/>
        <c:numFmt formatCode="ge" sourceLinked="1"/>
        <c:majorTickMark val="none"/>
        <c:minorTickMark val="none"/>
        <c:tickLblPos val="none"/>
        <c:crossAx val="96887168"/>
        <c:crosses val="autoZero"/>
        <c:auto val="1"/>
        <c:lblOffset val="100"/>
        <c:baseTimeUnit val="years"/>
      </c:dateAx>
      <c:valAx>
        <c:axId val="96887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8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100.63</c:v>
                </c:pt>
                <c:pt idx="1">
                  <c:v>98.32</c:v>
                </c:pt>
                <c:pt idx="2">
                  <c:v>102.29</c:v>
                </c:pt>
                <c:pt idx="3">
                  <c:v>104.12</c:v>
                </c:pt>
                <c:pt idx="4">
                  <c:v>104.35</c:v>
                </c:pt>
              </c:numCache>
            </c:numRef>
          </c:val>
        </c:ser>
        <c:dLbls>
          <c:showLegendKey val="0"/>
          <c:showVal val="0"/>
          <c:showCatName val="0"/>
          <c:showSerName val="0"/>
          <c:showPercent val="0"/>
          <c:showBubbleSize val="0"/>
        </c:dLbls>
        <c:gapWidth val="150"/>
        <c:axId val="96917376"/>
        <c:axId val="970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93.43</c:v>
                </c:pt>
                <c:pt idx="1">
                  <c:v>90.17</c:v>
                </c:pt>
                <c:pt idx="2">
                  <c:v>90.69</c:v>
                </c:pt>
                <c:pt idx="3">
                  <c:v>90.64</c:v>
                </c:pt>
                <c:pt idx="4">
                  <c:v>93.66</c:v>
                </c:pt>
              </c:numCache>
            </c:numRef>
          </c:val>
          <c:smooth val="0"/>
        </c:ser>
        <c:dLbls>
          <c:showLegendKey val="0"/>
          <c:showVal val="0"/>
          <c:showCatName val="0"/>
          <c:showSerName val="0"/>
          <c:showPercent val="0"/>
          <c:showBubbleSize val="0"/>
        </c:dLbls>
        <c:marker val="1"/>
        <c:smooth val="0"/>
        <c:axId val="96917376"/>
        <c:axId val="97058816"/>
      </c:lineChart>
      <c:dateAx>
        <c:axId val="96917376"/>
        <c:scaling>
          <c:orientation val="minMax"/>
        </c:scaling>
        <c:delete val="1"/>
        <c:axPos val="b"/>
        <c:numFmt formatCode="ge" sourceLinked="1"/>
        <c:majorTickMark val="none"/>
        <c:minorTickMark val="none"/>
        <c:tickLblPos val="none"/>
        <c:crossAx val="97058816"/>
        <c:crosses val="autoZero"/>
        <c:auto val="1"/>
        <c:lblOffset val="100"/>
        <c:baseTimeUnit val="years"/>
      </c:dateAx>
      <c:valAx>
        <c:axId val="970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215.47</c:v>
                </c:pt>
                <c:pt idx="1">
                  <c:v>221.86</c:v>
                </c:pt>
                <c:pt idx="2">
                  <c:v>213.19</c:v>
                </c:pt>
                <c:pt idx="3">
                  <c:v>210.65</c:v>
                </c:pt>
                <c:pt idx="4">
                  <c:v>210.68</c:v>
                </c:pt>
              </c:numCache>
            </c:numRef>
          </c:val>
        </c:ser>
        <c:dLbls>
          <c:showLegendKey val="0"/>
          <c:showVal val="0"/>
          <c:showCatName val="0"/>
          <c:showSerName val="0"/>
          <c:showPercent val="0"/>
          <c:showBubbleSize val="0"/>
        </c:dLbls>
        <c:gapWidth val="150"/>
        <c:axId val="97100928"/>
        <c:axId val="9710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204.24</c:v>
                </c:pt>
                <c:pt idx="1">
                  <c:v>210.28</c:v>
                </c:pt>
                <c:pt idx="2">
                  <c:v>211.08</c:v>
                </c:pt>
                <c:pt idx="3">
                  <c:v>213.52</c:v>
                </c:pt>
                <c:pt idx="4">
                  <c:v>208.21</c:v>
                </c:pt>
              </c:numCache>
            </c:numRef>
          </c:val>
          <c:smooth val="0"/>
        </c:ser>
        <c:dLbls>
          <c:showLegendKey val="0"/>
          <c:showVal val="0"/>
          <c:showCatName val="0"/>
          <c:showSerName val="0"/>
          <c:showPercent val="0"/>
          <c:showBubbleSize val="0"/>
        </c:dLbls>
        <c:marker val="1"/>
        <c:smooth val="0"/>
        <c:axId val="97100928"/>
        <c:axId val="97102848"/>
      </c:lineChart>
      <c:dateAx>
        <c:axId val="97100928"/>
        <c:scaling>
          <c:orientation val="minMax"/>
        </c:scaling>
        <c:delete val="1"/>
        <c:axPos val="b"/>
        <c:numFmt formatCode="ge" sourceLinked="1"/>
        <c:majorTickMark val="none"/>
        <c:minorTickMark val="none"/>
        <c:tickLblPos val="none"/>
        <c:crossAx val="97102848"/>
        <c:crosses val="autoZero"/>
        <c:auto val="1"/>
        <c:lblOffset val="100"/>
        <c:baseTimeUnit val="years"/>
      </c:dateAx>
      <c:valAx>
        <c:axId val="971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M1" zoomScale="75" zoomScaleNormal="75"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弟子屈町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7877</v>
      </c>
      <c r="AJ8" s="56"/>
      <c r="AK8" s="56"/>
      <c r="AL8" s="56"/>
      <c r="AM8" s="56"/>
      <c r="AN8" s="56"/>
      <c r="AO8" s="56"/>
      <c r="AP8" s="57"/>
      <c r="AQ8" s="47">
        <f>データ!R6</f>
        <v>774.33</v>
      </c>
      <c r="AR8" s="47"/>
      <c r="AS8" s="47"/>
      <c r="AT8" s="47"/>
      <c r="AU8" s="47"/>
      <c r="AV8" s="47"/>
      <c r="AW8" s="47"/>
      <c r="AX8" s="47"/>
      <c r="AY8" s="47">
        <f>データ!S6</f>
        <v>10.17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47.21</v>
      </c>
      <c r="K10" s="47"/>
      <c r="L10" s="47"/>
      <c r="M10" s="47"/>
      <c r="N10" s="47"/>
      <c r="O10" s="47"/>
      <c r="P10" s="47"/>
      <c r="Q10" s="47"/>
      <c r="R10" s="47">
        <f>データ!O6</f>
        <v>85.42</v>
      </c>
      <c r="S10" s="47"/>
      <c r="T10" s="47"/>
      <c r="U10" s="47"/>
      <c r="V10" s="47"/>
      <c r="W10" s="47"/>
      <c r="X10" s="47"/>
      <c r="Y10" s="47"/>
      <c r="Z10" s="78">
        <f>データ!P6</f>
        <v>3834</v>
      </c>
      <c r="AA10" s="78"/>
      <c r="AB10" s="78"/>
      <c r="AC10" s="78"/>
      <c r="AD10" s="78"/>
      <c r="AE10" s="78"/>
      <c r="AF10" s="78"/>
      <c r="AG10" s="78"/>
      <c r="AH10" s="2"/>
      <c r="AI10" s="78">
        <f>データ!T6</f>
        <v>6683</v>
      </c>
      <c r="AJ10" s="78"/>
      <c r="AK10" s="78"/>
      <c r="AL10" s="78"/>
      <c r="AM10" s="78"/>
      <c r="AN10" s="78"/>
      <c r="AO10" s="78"/>
      <c r="AP10" s="78"/>
      <c r="AQ10" s="47">
        <f>データ!U6</f>
        <v>36.56</v>
      </c>
      <c r="AR10" s="47"/>
      <c r="AS10" s="47"/>
      <c r="AT10" s="47"/>
      <c r="AU10" s="47"/>
      <c r="AV10" s="47"/>
      <c r="AW10" s="47"/>
      <c r="AX10" s="47"/>
      <c r="AY10" s="47">
        <f>データ!V6</f>
        <v>182.8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16659</v>
      </c>
      <c r="D6" s="31">
        <f t="shared" si="3"/>
        <v>46</v>
      </c>
      <c r="E6" s="31">
        <f t="shared" si="3"/>
        <v>1</v>
      </c>
      <c r="F6" s="31">
        <f t="shared" si="3"/>
        <v>0</v>
      </c>
      <c r="G6" s="31">
        <f t="shared" si="3"/>
        <v>1</v>
      </c>
      <c r="H6" s="31" t="str">
        <f t="shared" si="3"/>
        <v>北海道　弟子屈町</v>
      </c>
      <c r="I6" s="31" t="str">
        <f t="shared" si="3"/>
        <v>法適用</v>
      </c>
      <c r="J6" s="31" t="str">
        <f t="shared" si="3"/>
        <v>水道事業</v>
      </c>
      <c r="K6" s="31" t="str">
        <f t="shared" si="3"/>
        <v>末端給水事業</v>
      </c>
      <c r="L6" s="31" t="str">
        <f t="shared" si="3"/>
        <v>A8</v>
      </c>
      <c r="M6" s="32" t="str">
        <f t="shared" si="3"/>
        <v>-</v>
      </c>
      <c r="N6" s="32">
        <f t="shared" si="3"/>
        <v>47.21</v>
      </c>
      <c r="O6" s="32">
        <f t="shared" si="3"/>
        <v>85.42</v>
      </c>
      <c r="P6" s="32">
        <f t="shared" si="3"/>
        <v>3834</v>
      </c>
      <c r="Q6" s="32">
        <f t="shared" si="3"/>
        <v>7877</v>
      </c>
      <c r="R6" s="32">
        <f t="shared" si="3"/>
        <v>774.33</v>
      </c>
      <c r="S6" s="32">
        <f t="shared" si="3"/>
        <v>10.17</v>
      </c>
      <c r="T6" s="32">
        <f t="shared" si="3"/>
        <v>6683</v>
      </c>
      <c r="U6" s="32">
        <f t="shared" si="3"/>
        <v>36.56</v>
      </c>
      <c r="V6" s="32">
        <f t="shared" si="3"/>
        <v>182.8</v>
      </c>
      <c r="W6" s="33">
        <f>IF(W7="",NA(),W7)</f>
        <v>105.91</v>
      </c>
      <c r="X6" s="33">
        <f t="shared" ref="X6:AF6" si="4">IF(X7="",NA(),X7)</f>
        <v>104.54</v>
      </c>
      <c r="Y6" s="33">
        <f t="shared" si="4"/>
        <v>107.57</v>
      </c>
      <c r="Z6" s="33">
        <f t="shared" si="4"/>
        <v>111.86</v>
      </c>
      <c r="AA6" s="33">
        <f t="shared" si="4"/>
        <v>111.98</v>
      </c>
      <c r="AB6" s="33">
        <f t="shared" si="4"/>
        <v>108.06</v>
      </c>
      <c r="AC6" s="33">
        <f t="shared" si="4"/>
        <v>104.82</v>
      </c>
      <c r="AD6" s="33">
        <f t="shared" si="4"/>
        <v>104.95</v>
      </c>
      <c r="AE6" s="33">
        <f t="shared" si="4"/>
        <v>105.53</v>
      </c>
      <c r="AF6" s="33">
        <f t="shared" si="4"/>
        <v>107.2</v>
      </c>
      <c r="AG6" s="32" t="str">
        <f>IF(AG7="","",IF(AG7="-","【-】","【"&amp;SUBSTITUTE(TEXT(AG7,"#,##0.00"),"-","△")&amp;"】"))</f>
        <v>【113.03】</v>
      </c>
      <c r="AH6" s="32">
        <f>IF(AH7="",NA(),AH7)</f>
        <v>0</v>
      </c>
      <c r="AI6" s="32">
        <f t="shared" ref="AI6:AQ6" si="5">IF(AI7="",NA(),AI7)</f>
        <v>0</v>
      </c>
      <c r="AJ6" s="32">
        <f t="shared" si="5"/>
        <v>0</v>
      </c>
      <c r="AK6" s="32">
        <f t="shared" si="5"/>
        <v>0</v>
      </c>
      <c r="AL6" s="32">
        <f t="shared" si="5"/>
        <v>0</v>
      </c>
      <c r="AM6" s="33">
        <f t="shared" si="5"/>
        <v>23.31</v>
      </c>
      <c r="AN6" s="33">
        <f t="shared" si="5"/>
        <v>26.83</v>
      </c>
      <c r="AO6" s="33">
        <f t="shared" si="5"/>
        <v>26.81</v>
      </c>
      <c r="AP6" s="33">
        <f t="shared" si="5"/>
        <v>28.31</v>
      </c>
      <c r="AQ6" s="33">
        <f t="shared" si="5"/>
        <v>13.46</v>
      </c>
      <c r="AR6" s="32" t="str">
        <f>IF(AR7="","",IF(AR7="-","【-】","【"&amp;SUBSTITUTE(TEXT(AR7,"#,##0.00"),"-","△")&amp;"】"))</f>
        <v>【0.81】</v>
      </c>
      <c r="AS6" s="33">
        <f>IF(AS7="",NA(),AS7)</f>
        <v>431.46</v>
      </c>
      <c r="AT6" s="33">
        <f t="shared" ref="AT6:BB6" si="6">IF(AT7="",NA(),AT7)</f>
        <v>884.29</v>
      </c>
      <c r="AU6" s="33">
        <f t="shared" si="6"/>
        <v>866.7</v>
      </c>
      <c r="AV6" s="33">
        <f t="shared" si="6"/>
        <v>738.45</v>
      </c>
      <c r="AW6" s="33">
        <f t="shared" si="6"/>
        <v>136.49</v>
      </c>
      <c r="AX6" s="33">
        <f t="shared" si="6"/>
        <v>1129.9100000000001</v>
      </c>
      <c r="AY6" s="33">
        <f t="shared" si="6"/>
        <v>1197.1099999999999</v>
      </c>
      <c r="AZ6" s="33">
        <f t="shared" si="6"/>
        <v>1002.64</v>
      </c>
      <c r="BA6" s="33">
        <f t="shared" si="6"/>
        <v>1164.51</v>
      </c>
      <c r="BB6" s="33">
        <f t="shared" si="6"/>
        <v>434.72</v>
      </c>
      <c r="BC6" s="32" t="str">
        <f>IF(BC7="","",IF(BC7="-","【-】","【"&amp;SUBSTITUTE(TEXT(BC7,"#,##0.00"),"-","△")&amp;"】"))</f>
        <v>【264.16】</v>
      </c>
      <c r="BD6" s="33">
        <f>IF(BD7="",NA(),BD7)</f>
        <v>538.11</v>
      </c>
      <c r="BE6" s="33">
        <f t="shared" ref="BE6:BM6" si="7">IF(BE7="",NA(),BE7)</f>
        <v>503.09</v>
      </c>
      <c r="BF6" s="33">
        <f t="shared" si="7"/>
        <v>471.83</v>
      </c>
      <c r="BG6" s="33">
        <f t="shared" si="7"/>
        <v>473.34</v>
      </c>
      <c r="BH6" s="33">
        <f t="shared" si="7"/>
        <v>499.2</v>
      </c>
      <c r="BI6" s="33">
        <f t="shared" si="7"/>
        <v>540.94000000000005</v>
      </c>
      <c r="BJ6" s="33">
        <f t="shared" si="7"/>
        <v>532.29999999999995</v>
      </c>
      <c r="BK6" s="33">
        <f t="shared" si="7"/>
        <v>520.29999999999995</v>
      </c>
      <c r="BL6" s="33">
        <f t="shared" si="7"/>
        <v>498.27</v>
      </c>
      <c r="BM6" s="33">
        <f t="shared" si="7"/>
        <v>495.76</v>
      </c>
      <c r="BN6" s="32" t="str">
        <f>IF(BN7="","",IF(BN7="-","【-】","【"&amp;SUBSTITUTE(TEXT(BN7,"#,##0.00"),"-","△")&amp;"】"))</f>
        <v>【283.72】</v>
      </c>
      <c r="BO6" s="33">
        <f>IF(BO7="",NA(),BO7)</f>
        <v>100.63</v>
      </c>
      <c r="BP6" s="33">
        <f t="shared" ref="BP6:BX6" si="8">IF(BP7="",NA(),BP7)</f>
        <v>98.32</v>
      </c>
      <c r="BQ6" s="33">
        <f t="shared" si="8"/>
        <v>102.29</v>
      </c>
      <c r="BR6" s="33">
        <f t="shared" si="8"/>
        <v>104.12</v>
      </c>
      <c r="BS6" s="33">
        <f t="shared" si="8"/>
        <v>104.35</v>
      </c>
      <c r="BT6" s="33">
        <f t="shared" si="8"/>
        <v>93.43</v>
      </c>
      <c r="BU6" s="33">
        <f t="shared" si="8"/>
        <v>90.17</v>
      </c>
      <c r="BV6" s="33">
        <f t="shared" si="8"/>
        <v>90.69</v>
      </c>
      <c r="BW6" s="33">
        <f t="shared" si="8"/>
        <v>90.64</v>
      </c>
      <c r="BX6" s="33">
        <f t="shared" si="8"/>
        <v>93.66</v>
      </c>
      <c r="BY6" s="32" t="str">
        <f>IF(BY7="","",IF(BY7="-","【-】","【"&amp;SUBSTITUTE(TEXT(BY7,"#,##0.00"),"-","△")&amp;"】"))</f>
        <v>【104.60】</v>
      </c>
      <c r="BZ6" s="33">
        <f>IF(BZ7="",NA(),BZ7)</f>
        <v>215.47</v>
      </c>
      <c r="CA6" s="33">
        <f t="shared" ref="CA6:CI6" si="9">IF(CA7="",NA(),CA7)</f>
        <v>221.86</v>
      </c>
      <c r="CB6" s="33">
        <f t="shared" si="9"/>
        <v>213.19</v>
      </c>
      <c r="CC6" s="33">
        <f t="shared" si="9"/>
        <v>210.65</v>
      </c>
      <c r="CD6" s="33">
        <f t="shared" si="9"/>
        <v>210.68</v>
      </c>
      <c r="CE6" s="33">
        <f t="shared" si="9"/>
        <v>204.24</v>
      </c>
      <c r="CF6" s="33">
        <f t="shared" si="9"/>
        <v>210.28</v>
      </c>
      <c r="CG6" s="33">
        <f t="shared" si="9"/>
        <v>211.08</v>
      </c>
      <c r="CH6" s="33">
        <f t="shared" si="9"/>
        <v>213.52</v>
      </c>
      <c r="CI6" s="33">
        <f t="shared" si="9"/>
        <v>208.21</v>
      </c>
      <c r="CJ6" s="32" t="str">
        <f>IF(CJ7="","",IF(CJ7="-","【-】","【"&amp;SUBSTITUTE(TEXT(CJ7,"#,##0.00"),"-","△")&amp;"】"))</f>
        <v>【164.21】</v>
      </c>
      <c r="CK6" s="33">
        <f>IF(CK7="",NA(),CK7)</f>
        <v>33.72</v>
      </c>
      <c r="CL6" s="33">
        <f t="shared" ref="CL6:CT6" si="10">IF(CL7="",NA(),CL7)</f>
        <v>33.94</v>
      </c>
      <c r="CM6" s="33">
        <f t="shared" si="10"/>
        <v>33.61</v>
      </c>
      <c r="CN6" s="33">
        <f t="shared" si="10"/>
        <v>33.39</v>
      </c>
      <c r="CO6" s="33">
        <f t="shared" si="10"/>
        <v>33.950000000000003</v>
      </c>
      <c r="CP6" s="33">
        <f t="shared" si="10"/>
        <v>51.05</v>
      </c>
      <c r="CQ6" s="33">
        <f t="shared" si="10"/>
        <v>50.49</v>
      </c>
      <c r="CR6" s="33">
        <f t="shared" si="10"/>
        <v>49.69</v>
      </c>
      <c r="CS6" s="33">
        <f t="shared" si="10"/>
        <v>49.77</v>
      </c>
      <c r="CT6" s="33">
        <f t="shared" si="10"/>
        <v>49.22</v>
      </c>
      <c r="CU6" s="32" t="str">
        <f>IF(CU7="","",IF(CU7="-","【-】","【"&amp;SUBSTITUTE(TEXT(CU7,"#,##0.00"),"-","△")&amp;"】"))</f>
        <v>【59.80】</v>
      </c>
      <c r="CV6" s="33">
        <f>IF(CV7="",NA(),CV7)</f>
        <v>86.41</v>
      </c>
      <c r="CW6" s="33">
        <f t="shared" ref="CW6:DE6" si="11">IF(CW7="",NA(),CW7)</f>
        <v>84.27</v>
      </c>
      <c r="CX6" s="33">
        <f t="shared" si="11"/>
        <v>85.55</v>
      </c>
      <c r="CY6" s="33">
        <f t="shared" si="11"/>
        <v>83.91</v>
      </c>
      <c r="CZ6" s="33">
        <f t="shared" si="11"/>
        <v>79.81</v>
      </c>
      <c r="DA6" s="33">
        <f t="shared" si="11"/>
        <v>80.81</v>
      </c>
      <c r="DB6" s="33">
        <f t="shared" si="11"/>
        <v>78.7</v>
      </c>
      <c r="DC6" s="33">
        <f t="shared" si="11"/>
        <v>80.010000000000005</v>
      </c>
      <c r="DD6" s="33">
        <f t="shared" si="11"/>
        <v>79.98</v>
      </c>
      <c r="DE6" s="33">
        <f t="shared" si="11"/>
        <v>79.48</v>
      </c>
      <c r="DF6" s="32" t="str">
        <f>IF(DF7="","",IF(DF7="-","【-】","【"&amp;SUBSTITUTE(TEXT(DF7,"#,##0.00"),"-","△")&amp;"】"))</f>
        <v>【89.78】</v>
      </c>
      <c r="DG6" s="33">
        <f>IF(DG7="",NA(),DG7)</f>
        <v>34.49</v>
      </c>
      <c r="DH6" s="33">
        <f t="shared" ref="DH6:DP6" si="12">IF(DH7="",NA(),DH7)</f>
        <v>35.229999999999997</v>
      </c>
      <c r="DI6" s="33">
        <f t="shared" si="12"/>
        <v>36.75</v>
      </c>
      <c r="DJ6" s="33">
        <f t="shared" si="12"/>
        <v>37.47</v>
      </c>
      <c r="DK6" s="33">
        <f t="shared" si="12"/>
        <v>48.48</v>
      </c>
      <c r="DL6" s="33">
        <f t="shared" si="12"/>
        <v>33.21</v>
      </c>
      <c r="DM6" s="33">
        <f t="shared" si="12"/>
        <v>34.24</v>
      </c>
      <c r="DN6" s="33">
        <f t="shared" si="12"/>
        <v>35.18</v>
      </c>
      <c r="DO6" s="33">
        <f t="shared" si="12"/>
        <v>36.43</v>
      </c>
      <c r="DP6" s="33">
        <f t="shared" si="12"/>
        <v>46.12</v>
      </c>
      <c r="DQ6" s="32" t="str">
        <f>IF(DQ7="","",IF(DQ7="-","【-】","【"&amp;SUBSTITUTE(TEXT(DQ7,"#,##0.00"),"-","△")&amp;"】"))</f>
        <v>【46.31】</v>
      </c>
      <c r="DR6" s="33">
        <f>IF(DR7="",NA(),DR7)</f>
        <v>4.7300000000000004</v>
      </c>
      <c r="DS6" s="33">
        <f t="shared" ref="DS6:EA6" si="13">IF(DS7="",NA(),DS7)</f>
        <v>4.7300000000000004</v>
      </c>
      <c r="DT6" s="33">
        <f t="shared" si="13"/>
        <v>4.5999999999999996</v>
      </c>
      <c r="DU6" s="33">
        <f t="shared" si="13"/>
        <v>4.46</v>
      </c>
      <c r="DV6" s="33">
        <f t="shared" si="13"/>
        <v>3.53</v>
      </c>
      <c r="DW6" s="33">
        <f t="shared" si="13"/>
        <v>6.34</v>
      </c>
      <c r="DX6" s="33">
        <f t="shared" si="13"/>
        <v>6.81</v>
      </c>
      <c r="DY6" s="33">
        <f t="shared" si="13"/>
        <v>8.41</v>
      </c>
      <c r="DZ6" s="33">
        <f t="shared" si="13"/>
        <v>8.7200000000000006</v>
      </c>
      <c r="EA6" s="33">
        <f t="shared" si="13"/>
        <v>9.86</v>
      </c>
      <c r="EB6" s="32" t="str">
        <f>IF(EB7="","",IF(EB7="-","【-】","【"&amp;SUBSTITUTE(TEXT(EB7,"#,##0.00"),"-","△")&amp;"】"))</f>
        <v>【12.42】</v>
      </c>
      <c r="EC6" s="33">
        <f>IF(EC7="",NA(),EC7)</f>
        <v>0.42</v>
      </c>
      <c r="ED6" s="33">
        <f t="shared" ref="ED6:EL6" si="14">IF(ED7="",NA(),ED7)</f>
        <v>0.44</v>
      </c>
      <c r="EE6" s="33">
        <f t="shared" si="14"/>
        <v>0.57999999999999996</v>
      </c>
      <c r="EF6" s="33">
        <f t="shared" si="14"/>
        <v>0.78</v>
      </c>
      <c r="EG6" s="33">
        <f t="shared" si="14"/>
        <v>1.36</v>
      </c>
      <c r="EH6" s="33">
        <f t="shared" si="14"/>
        <v>0.81</v>
      </c>
      <c r="EI6" s="33">
        <f t="shared" si="14"/>
        <v>0.82</v>
      </c>
      <c r="EJ6" s="33">
        <f t="shared" si="14"/>
        <v>0.66</v>
      </c>
      <c r="EK6" s="33">
        <f t="shared" si="14"/>
        <v>0.64</v>
      </c>
      <c r="EL6" s="33">
        <f t="shared" si="14"/>
        <v>0.56000000000000005</v>
      </c>
      <c r="EM6" s="32" t="str">
        <f>IF(EM7="","",IF(EM7="-","【-】","【"&amp;SUBSTITUTE(TEXT(EM7,"#,##0.00"),"-","△")&amp;"】"))</f>
        <v>【0.78】</v>
      </c>
    </row>
    <row r="7" spans="1:143" s="34" customFormat="1">
      <c r="A7" s="26"/>
      <c r="B7" s="35">
        <v>2014</v>
      </c>
      <c r="C7" s="35">
        <v>16659</v>
      </c>
      <c r="D7" s="35">
        <v>46</v>
      </c>
      <c r="E7" s="35">
        <v>1</v>
      </c>
      <c r="F7" s="35">
        <v>0</v>
      </c>
      <c r="G7" s="35">
        <v>1</v>
      </c>
      <c r="H7" s="35" t="s">
        <v>93</v>
      </c>
      <c r="I7" s="35" t="s">
        <v>94</v>
      </c>
      <c r="J7" s="35" t="s">
        <v>95</v>
      </c>
      <c r="K7" s="35" t="s">
        <v>96</v>
      </c>
      <c r="L7" s="35" t="s">
        <v>97</v>
      </c>
      <c r="M7" s="36" t="s">
        <v>98</v>
      </c>
      <c r="N7" s="36">
        <v>47.21</v>
      </c>
      <c r="O7" s="36">
        <v>85.42</v>
      </c>
      <c r="P7" s="36">
        <v>3834</v>
      </c>
      <c r="Q7" s="36">
        <v>7877</v>
      </c>
      <c r="R7" s="36">
        <v>774.33</v>
      </c>
      <c r="S7" s="36">
        <v>10.17</v>
      </c>
      <c r="T7" s="36">
        <v>6683</v>
      </c>
      <c r="U7" s="36">
        <v>36.56</v>
      </c>
      <c r="V7" s="36">
        <v>182.8</v>
      </c>
      <c r="W7" s="36">
        <v>105.91</v>
      </c>
      <c r="X7" s="36">
        <v>104.54</v>
      </c>
      <c r="Y7" s="36">
        <v>107.57</v>
      </c>
      <c r="Z7" s="36">
        <v>111.86</v>
      </c>
      <c r="AA7" s="36">
        <v>111.98</v>
      </c>
      <c r="AB7" s="36">
        <v>108.06</v>
      </c>
      <c r="AC7" s="36">
        <v>104.82</v>
      </c>
      <c r="AD7" s="36">
        <v>104.95</v>
      </c>
      <c r="AE7" s="36">
        <v>105.53</v>
      </c>
      <c r="AF7" s="36">
        <v>107.2</v>
      </c>
      <c r="AG7" s="36">
        <v>113.03</v>
      </c>
      <c r="AH7" s="36">
        <v>0</v>
      </c>
      <c r="AI7" s="36">
        <v>0</v>
      </c>
      <c r="AJ7" s="36">
        <v>0</v>
      </c>
      <c r="AK7" s="36">
        <v>0</v>
      </c>
      <c r="AL7" s="36">
        <v>0</v>
      </c>
      <c r="AM7" s="36">
        <v>23.31</v>
      </c>
      <c r="AN7" s="36">
        <v>26.83</v>
      </c>
      <c r="AO7" s="36">
        <v>26.81</v>
      </c>
      <c r="AP7" s="36">
        <v>28.31</v>
      </c>
      <c r="AQ7" s="36">
        <v>13.46</v>
      </c>
      <c r="AR7" s="36">
        <v>0.81</v>
      </c>
      <c r="AS7" s="36">
        <v>431.46</v>
      </c>
      <c r="AT7" s="36">
        <v>884.29</v>
      </c>
      <c r="AU7" s="36">
        <v>866.7</v>
      </c>
      <c r="AV7" s="36">
        <v>738.45</v>
      </c>
      <c r="AW7" s="36">
        <v>136.49</v>
      </c>
      <c r="AX7" s="36">
        <v>1129.9100000000001</v>
      </c>
      <c r="AY7" s="36">
        <v>1197.1099999999999</v>
      </c>
      <c r="AZ7" s="36">
        <v>1002.64</v>
      </c>
      <c r="BA7" s="36">
        <v>1164.51</v>
      </c>
      <c r="BB7" s="36">
        <v>434.72</v>
      </c>
      <c r="BC7" s="36">
        <v>264.16000000000003</v>
      </c>
      <c r="BD7" s="36">
        <v>538.11</v>
      </c>
      <c r="BE7" s="36">
        <v>503.09</v>
      </c>
      <c r="BF7" s="36">
        <v>471.83</v>
      </c>
      <c r="BG7" s="36">
        <v>473.34</v>
      </c>
      <c r="BH7" s="36">
        <v>499.2</v>
      </c>
      <c r="BI7" s="36">
        <v>540.94000000000005</v>
      </c>
      <c r="BJ7" s="36">
        <v>532.29999999999995</v>
      </c>
      <c r="BK7" s="36">
        <v>520.29999999999995</v>
      </c>
      <c r="BL7" s="36">
        <v>498.27</v>
      </c>
      <c r="BM7" s="36">
        <v>495.76</v>
      </c>
      <c r="BN7" s="36">
        <v>283.72000000000003</v>
      </c>
      <c r="BO7" s="36">
        <v>100.63</v>
      </c>
      <c r="BP7" s="36">
        <v>98.32</v>
      </c>
      <c r="BQ7" s="36">
        <v>102.29</v>
      </c>
      <c r="BR7" s="36">
        <v>104.12</v>
      </c>
      <c r="BS7" s="36">
        <v>104.35</v>
      </c>
      <c r="BT7" s="36">
        <v>93.43</v>
      </c>
      <c r="BU7" s="36">
        <v>90.17</v>
      </c>
      <c r="BV7" s="36">
        <v>90.69</v>
      </c>
      <c r="BW7" s="36">
        <v>90.64</v>
      </c>
      <c r="BX7" s="36">
        <v>93.66</v>
      </c>
      <c r="BY7" s="36">
        <v>104.6</v>
      </c>
      <c r="BZ7" s="36">
        <v>215.47</v>
      </c>
      <c r="CA7" s="36">
        <v>221.86</v>
      </c>
      <c r="CB7" s="36">
        <v>213.19</v>
      </c>
      <c r="CC7" s="36">
        <v>210.65</v>
      </c>
      <c r="CD7" s="36">
        <v>210.68</v>
      </c>
      <c r="CE7" s="36">
        <v>204.24</v>
      </c>
      <c r="CF7" s="36">
        <v>210.28</v>
      </c>
      <c r="CG7" s="36">
        <v>211.08</v>
      </c>
      <c r="CH7" s="36">
        <v>213.52</v>
      </c>
      <c r="CI7" s="36">
        <v>208.21</v>
      </c>
      <c r="CJ7" s="36">
        <v>164.21</v>
      </c>
      <c r="CK7" s="36">
        <v>33.72</v>
      </c>
      <c r="CL7" s="36">
        <v>33.94</v>
      </c>
      <c r="CM7" s="36">
        <v>33.61</v>
      </c>
      <c r="CN7" s="36">
        <v>33.39</v>
      </c>
      <c r="CO7" s="36">
        <v>33.950000000000003</v>
      </c>
      <c r="CP7" s="36">
        <v>51.05</v>
      </c>
      <c r="CQ7" s="36">
        <v>50.49</v>
      </c>
      <c r="CR7" s="36">
        <v>49.69</v>
      </c>
      <c r="CS7" s="36">
        <v>49.77</v>
      </c>
      <c r="CT7" s="36">
        <v>49.22</v>
      </c>
      <c r="CU7" s="36">
        <v>59.8</v>
      </c>
      <c r="CV7" s="36">
        <v>86.41</v>
      </c>
      <c r="CW7" s="36">
        <v>84.27</v>
      </c>
      <c r="CX7" s="36">
        <v>85.55</v>
      </c>
      <c r="CY7" s="36">
        <v>83.91</v>
      </c>
      <c r="CZ7" s="36">
        <v>79.81</v>
      </c>
      <c r="DA7" s="36">
        <v>80.81</v>
      </c>
      <c r="DB7" s="36">
        <v>78.7</v>
      </c>
      <c r="DC7" s="36">
        <v>80.010000000000005</v>
      </c>
      <c r="DD7" s="36">
        <v>79.98</v>
      </c>
      <c r="DE7" s="36">
        <v>79.48</v>
      </c>
      <c r="DF7" s="36">
        <v>89.78</v>
      </c>
      <c r="DG7" s="36">
        <v>34.49</v>
      </c>
      <c r="DH7" s="36">
        <v>35.229999999999997</v>
      </c>
      <c r="DI7" s="36">
        <v>36.75</v>
      </c>
      <c r="DJ7" s="36">
        <v>37.47</v>
      </c>
      <c r="DK7" s="36">
        <v>48.48</v>
      </c>
      <c r="DL7" s="36">
        <v>33.21</v>
      </c>
      <c r="DM7" s="36">
        <v>34.24</v>
      </c>
      <c r="DN7" s="36">
        <v>35.18</v>
      </c>
      <c r="DO7" s="36">
        <v>36.43</v>
      </c>
      <c r="DP7" s="36">
        <v>46.12</v>
      </c>
      <c r="DQ7" s="36">
        <v>46.31</v>
      </c>
      <c r="DR7" s="36">
        <v>4.7300000000000004</v>
      </c>
      <c r="DS7" s="36">
        <v>4.7300000000000004</v>
      </c>
      <c r="DT7" s="36">
        <v>4.5999999999999996</v>
      </c>
      <c r="DU7" s="36">
        <v>4.46</v>
      </c>
      <c r="DV7" s="36">
        <v>3.53</v>
      </c>
      <c r="DW7" s="36">
        <v>6.34</v>
      </c>
      <c r="DX7" s="36">
        <v>6.81</v>
      </c>
      <c r="DY7" s="36">
        <v>8.41</v>
      </c>
      <c r="DZ7" s="36">
        <v>8.7200000000000006</v>
      </c>
      <c r="EA7" s="36">
        <v>9.86</v>
      </c>
      <c r="EB7" s="36">
        <v>12.42</v>
      </c>
      <c r="EC7" s="36">
        <v>0.42</v>
      </c>
      <c r="ED7" s="36">
        <v>0.44</v>
      </c>
      <c r="EE7" s="36">
        <v>0.57999999999999996</v>
      </c>
      <c r="EF7" s="36">
        <v>0.78</v>
      </c>
      <c r="EG7" s="36">
        <v>1.36</v>
      </c>
      <c r="EH7" s="36">
        <v>0.81</v>
      </c>
      <c r="EI7" s="36">
        <v>0.82</v>
      </c>
      <c r="EJ7" s="36">
        <v>0.66</v>
      </c>
      <c r="EK7" s="36">
        <v>0.64</v>
      </c>
      <c r="EL7" s="36">
        <v>0.56000000000000005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W218</cp:lastModifiedBy>
  <cp:lastPrinted>2016-02-10T02:25:38Z</cp:lastPrinted>
  <dcterms:created xsi:type="dcterms:W3CDTF">2016-01-18T04:38:47Z</dcterms:created>
  <dcterms:modified xsi:type="dcterms:W3CDTF">2016-02-10T02:25:40Z</dcterms:modified>
  <cp:category/>
</cp:coreProperties>
</file>