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W8" i="4"/>
  <c r="I8" i="4"/>
  <c r="B8" i="4"/>
  <c r="B6" i="4"/>
  <c r="C10" i="5" l="1"/>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<sst xmlns="http://schemas.openxmlformats.org/spreadsheetml/2006/main" count="232" uniqueCount="120">
  <si>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</si>
  <si>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</si>
  <si>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</si>
  <si>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</si>
  <si>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</si>
  <si>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</si>
  <si>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</si>
  <si>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</si>
  <si>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</si>
  <si>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</si>
  <si>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</si>
  <si>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</si>
  <si>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</si>
  <si>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</si>
  <si>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</si>
  <si>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</si>
  <si>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</si>
  <si>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</si>
  <si>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</si>
  <si>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</si>
  <si>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</si>
  <si>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</si>
  <si>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</si>
  <si>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</si>
  <si>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</si>
  <si>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</si>
  <si>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</si>
  <si>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</si>
  <si>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</si>
  <si>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</si>
  <si>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</si>
  <si>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</si>
  <si>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</si>
  <si>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</si>
  <si>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</si>
  <si>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</si>
  <si>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</si>
  <si>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</si>
  <si>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</si>
  <si>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</si>
  <si>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</si>
  <si>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</si>
  <si>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</si>
  <si>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</si>
  <si>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</si>
  <si>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</si>
  <si>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</si>
  <si>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</si>
  <si>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</si>
  <si>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</si>
  <si>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</si>
  <si>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</si>
  <si>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</si>
  <si>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</si>
  <si>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</si>
  <si>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</si>
  <si>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</si>
  <si>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</si>
  <si>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</si>
  <si>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</si>
  <si>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</si>
  <si>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</si>
  <si>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</si>
  <si>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</si>
  <si>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</si>
  <si>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</si>
  <si>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</si>
  <si>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</si>
  <si>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</si>
  <si>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</si>
  <si>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</si>
  <si>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</si>
  <si>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</si>
  <si>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</si>
  <si>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</si>
  <si>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</si>
  <si>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</si>
  <si>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</si>
  <si>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</si>
  <si>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</si>
  <si>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</si>
  <si>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</si>
  <si>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</si>
  <si>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</si>
  <si>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</si>
  <si>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</si>
  <si>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</si>
  <si>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</si>
  <si>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</si>
  <si>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</si>
  <si>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</si>
  <si>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</si>
  <si>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</si>
  <si>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</si>
  <si>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</si>
  <si>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</si>
  <si>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</si>
  <si>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</si>
  <si>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</si>
  <si>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</si>
  <si>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</si>
  <si>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</si>
  <si>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</si>
  <si>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</si>
  <si>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</si>
  <si>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弟子屈町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</si>
  <si>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</si>
  <si>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</si>
  <si>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</si>
  <si>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</si>
  <si>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</si>
  <si>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</si>
  <si>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</si>
  <si>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</si>
  <si>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</si>
  <si>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</si>
  <si>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水道事業の経営は、人口を主要因とした需要に比例し、料金収入が年々減少しています。業務の委託、人件費の抑制等々費用削減を図り経営を行っている現状にあります。
　指標全体を通し、規模類似団体との比較では、概ね適度な数値を示しておりますが、水道事業創設以来の老朽施設更新を要する全国的傾向は当町も例外ではなく、需要者皆様が安定して利用できる供給を維持する為、今後も多額の投資資金が必要となります。
　近年、耐震性に劣る為、事故発生率が高い石綿管を中心に更新事業を進め、この特定管種の更新は概ね完了しましたが、更新を要する老朽施設は未だ多々存在します。経営状態を見極め、必要な施設更新を計画的に進め、適切な料金水準の設定を図ります。</t>
    <rPh sb="1" eb="3">
      <t>スイドウ</t>
    </rPh>
    <rPh sb="3" eb="5">
      <t>ジギョウ</t>
    </rPh>
    <rPh sb="6" eb="8">
      <t>ケイエイ</t>
    </rPh>
    <rPh sb="10" eb="12">
      <t>ジンコウ</t>
    </rPh>
    <rPh sb="13" eb="14">
      <t>シュ</t>
    </rPh>
    <rPh sb="14" eb="16">
      <t>ヨウイン</t>
    </rPh>
    <rPh sb="19" eb="21">
      <t>ジュヨウ</t>
    </rPh>
    <rPh sb="22" eb="24">
      <t>ヒレイ</t>
    </rPh>
    <rPh sb="26" eb="28">
      <t>リョウキン</t>
    </rPh>
    <rPh sb="28" eb="30">
      <t>シュウニュウ</t>
    </rPh>
    <rPh sb="31" eb="33">
      <t>ネンネン</t>
    </rPh>
    <rPh sb="33" eb="35">
      <t>ゲンショウ</t>
    </rPh>
    <rPh sb="41" eb="43">
      <t>ギョウム</t>
    </rPh>
    <rPh sb="44" eb="46">
      <t>イタク</t>
    </rPh>
    <rPh sb="47" eb="50">
      <t>ジンケンヒ</t>
    </rPh>
    <rPh sb="51" eb="53">
      <t>ヨクセイ</t>
    </rPh>
    <rPh sb="53" eb="55">
      <t>トウトウ</t>
    </rPh>
    <rPh sb="55" eb="57">
      <t>ヒヨウ</t>
    </rPh>
    <rPh sb="57" eb="59">
      <t>サクゲン</t>
    </rPh>
    <rPh sb="60" eb="61">
      <t>ハカ</t>
    </rPh>
    <rPh sb="62" eb="64">
      <t>ケイエイ</t>
    </rPh>
    <rPh sb="65" eb="66">
      <t>オコナ</t>
    </rPh>
    <rPh sb="70" eb="72">
      <t>ゲンジョウ</t>
    </rPh>
    <rPh sb="80" eb="82">
      <t>シヒョウ</t>
    </rPh>
    <rPh sb="82" eb="84">
      <t>ゼンタイ</t>
    </rPh>
    <rPh sb="85" eb="86">
      <t>トオ</t>
    </rPh>
    <rPh sb="88" eb="90">
      <t>キボ</t>
    </rPh>
    <rPh sb="90" eb="92">
      <t>ルイジ</t>
    </rPh>
    <rPh sb="92" eb="94">
      <t>ダンタイ</t>
    </rPh>
    <rPh sb="96" eb="98">
      <t>ヒカク</t>
    </rPh>
    <rPh sb="101" eb="102">
      <t>オオム</t>
    </rPh>
    <rPh sb="103" eb="105">
      <t>テキド</t>
    </rPh>
    <rPh sb="106" eb="108">
      <t>スウチ</t>
    </rPh>
    <rPh sb="109" eb="110">
      <t>シメ</t>
    </rPh>
    <rPh sb="118" eb="120">
      <t>スイドウ</t>
    </rPh>
    <rPh sb="120" eb="122">
      <t>ジギョウ</t>
    </rPh>
    <rPh sb="122" eb="124">
      <t>ソウセツ</t>
    </rPh>
    <rPh sb="124" eb="126">
      <t>イライ</t>
    </rPh>
    <rPh sb="134" eb="135">
      <t>ヨウ</t>
    </rPh>
    <rPh sb="137" eb="139">
      <t>ゼンコク</t>
    </rPh>
    <rPh sb="139" eb="140">
      <t>テキ</t>
    </rPh>
    <rPh sb="140" eb="142">
      <t>ケイコウ</t>
    </rPh>
    <rPh sb="143" eb="145">
      <t>トウチョウ</t>
    </rPh>
    <rPh sb="146" eb="148">
      <t>レイガイ</t>
    </rPh>
    <rPh sb="153" eb="155">
      <t>ジュヨウ</t>
    </rPh>
    <rPh sb="155" eb="156">
      <t>シャ</t>
    </rPh>
    <rPh sb="156" eb="158">
      <t>ミナサマ</t>
    </rPh>
    <rPh sb="159" eb="161">
      <t>アンテイ</t>
    </rPh>
    <rPh sb="163" eb="165">
      <t>リヨウ</t>
    </rPh>
    <rPh sb="168" eb="170">
      <t>キョウキュウ</t>
    </rPh>
    <rPh sb="171" eb="173">
      <t>イジ</t>
    </rPh>
    <rPh sb="175" eb="176">
      <t>タメ</t>
    </rPh>
    <rPh sb="177" eb="179">
      <t>コンゴ</t>
    </rPh>
    <rPh sb="180" eb="182">
      <t>タガク</t>
    </rPh>
    <rPh sb="183" eb="185">
      <t>トウシ</t>
    </rPh>
    <rPh sb="185" eb="187">
      <t>シキン</t>
    </rPh>
    <rPh sb="188" eb="190">
      <t>ヒツヨウ</t>
    </rPh>
    <rPh sb="198" eb="200">
      <t>キンネン</t>
    </rPh>
    <rPh sb="201" eb="204">
      <t>タイシンセイ</t>
    </rPh>
    <rPh sb="205" eb="206">
      <t>オト</t>
    </rPh>
    <rPh sb="207" eb="208">
      <t>タメ</t>
    </rPh>
    <rPh sb="209" eb="211">
      <t>ジコ</t>
    </rPh>
    <rPh sb="211" eb="213">
      <t>ハッセイ</t>
    </rPh>
    <rPh sb="213" eb="214">
      <t>リツ</t>
    </rPh>
    <rPh sb="215" eb="216">
      <t>タカ</t>
    </rPh>
    <rPh sb="217" eb="219">
      <t>セキメン</t>
    </rPh>
    <rPh sb="219" eb="220">
      <t>カン</t>
    </rPh>
    <rPh sb="221" eb="223">
      <t>チュウシン</t>
    </rPh>
    <rPh sb="224" eb="226">
      <t>コウシン</t>
    </rPh>
    <rPh sb="226" eb="228">
      <t>ジギョウ</t>
    </rPh>
    <rPh sb="229" eb="230">
      <t>スス</t>
    </rPh>
    <rPh sb="234" eb="236">
      <t>トクテイ</t>
    </rPh>
    <rPh sb="236" eb="238">
      <t>カンシュ</t>
    </rPh>
    <rPh sb="239" eb="241">
      <t>コウシン</t>
    </rPh>
    <rPh sb="242" eb="243">
      <t>オオム</t>
    </rPh>
    <rPh sb="244" eb="246">
      <t>カンリョウ</t>
    </rPh>
    <rPh sb="252" eb="254">
      <t>コウシン</t>
    </rPh>
    <rPh sb="255" eb="256">
      <t>ヨウ</t>
    </rPh>
    <rPh sb="258" eb="260">
      <t>ロウキュウ</t>
    </rPh>
    <rPh sb="260" eb="262">
      <t>シセツ</t>
    </rPh>
    <rPh sb="263" eb="264">
      <t>イマ</t>
    </rPh>
    <rPh sb="265" eb="267">
      <t>タタ</t>
    </rPh>
    <rPh sb="267" eb="269">
      <t>ソンザイ</t>
    </rPh>
    <rPh sb="273" eb="275">
      <t>ケイエイ</t>
    </rPh>
    <rPh sb="275" eb="277">
      <t>ジョウタイ</t>
    </rPh>
    <rPh sb="278" eb="280">
      <t>ミキワ</t>
    </rPh>
    <rPh sb="282" eb="284">
      <t>ヒツヨウ</t>
    </rPh>
    <rPh sb="285" eb="287">
      <t>シセツ</t>
    </rPh>
    <rPh sb="287" eb="289">
      <t>コウシン</t>
    </rPh>
    <rPh sb="290" eb="292">
      <t>ケイカク</t>
    </rPh>
    <rPh sb="292" eb="293">
      <t>テキ</t>
    </rPh>
    <rPh sb="294" eb="295">
      <t>スス</t>
    </rPh>
    <rPh sb="297" eb="299">
      <t>テキセツ</t>
    </rPh>
    <rPh sb="300" eb="302">
      <t>リョウキン</t>
    </rPh>
    <rPh sb="302" eb="304">
      <t>スイジュン</t>
    </rPh>
    <rPh sb="305" eb="307">
      <t>セッテイ</t>
    </rPh>
    <rPh sb="308" eb="309">
      <t>ハカ</t>
    </rPh>
    <phoneticPr fontId="7"/>
  </si>
  <si>
    <t>　①の経常収支比率は、単年度の収支状況を表しており、100％以上が利益計上があったことを示します。この利益剰余金は、今後の施設老朽化に備え、積立しています。
　又、⑤の料金回収率は、需要者皆様が各ご家庭、営業所などで実際に水道水をご利用になる為の費用が、どれだけの料金収入で賄われているかを割合で示したもので、100％が適正水準となります。100％前後を維持しておりますが、施設老朽による修繕など今後費用増加が懸念されているところです。
　③の流動比率は、1年以内償還期限の債務に対する支払能力を示します。100％以上の割合があり、当面資金不足に陥ることはありませんが、当町は類似団体と比較し低い傾向にあります。未収金回収の一層の強化が経営健全性を確保する上で重要事項となります。
　④の企業債残高給水収益比率は、施設更新の為の借入金残高と料金収入との割合を示しています。老朽施設に対する投資により増加傾向を示しています。安定した水道水供給の為、必要投資の効果と経営状態に見合う債務償還との整合性を見極め、財政の健全性の確保を図っています。
　⑥の給水原価は、有収水量(皆様が実際に使用した水量)1㎥当りの費用、⑧の有収率は、配水量に対する有収水量の割合になります。有収率の上昇は、費用効果を高め、経費節減にも資する重要な数値となります。有収率向上の為、町で管理している水道本管の更新が必要となります。</t>
    <rPh sb="3" eb="5">
      <t>ケイジョウ</t>
    </rPh>
    <rPh sb="5" eb="7">
      <t>シュウシ</t>
    </rPh>
    <rPh sb="7" eb="9">
      <t>ヒリツ</t>
    </rPh>
    <rPh sb="11" eb="14">
      <t>タンネンド</t>
    </rPh>
    <rPh sb="15" eb="17">
      <t>シュウシ</t>
    </rPh>
    <rPh sb="17" eb="19">
      <t>ジョウキョウ</t>
    </rPh>
    <rPh sb="20" eb="21">
      <t>アラワ</t>
    </rPh>
    <rPh sb="30" eb="32">
      <t>イジョウ</t>
    </rPh>
    <rPh sb="44" eb="45">
      <t>シメ</t>
    </rPh>
    <rPh sb="51" eb="53">
      <t>リエキ</t>
    </rPh>
    <rPh sb="53" eb="55">
      <t>ジョウヨ</t>
    </rPh>
    <rPh sb="55" eb="56">
      <t>キン</t>
    </rPh>
    <rPh sb="58" eb="60">
      <t>コンゴ</t>
    </rPh>
    <rPh sb="61" eb="63">
      <t>シセツ</t>
    </rPh>
    <rPh sb="63" eb="65">
      <t>ロウキュウ</t>
    </rPh>
    <rPh sb="65" eb="66">
      <t>カ</t>
    </rPh>
    <rPh sb="67" eb="68">
      <t>ソナ</t>
    </rPh>
    <rPh sb="70" eb="72">
      <t>ツミタテ</t>
    </rPh>
    <rPh sb="80" eb="81">
      <t>マタ</t>
    </rPh>
    <rPh sb="84" eb="86">
      <t>リョウキン</t>
    </rPh>
    <rPh sb="86" eb="88">
      <t>カイシュウ</t>
    </rPh>
    <rPh sb="88" eb="89">
      <t>リツ</t>
    </rPh>
    <rPh sb="94" eb="96">
      <t>ミナサマ</t>
    </rPh>
    <rPh sb="97" eb="98">
      <t>カク</t>
    </rPh>
    <rPh sb="99" eb="101">
      <t>カテイ</t>
    </rPh>
    <rPh sb="102" eb="105">
      <t>エイギョウショ</t>
    </rPh>
    <rPh sb="108" eb="110">
      <t>ジッサイ</t>
    </rPh>
    <rPh sb="111" eb="114">
      <t>スイドウスイ</t>
    </rPh>
    <rPh sb="116" eb="118">
      <t>リヨウ</t>
    </rPh>
    <rPh sb="121" eb="122">
      <t>タメ</t>
    </rPh>
    <rPh sb="123" eb="125">
      <t>ヒヨウ</t>
    </rPh>
    <rPh sb="132" eb="134">
      <t>リョウキン</t>
    </rPh>
    <rPh sb="134" eb="136">
      <t>シュウニュウ</t>
    </rPh>
    <rPh sb="137" eb="138">
      <t>マカナ</t>
    </rPh>
    <rPh sb="145" eb="147">
      <t>ワリアイ</t>
    </rPh>
    <rPh sb="148" eb="149">
      <t>シメ</t>
    </rPh>
    <rPh sb="160" eb="162">
      <t>テキセイ</t>
    </rPh>
    <rPh sb="162" eb="164">
      <t>スイジュン</t>
    </rPh>
    <rPh sb="174" eb="176">
      <t>ゼンゴ</t>
    </rPh>
    <rPh sb="177" eb="179">
      <t>イジ</t>
    </rPh>
    <rPh sb="187" eb="189">
      <t>シセツ</t>
    </rPh>
    <rPh sb="222" eb="224">
      <t>リュウドウ</t>
    </rPh>
    <rPh sb="224" eb="226">
      <t>ヒリツ</t>
    </rPh>
    <rPh sb="229" eb="230">
      <t>ネン</t>
    </rPh>
    <rPh sb="230" eb="232">
      <t>イナイ</t>
    </rPh>
    <rPh sb="232" eb="234">
      <t>ショウカン</t>
    </rPh>
    <rPh sb="234" eb="236">
      <t>キゲン</t>
    </rPh>
    <rPh sb="237" eb="239">
      <t>サイム</t>
    </rPh>
    <rPh sb="240" eb="241">
      <t>タイ</t>
    </rPh>
    <rPh sb="243" eb="245">
      <t>シハラ</t>
    </rPh>
    <rPh sb="245" eb="247">
      <t>ノウリョク</t>
    </rPh>
    <rPh sb="248" eb="249">
      <t>シメ</t>
    </rPh>
    <rPh sb="257" eb="259">
      <t>イジョウ</t>
    </rPh>
    <rPh sb="260" eb="262">
      <t>ワリアイ</t>
    </rPh>
    <rPh sb="266" eb="268">
      <t>トウメン</t>
    </rPh>
    <rPh sb="268" eb="270">
      <t>シキン</t>
    </rPh>
    <rPh sb="270" eb="272">
      <t>ブソク</t>
    </rPh>
    <rPh sb="273" eb="274">
      <t>オチイ</t>
    </rPh>
    <rPh sb="285" eb="287">
      <t>トウチョウ</t>
    </rPh>
    <rPh sb="288" eb="290">
      <t>ルイジ</t>
    </rPh>
    <rPh sb="290" eb="292">
      <t>ダンタイ</t>
    </rPh>
    <rPh sb="293" eb="295">
      <t>ヒカク</t>
    </rPh>
    <rPh sb="296" eb="297">
      <t>ヒク</t>
    </rPh>
    <rPh sb="298" eb="300">
      <t>ケイコウ</t>
    </rPh>
    <rPh sb="344" eb="346">
      <t>キギョウ</t>
    </rPh>
    <rPh sb="346" eb="347">
      <t>サイ</t>
    </rPh>
    <rPh sb="347" eb="349">
      <t>ザンダカ</t>
    </rPh>
    <rPh sb="349" eb="351">
      <t>キュウスイ</t>
    </rPh>
    <rPh sb="351" eb="353">
      <t>シュウエキ</t>
    </rPh>
    <rPh sb="353" eb="355">
      <t>ヒリツ</t>
    </rPh>
    <rPh sb="357" eb="359">
      <t>シセツ</t>
    </rPh>
    <rPh sb="359" eb="361">
      <t>コウシン</t>
    </rPh>
    <rPh sb="362" eb="363">
      <t>タメ</t>
    </rPh>
    <rPh sb="364" eb="366">
      <t>カリイレ</t>
    </rPh>
    <rPh sb="366" eb="367">
      <t>キン</t>
    </rPh>
    <rPh sb="367" eb="369">
      <t>ザンダカ</t>
    </rPh>
    <rPh sb="370" eb="372">
      <t>リョウキン</t>
    </rPh>
    <rPh sb="372" eb="374">
      <t>シュウニュウ</t>
    </rPh>
    <rPh sb="376" eb="378">
      <t>ワリアイ</t>
    </rPh>
    <rPh sb="379" eb="380">
      <t>シメ</t>
    </rPh>
    <rPh sb="386" eb="388">
      <t>ロウキュウ</t>
    </rPh>
    <rPh sb="388" eb="390">
      <t>シセツ</t>
    </rPh>
    <rPh sb="391" eb="392">
      <t>タイ</t>
    </rPh>
    <rPh sb="394" eb="396">
      <t>トウシ</t>
    </rPh>
    <rPh sb="399" eb="401">
      <t>ゾウカ</t>
    </rPh>
    <rPh sb="401" eb="403">
      <t>ケイコウ</t>
    </rPh>
    <rPh sb="404" eb="405">
      <t>シメ</t>
    </rPh>
    <rPh sb="411" eb="413">
      <t>アンテイ</t>
    </rPh>
    <rPh sb="415" eb="417">
      <t>スイドウ</t>
    </rPh>
    <rPh sb="417" eb="418">
      <t>スイ</t>
    </rPh>
    <rPh sb="418" eb="420">
      <t>キョウキュウ</t>
    </rPh>
    <rPh sb="421" eb="422">
      <t>タメ</t>
    </rPh>
    <rPh sb="423" eb="425">
      <t>ヒツヨウ</t>
    </rPh>
    <rPh sb="425" eb="427">
      <t>トウシ</t>
    </rPh>
    <rPh sb="428" eb="430">
      <t>コウカ</t>
    </rPh>
    <rPh sb="431" eb="433">
      <t>ケイエイ</t>
    </rPh>
    <rPh sb="433" eb="435">
      <t>ジョウタイ</t>
    </rPh>
    <rPh sb="436" eb="438">
      <t>ミア</t>
    </rPh>
    <rPh sb="439" eb="441">
      <t>サイム</t>
    </rPh>
    <rPh sb="441" eb="443">
      <t>ショウカン</t>
    </rPh>
    <rPh sb="445" eb="448">
      <t>セイゴウセイ</t>
    </rPh>
    <rPh sb="449" eb="451">
      <t>ミキワ</t>
    </rPh>
    <rPh sb="458" eb="459">
      <t>セイ</t>
    </rPh>
    <rPh sb="460" eb="462">
      <t>カクホ</t>
    </rPh>
    <rPh sb="463" eb="464">
      <t>ハカ</t>
    </rPh>
    <rPh sb="474" eb="476">
      <t>キュウスイ</t>
    </rPh>
    <rPh sb="476" eb="478">
      <t>ゲンカ</t>
    </rPh>
    <rPh sb="480" eb="482">
      <t>ユウシュウ</t>
    </rPh>
    <rPh sb="482" eb="484">
      <t>スイリョウ</t>
    </rPh>
    <rPh sb="485" eb="487">
      <t>ミナサマ</t>
    </rPh>
    <rPh sb="488" eb="490">
      <t>ジッサイ</t>
    </rPh>
    <rPh sb="491" eb="493">
      <t>シヨウ</t>
    </rPh>
    <rPh sb="495" eb="497">
      <t>スイリョウ</t>
    </rPh>
    <rPh sb="500" eb="501">
      <t>アタ</t>
    </rPh>
    <rPh sb="503" eb="505">
      <t>ヒヨウ</t>
    </rPh>
    <rPh sb="508" eb="510">
      <t>ユウシュウ</t>
    </rPh>
    <rPh sb="510" eb="511">
      <t>リツ</t>
    </rPh>
    <rPh sb="517" eb="518">
      <t>タイ</t>
    </rPh>
    <rPh sb="520" eb="522">
      <t>ユウシュウ</t>
    </rPh>
    <rPh sb="522" eb="523">
      <t>スイ</t>
    </rPh>
    <rPh sb="523" eb="524">
      <t>リョウ</t>
    </rPh>
    <rPh sb="525" eb="527">
      <t>ワリアイ</t>
    </rPh>
    <rPh sb="533" eb="535">
      <t>ユウシュウ</t>
    </rPh>
    <rPh sb="535" eb="536">
      <t>リツ</t>
    </rPh>
    <rPh sb="537" eb="539">
      <t>ジョウショウ</t>
    </rPh>
    <rPh sb="541" eb="543">
      <t>ヒヨウ</t>
    </rPh>
    <rPh sb="543" eb="545">
      <t>コウカ</t>
    </rPh>
    <rPh sb="546" eb="547">
      <t>タカ</t>
    </rPh>
    <rPh sb="549" eb="551">
      <t>ケイヒ</t>
    </rPh>
    <rPh sb="551" eb="553">
      <t>セツゲン</t>
    </rPh>
    <rPh sb="555" eb="556">
      <t>シ</t>
    </rPh>
    <rPh sb="558" eb="560">
      <t>ジュウヨウ</t>
    </rPh>
    <rPh sb="561" eb="563">
      <t>スウチ</t>
    </rPh>
    <rPh sb="569" eb="571">
      <t>ユウシュウ</t>
    </rPh>
    <rPh sb="571" eb="572">
      <t>リツ</t>
    </rPh>
    <rPh sb="572" eb="574">
      <t>コウジョウ</t>
    </rPh>
    <rPh sb="575" eb="576">
      <t>タメ</t>
    </rPh>
    <rPh sb="577" eb="578">
      <t>チョウ</t>
    </rPh>
    <rPh sb="579" eb="581">
      <t>カンリ</t>
    </rPh>
    <rPh sb="585" eb="587">
      <t>スイドウ</t>
    </rPh>
    <rPh sb="590" eb="592">
      <t>コウシン</t>
    </rPh>
    <rPh sb="593" eb="595">
      <t>ヒツヨウ</t>
    </rPh>
    <phoneticPr fontId="7"/>
  </si>
  <si>
    <t>　主な水道事業資産の耐用年数は、管及び建築物であり40～60年と長きに渡りますが、昭和40年代建設のものも多々有り、更新の必要時期を迎えています。町で管理している水道管は、市街区域だけでも100㎞以上に及びます。重要管路を優先的に更新し、事故発生の抑制を図っています。
　①の有形固定資産減価償却率は、資産の減価償却がどの程度進んでいるかを表し、又、②の管路経年化率は、耐用年数を超えた管の割合を表しています。共に指標が高いほど資産の老朽化が進んでいることを示します。③の管路更新率は、各年度に更新した管の全体割合を表しており、28年度も継続して主に石綿管の更新を行っております。
　又、滅菌設備、メーター器などの様に耐用年数が8～10年と短い資産もあり、老朽度合と更新時期の判断が必要な資産は、多種多様にあります。</t>
    <rPh sb="1" eb="2">
      <t>オモ</t>
    </rPh>
    <rPh sb="3" eb="5">
      <t>スイドウ</t>
    </rPh>
    <rPh sb="5" eb="7">
      <t>ジギョウ</t>
    </rPh>
    <rPh sb="7" eb="9">
      <t>シサン</t>
    </rPh>
    <rPh sb="10" eb="12">
      <t>タイヨウ</t>
    </rPh>
    <rPh sb="12" eb="14">
      <t>ネンスウ</t>
    </rPh>
    <rPh sb="16" eb="17">
      <t>カン</t>
    </rPh>
    <rPh sb="17" eb="18">
      <t>オヨ</t>
    </rPh>
    <rPh sb="19" eb="22">
      <t>ケンチクブツ</t>
    </rPh>
    <rPh sb="30" eb="31">
      <t>ネン</t>
    </rPh>
    <rPh sb="32" eb="33">
      <t>ナガ</t>
    </rPh>
    <rPh sb="35" eb="36">
      <t>ワタ</t>
    </rPh>
    <rPh sb="41" eb="43">
      <t>ショウワ</t>
    </rPh>
    <rPh sb="45" eb="47">
      <t>ネンダイ</t>
    </rPh>
    <rPh sb="47" eb="49">
      <t>ケンセツ</t>
    </rPh>
    <rPh sb="53" eb="55">
      <t>タタ</t>
    </rPh>
    <rPh sb="55" eb="56">
      <t>ア</t>
    </rPh>
    <rPh sb="58" eb="60">
      <t>コウシン</t>
    </rPh>
    <rPh sb="61" eb="63">
      <t>ヒツヨウ</t>
    </rPh>
    <rPh sb="63" eb="65">
      <t>ジキ</t>
    </rPh>
    <rPh sb="66" eb="67">
      <t>ムカ</t>
    </rPh>
    <rPh sb="73" eb="74">
      <t>チョウ</t>
    </rPh>
    <rPh sb="75" eb="77">
      <t>カンリ</t>
    </rPh>
    <rPh sb="81" eb="84">
      <t>スイドウカン</t>
    </rPh>
    <rPh sb="86" eb="88">
      <t>シガイ</t>
    </rPh>
    <rPh sb="88" eb="90">
      <t>クイキ</t>
    </rPh>
    <rPh sb="98" eb="100">
      <t>イジョウ</t>
    </rPh>
    <rPh sb="101" eb="102">
      <t>オヨ</t>
    </rPh>
    <rPh sb="106" eb="108">
      <t>ジュウヨウ</t>
    </rPh>
    <rPh sb="108" eb="110">
      <t>カンロ</t>
    </rPh>
    <rPh sb="111" eb="113">
      <t>ユウセン</t>
    </rPh>
    <rPh sb="113" eb="114">
      <t>テキ</t>
    </rPh>
    <rPh sb="115" eb="117">
      <t>コウシン</t>
    </rPh>
    <rPh sb="119" eb="121">
      <t>ジコ</t>
    </rPh>
    <rPh sb="121" eb="123">
      <t>ハッセイ</t>
    </rPh>
    <rPh sb="124" eb="126">
      <t>ヨクセイ</t>
    </rPh>
    <rPh sb="127" eb="128">
      <t>ハカ</t>
    </rPh>
    <rPh sb="138" eb="140">
      <t>ユウケイ</t>
    </rPh>
    <rPh sb="140" eb="142">
      <t>コテイ</t>
    </rPh>
    <rPh sb="142" eb="144">
      <t>シサン</t>
    </rPh>
    <rPh sb="144" eb="146">
      <t>ゲンカ</t>
    </rPh>
    <rPh sb="146" eb="148">
      <t>ショウキャク</t>
    </rPh>
    <rPh sb="148" eb="149">
      <t>リツ</t>
    </rPh>
    <rPh sb="151" eb="153">
      <t>シサン</t>
    </rPh>
    <rPh sb="154" eb="156">
      <t>ゲンカ</t>
    </rPh>
    <rPh sb="156" eb="158">
      <t>ショウキャク</t>
    </rPh>
    <rPh sb="161" eb="163">
      <t>テイド</t>
    </rPh>
    <rPh sb="163" eb="164">
      <t>スス</t>
    </rPh>
    <rPh sb="170" eb="171">
      <t>アラワ</t>
    </rPh>
    <rPh sb="173" eb="174">
      <t>マタ</t>
    </rPh>
    <rPh sb="185" eb="187">
      <t>タイヨウ</t>
    </rPh>
    <rPh sb="187" eb="189">
      <t>ネンスウ</t>
    </rPh>
    <rPh sb="190" eb="191">
      <t>コ</t>
    </rPh>
    <rPh sb="193" eb="194">
      <t>カン</t>
    </rPh>
    <rPh sb="195" eb="197">
      <t>ワリアイ</t>
    </rPh>
    <rPh sb="198" eb="199">
      <t>アラワ</t>
    </rPh>
    <rPh sb="205" eb="206">
      <t>トモ</t>
    </rPh>
    <rPh sb="207" eb="209">
      <t>シヒョウ</t>
    </rPh>
    <rPh sb="210" eb="211">
      <t>タカ</t>
    </rPh>
    <rPh sb="214" eb="216">
      <t>シサン</t>
    </rPh>
    <rPh sb="217" eb="220">
      <t>ロウキュウカ</t>
    </rPh>
    <rPh sb="221" eb="222">
      <t>スス</t>
    </rPh>
    <rPh sb="229" eb="230">
      <t>シメ</t>
    </rPh>
    <rPh sb="236" eb="238">
      <t>カンロ</t>
    </rPh>
    <rPh sb="238" eb="240">
      <t>コウシン</t>
    </rPh>
    <rPh sb="240" eb="241">
      <t>リツ</t>
    </rPh>
    <rPh sb="243" eb="244">
      <t>カク</t>
    </rPh>
    <rPh sb="244" eb="246">
      <t>ネンド</t>
    </rPh>
    <rPh sb="247" eb="249">
      <t>コウシン</t>
    </rPh>
    <rPh sb="251" eb="252">
      <t>カン</t>
    </rPh>
    <rPh sb="253" eb="255">
      <t>ゼンタイ</t>
    </rPh>
    <rPh sb="255" eb="257">
      <t>ワリアイ</t>
    </rPh>
    <rPh sb="258" eb="259">
      <t>アラワ</t>
    </rPh>
    <rPh sb="266" eb="268">
      <t>ネンド</t>
    </rPh>
    <rPh sb="269" eb="271">
      <t>ケイゾク</t>
    </rPh>
    <rPh sb="273" eb="274">
      <t>オモ</t>
    </rPh>
    <rPh sb="275" eb="277">
      <t>セキメン</t>
    </rPh>
    <rPh sb="277" eb="278">
      <t>カン</t>
    </rPh>
    <rPh sb="279" eb="281">
      <t>コウシン</t>
    </rPh>
    <rPh sb="282" eb="283">
      <t>オコナ</t>
    </rPh>
    <rPh sb="292" eb="293">
      <t>マタ</t>
    </rPh>
    <rPh sb="294" eb="296">
      <t>メッキン</t>
    </rPh>
    <rPh sb="296" eb="298">
      <t>セツビ</t>
    </rPh>
    <rPh sb="303" eb="304">
      <t>キ</t>
    </rPh>
    <rPh sb="307" eb="308">
      <t>ヨウ</t>
    </rPh>
    <rPh sb="309" eb="311">
      <t>タイヨウ</t>
    </rPh>
    <rPh sb="311" eb="313">
      <t>ネンスウ</t>
    </rPh>
    <rPh sb="318" eb="319">
      <t>ネン</t>
    </rPh>
    <rPh sb="322" eb="324">
      <t>シサン</t>
    </rPh>
    <rPh sb="328" eb="330">
      <t>ロウキュウ</t>
    </rPh>
    <rPh sb="330" eb="332">
      <t>ドアイ</t>
    </rPh>
    <rPh sb="333" eb="335">
      <t>コウシン</t>
    </rPh>
    <rPh sb="335" eb="337">
      <t>ジキ</t>
    </rPh>
    <rPh sb="338" eb="340">
      <t>ハンダン</t>
    </rPh>
    <rPh sb="341" eb="343">
      <t>ヒツヨウ</t>
    </rPh>
    <rPh sb="344" eb="346">
      <t>シサン</t>
    </rPh>
    <rPh sb="348" eb="350">
      <t>タシュ</t>
    </rPh>
    <rPh sb="350" eb="352">
      <t>タヨウ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</si>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</sst>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0.57999999999999996</c:v>
                </c:pt>
                <c:pt idx="1">
                  <c:v>0.78</c:v>
                </c:pt>
                <c:pt idx="2">
                  <c:v>1.36</c:v>
                </c:pt>
                <c:pt idx="3" formatCode="#,##0.00;&quot;△&quot;#,##0.00">
                  <c:v>0</c:v>
                </c:pt>
                <c:pt idx="4">
                  <c:v>0.86</c:v>
                </c:pt>
              </c:numCache>
            </c:numRef>
          </c:val>
        </c:ser>
        <c:dLbls>
          <c:showLegendKey val="0"/>
          <c:showVal val="0"/>
          <c:showCatName val="0"/>
          <c:showSerName val="0"/>
          <c:showPercent val="0"/>
          <c:showBubbleSize val="0"/>
        </c:dLbls>
        <c:gapWidth val="150"/>
        <c:axId val="43283584"/>
        <c:axId val="1003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3283584"/>
        <c:axId val="100389632"/>
      </c:lineChart>
      <c:dateAx>
        <c:axId val="43283584"/>
        <c:scaling>
          <c:orientation val="minMax"/>
        </c:scaling>
        <c:delete val="1"/>
        <c:axPos val="b"/>
        <c:numFmt formatCode="ge" sourceLinked="1"/>
        <c:majorTickMark val="none"/>
        <c:minorTickMark val="none"/>
        <c:tickLblPos val="none"/>
        <c:crossAx val="100389632"/>
        <c:crosses val="autoZero"/>
        <c:auto val="1"/>
        <c:lblOffset val="100"/>
        <c:baseTimeUnit val="years"/>
      </c:dateAx>
      <c:valAx>
        <c:axId val="1003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33.61</c:v>
                </c:pt>
                <c:pt idx="1">
                  <c:v>33.39</c:v>
                </c:pt>
                <c:pt idx="2">
                  <c:v>33.950000000000003</c:v>
                </c:pt>
                <c:pt idx="3">
                  <c:v>35.03</c:v>
                </c:pt>
                <c:pt idx="4">
                  <c:v>35.119999999999997</c:v>
                </c:pt>
              </c:numCache>
            </c:numRef>
          </c:val>
        </c:ser>
        <c:dLbls>
          <c:showLegendKey val="0"/>
          <c:showVal val="0"/>
          <c:showCatName val="0"/>
          <c:showSerName val="0"/>
          <c:showPercent val="0"/>
          <c:showBubbleSize val="0"/>
        </c:dLbls>
        <c:gapWidth val="150"/>
        <c:axId val="117246976"/>
        <c:axId val="1172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17246976"/>
        <c:axId val="117253248"/>
      </c:lineChart>
      <c:dateAx>
        <c:axId val="117246976"/>
        <c:scaling>
          <c:orientation val="minMax"/>
        </c:scaling>
        <c:delete val="1"/>
        <c:axPos val="b"/>
        <c:numFmt formatCode="ge" sourceLinked="1"/>
        <c:majorTickMark val="none"/>
        <c:minorTickMark val="none"/>
        <c:tickLblPos val="none"/>
        <c:crossAx val="117253248"/>
        <c:crosses val="autoZero"/>
        <c:auto val="1"/>
        <c:lblOffset val="100"/>
        <c:baseTimeUnit val="years"/>
      </c:dateAx>
      <c:valAx>
        <c:axId val="1172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85.55</c:v>
                </c:pt>
                <c:pt idx="1">
                  <c:v>83.91</c:v>
                </c:pt>
                <c:pt idx="2">
                  <c:v>79.81</c:v>
                </c:pt>
                <c:pt idx="3">
                  <c:v>77.430000000000007</c:v>
                </c:pt>
                <c:pt idx="4">
                  <c:v>77.23</c:v>
                </c:pt>
              </c:numCache>
            </c:numRef>
          </c:val>
        </c:ser>
        <c:dLbls>
          <c:showLegendKey val="0"/>
          <c:showVal val="0"/>
          <c:showCatName val="0"/>
          <c:showSerName val="0"/>
          <c:showPercent val="0"/>
          <c:showBubbleSize val="0"/>
        </c:dLbls>
        <c:gapWidth val="150"/>
        <c:axId val="117271168"/>
        <c:axId val="1172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17271168"/>
        <c:axId val="117293824"/>
      </c:lineChart>
      <c:dateAx>
        <c:axId val="117271168"/>
        <c:scaling>
          <c:orientation val="minMax"/>
        </c:scaling>
        <c:delete val="1"/>
        <c:axPos val="b"/>
        <c:numFmt formatCode="ge" sourceLinked="1"/>
        <c:majorTickMark val="none"/>
        <c:minorTickMark val="none"/>
        <c:tickLblPos val="none"/>
        <c:crossAx val="117293824"/>
        <c:crosses val="autoZero"/>
        <c:auto val="1"/>
        <c:lblOffset val="100"/>
        <c:baseTimeUnit val="years"/>
      </c:dateAx>
      <c:valAx>
        <c:axId val="1172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107.57</c:v>
                </c:pt>
                <c:pt idx="1">
                  <c:v>111.86</c:v>
                </c:pt>
                <c:pt idx="2">
                  <c:v>111.98</c:v>
                </c:pt>
                <c:pt idx="3">
                  <c:v>107.91</c:v>
                </c:pt>
                <c:pt idx="4">
                  <c:v>105.51</c:v>
                </c:pt>
              </c:numCache>
            </c:numRef>
          </c:val>
        </c:ser>
        <c:dLbls>
          <c:showLegendKey val="0"/>
          <c:showVal val="0"/>
          <c:showCatName val="0"/>
          <c:showSerName val="0"/>
          <c:showPercent val="0"/>
          <c:showBubbleSize val="0"/>
        </c:dLbls>
        <c:gapWidth val="150"/>
        <c:axId val="103442688"/>
        <c:axId val="1034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03442688"/>
        <c:axId val="103448960"/>
      </c:lineChart>
      <c:dateAx>
        <c:axId val="103442688"/>
        <c:scaling>
          <c:orientation val="minMax"/>
        </c:scaling>
        <c:delete val="1"/>
        <c:axPos val="b"/>
        <c:numFmt formatCode="ge" sourceLinked="1"/>
        <c:majorTickMark val="none"/>
        <c:minorTickMark val="none"/>
        <c:tickLblPos val="none"/>
        <c:crossAx val="103448960"/>
        <c:crosses val="autoZero"/>
        <c:auto val="1"/>
        <c:lblOffset val="100"/>
        <c:baseTimeUnit val="years"/>
      </c:dateAx>
      <c:valAx>
        <c:axId val="10344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36.75</c:v>
                </c:pt>
                <c:pt idx="1">
                  <c:v>37.47</c:v>
                </c:pt>
                <c:pt idx="2">
                  <c:v>48.48</c:v>
                </c:pt>
                <c:pt idx="3">
                  <c:v>50.45</c:v>
                </c:pt>
                <c:pt idx="4">
                  <c:v>50.51</c:v>
                </c:pt>
              </c:numCache>
            </c:numRef>
          </c:val>
        </c:ser>
        <c:dLbls>
          <c:showLegendKey val="0"/>
          <c:showVal val="0"/>
          <c:showCatName val="0"/>
          <c:showSerName val="0"/>
          <c:showPercent val="0"/>
          <c:showBubbleSize val="0"/>
        </c:dLbls>
        <c:gapWidth val="150"/>
        <c:axId val="106301312"/>
        <c:axId val="1063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6301312"/>
        <c:axId val="106307584"/>
      </c:lineChart>
      <c:dateAx>
        <c:axId val="106301312"/>
        <c:scaling>
          <c:orientation val="minMax"/>
        </c:scaling>
        <c:delete val="1"/>
        <c:axPos val="b"/>
        <c:numFmt formatCode="ge" sourceLinked="1"/>
        <c:majorTickMark val="none"/>
        <c:minorTickMark val="none"/>
        <c:tickLblPos val="none"/>
        <c:crossAx val="106307584"/>
        <c:crosses val="autoZero"/>
        <c:auto val="1"/>
        <c:lblOffset val="100"/>
        <c:baseTimeUnit val="years"/>
      </c:dateAx>
      <c:valAx>
        <c:axId val="1063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4.5999999999999996</c:v>
                </c:pt>
                <c:pt idx="1">
                  <c:v>4.46</c:v>
                </c:pt>
                <c:pt idx="2">
                  <c:v>3.53</c:v>
                </c:pt>
                <c:pt idx="3">
                  <c:v>4.2</c:v>
                </c:pt>
                <c:pt idx="4">
                  <c:v>24.1</c:v>
                </c:pt>
              </c:numCache>
            </c:numRef>
          </c:val>
        </c:ser>
        <c:dLbls>
          <c:showLegendKey val="0"/>
          <c:showVal val="0"/>
          <c:showCatName val="0"/>
          <c:showSerName val="0"/>
          <c:showPercent val="0"/>
          <c:showBubbleSize val="0"/>
        </c:dLbls>
        <c:gapWidth val="150"/>
        <c:axId val="106325504"/>
        <c:axId val="1063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6325504"/>
        <c:axId val="106327424"/>
      </c:lineChart>
      <c:dateAx>
        <c:axId val="106325504"/>
        <c:scaling>
          <c:orientation val="minMax"/>
        </c:scaling>
        <c:delete val="1"/>
        <c:axPos val="b"/>
        <c:numFmt formatCode="ge" sourceLinked="1"/>
        <c:majorTickMark val="none"/>
        <c:minorTickMark val="none"/>
        <c:tickLblPos val="none"/>
        <c:crossAx val="106327424"/>
        <c:crosses val="autoZero"/>
        <c:auto val="1"/>
        <c:lblOffset val="100"/>
        <c:baseTimeUnit val="years"/>
      </c:dateAx>
      <c:valAx>
        <c:axId val="1063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991488"/>
        <c:axId val="1169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16991488"/>
        <c:axId val="116993408"/>
      </c:lineChart>
      <c:dateAx>
        <c:axId val="116991488"/>
        <c:scaling>
          <c:orientation val="minMax"/>
        </c:scaling>
        <c:delete val="1"/>
        <c:axPos val="b"/>
        <c:numFmt formatCode="ge" sourceLinked="1"/>
        <c:majorTickMark val="none"/>
        <c:minorTickMark val="none"/>
        <c:tickLblPos val="none"/>
        <c:crossAx val="116993408"/>
        <c:crosses val="autoZero"/>
        <c:auto val="1"/>
        <c:lblOffset val="100"/>
        <c:baseTimeUnit val="years"/>
      </c:dateAx>
      <c:valAx>
        <c:axId val="11699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9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866.7</c:v>
                </c:pt>
                <c:pt idx="1">
                  <c:v>738.45</c:v>
                </c:pt>
                <c:pt idx="2">
                  <c:v>136.49</c:v>
                </c:pt>
                <c:pt idx="3">
                  <c:v>190.88</c:v>
                </c:pt>
                <c:pt idx="4">
                  <c:v>191.96</c:v>
                </c:pt>
              </c:numCache>
            </c:numRef>
          </c:val>
        </c:ser>
        <c:dLbls>
          <c:showLegendKey val="0"/>
          <c:showVal val="0"/>
          <c:showCatName val="0"/>
          <c:showSerName val="0"/>
          <c:showPercent val="0"/>
          <c:showBubbleSize val="0"/>
        </c:dLbls>
        <c:gapWidth val="150"/>
        <c:axId val="117032448"/>
        <c:axId val="1170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17032448"/>
        <c:axId val="117034368"/>
      </c:lineChart>
      <c:dateAx>
        <c:axId val="117032448"/>
        <c:scaling>
          <c:orientation val="minMax"/>
        </c:scaling>
        <c:delete val="1"/>
        <c:axPos val="b"/>
        <c:numFmt formatCode="ge" sourceLinked="1"/>
        <c:majorTickMark val="none"/>
        <c:minorTickMark val="none"/>
        <c:tickLblPos val="none"/>
        <c:crossAx val="117034368"/>
        <c:crosses val="autoZero"/>
        <c:auto val="1"/>
        <c:lblOffset val="100"/>
        <c:baseTimeUnit val="years"/>
      </c:dateAx>
      <c:valAx>
        <c:axId val="11703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471.83</c:v>
                </c:pt>
                <c:pt idx="1">
                  <c:v>473.34</c:v>
                </c:pt>
                <c:pt idx="2">
                  <c:v>499.2</c:v>
                </c:pt>
                <c:pt idx="3">
                  <c:v>503.43</c:v>
                </c:pt>
                <c:pt idx="4">
                  <c:v>531.95000000000005</c:v>
                </c:pt>
              </c:numCache>
            </c:numRef>
          </c:val>
        </c:ser>
        <c:dLbls>
          <c:showLegendKey val="0"/>
          <c:showVal val="0"/>
          <c:showCatName val="0"/>
          <c:showSerName val="0"/>
          <c:showPercent val="0"/>
          <c:showBubbleSize val="0"/>
        </c:dLbls>
        <c:gapWidth val="150"/>
        <c:axId val="117068928"/>
        <c:axId val="1170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17068928"/>
        <c:axId val="117070848"/>
      </c:lineChart>
      <c:dateAx>
        <c:axId val="117068928"/>
        <c:scaling>
          <c:orientation val="minMax"/>
        </c:scaling>
        <c:delete val="1"/>
        <c:axPos val="b"/>
        <c:numFmt formatCode="ge" sourceLinked="1"/>
        <c:majorTickMark val="none"/>
        <c:minorTickMark val="none"/>
        <c:tickLblPos val="none"/>
        <c:crossAx val="117070848"/>
        <c:crosses val="autoZero"/>
        <c:auto val="1"/>
        <c:lblOffset val="100"/>
        <c:baseTimeUnit val="years"/>
      </c:dateAx>
      <c:valAx>
        <c:axId val="11707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102.29</c:v>
                </c:pt>
                <c:pt idx="1">
                  <c:v>104.12</c:v>
                </c:pt>
                <c:pt idx="2">
                  <c:v>104.35</c:v>
                </c:pt>
                <c:pt idx="3">
                  <c:v>99.72</c:v>
                </c:pt>
                <c:pt idx="4">
                  <c:v>98.91</c:v>
                </c:pt>
              </c:numCache>
            </c:numRef>
          </c:val>
        </c:ser>
        <c:dLbls>
          <c:showLegendKey val="0"/>
          <c:showVal val="0"/>
          <c:showCatName val="0"/>
          <c:showSerName val="0"/>
          <c:showPercent val="0"/>
          <c:showBubbleSize val="0"/>
        </c:dLbls>
        <c:gapWidth val="150"/>
        <c:axId val="117096832"/>
        <c:axId val="1170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7096832"/>
        <c:axId val="117098752"/>
      </c:lineChart>
      <c:dateAx>
        <c:axId val="117096832"/>
        <c:scaling>
          <c:orientation val="minMax"/>
        </c:scaling>
        <c:delete val="1"/>
        <c:axPos val="b"/>
        <c:numFmt formatCode="ge" sourceLinked="1"/>
        <c:majorTickMark val="none"/>
        <c:minorTickMark val="none"/>
        <c:tickLblPos val="none"/>
        <c:crossAx val="117098752"/>
        <c:crosses val="autoZero"/>
        <c:auto val="1"/>
        <c:lblOffset val="100"/>
        <c:baseTimeUnit val="years"/>
      </c:dateAx>
      <c:valAx>
        <c:axId val="1170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213.19</c:v>
                </c:pt>
                <c:pt idx="1">
                  <c:v>210.65</c:v>
                </c:pt>
                <c:pt idx="2">
                  <c:v>210.68</c:v>
                </c:pt>
                <c:pt idx="3">
                  <c:v>222.2</c:v>
                </c:pt>
                <c:pt idx="4">
                  <c:v>223.05</c:v>
                </c:pt>
              </c:numCache>
            </c:numRef>
          </c:val>
        </c:ser>
        <c:dLbls>
          <c:showLegendKey val="0"/>
          <c:showVal val="0"/>
          <c:showCatName val="0"/>
          <c:showSerName val="0"/>
          <c:showPercent val="0"/>
          <c:showBubbleSize val="0"/>
        </c:dLbls>
        <c:gapWidth val="150"/>
        <c:axId val="117190016"/>
        <c:axId val="1172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17190016"/>
        <c:axId val="117212672"/>
      </c:lineChart>
      <c:dateAx>
        <c:axId val="117190016"/>
        <c:scaling>
          <c:orientation val="minMax"/>
        </c:scaling>
        <c:delete val="1"/>
        <c:axPos val="b"/>
        <c:numFmt formatCode="ge" sourceLinked="1"/>
        <c:majorTickMark val="none"/>
        <c:minorTickMark val="none"/>
        <c:tickLblPos val="none"/>
        <c:crossAx val="117212672"/>
        <c:crosses val="autoZero"/>
        <c:auto val="1"/>
        <c:lblOffset val="100"/>
        <c:baseTimeUnit val="years"/>
      </c:dateAx>
      <c:valAx>
        <c:axId val="1172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x14ac:dyDescent="0.15">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x14ac:dyDescent="0.15">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2" t="str">
        <f>データ!H6</f>
        <v>北海道　弟子屈町</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A8</v>
      </c>
      <c r="X8" s="89"/>
      <c r="Y8" s="89"/>
      <c r="Z8" s="89"/>
      <c r="AA8" s="89"/>
      <c r="AB8" s="89"/>
      <c r="AC8" s="89"/>
      <c r="AD8" s="90" t="s">
        <v>119</v>
      </c>
      <c r="AE8" s="90"/>
      <c r="AF8" s="90"/>
      <c r="AG8" s="90"/>
      <c r="AH8" s="90"/>
      <c r="AI8" s="90"/>
      <c r="AJ8" s="90"/>
      <c r="AK8" s="5"/>
      <c r="AL8" s="77">
        <f>データ!$R$6</f>
        <v>7607</v>
      </c>
      <c r="AM8" s="77"/>
      <c r="AN8" s="77"/>
      <c r="AO8" s="77"/>
      <c r="AP8" s="77"/>
      <c r="AQ8" s="77"/>
      <c r="AR8" s="77"/>
      <c r="AS8" s="77"/>
      <c r="AT8" s="73">
        <f>データ!$S$6</f>
        <v>774.33</v>
      </c>
      <c r="AU8" s="74"/>
      <c r="AV8" s="74"/>
      <c r="AW8" s="74"/>
      <c r="AX8" s="74"/>
      <c r="AY8" s="74"/>
      <c r="AZ8" s="74"/>
      <c r="BA8" s="74"/>
      <c r="BB8" s="76">
        <f>データ!$T$6</f>
        <v>9.82</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x14ac:dyDescent="0.15">
      <c r="A10" s="2"/>
      <c r="B10" s="73" t="str">
        <f>データ!$N$6</f>
        <v>-</v>
      </c>
      <c r="C10" s="74"/>
      <c r="D10" s="74"/>
      <c r="E10" s="74"/>
      <c r="F10" s="74"/>
      <c r="G10" s="74"/>
      <c r="H10" s="74"/>
      <c r="I10" s="73">
        <f>データ!$O$6</f>
        <v>46.53</v>
      </c>
      <c r="J10" s="74"/>
      <c r="K10" s="74"/>
      <c r="L10" s="74"/>
      <c r="M10" s="74"/>
      <c r="N10" s="74"/>
      <c r="O10" s="75"/>
      <c r="P10" s="76">
        <f>データ!$P$6</f>
        <v>85.31</v>
      </c>
      <c r="Q10" s="76"/>
      <c r="R10" s="76"/>
      <c r="S10" s="76"/>
      <c r="T10" s="76"/>
      <c r="U10" s="76"/>
      <c r="V10" s="76"/>
      <c r="W10" s="77">
        <f>データ!$Q$6</f>
        <v>3834</v>
      </c>
      <c r="X10" s="77"/>
      <c r="Y10" s="77"/>
      <c r="Z10" s="77"/>
      <c r="AA10" s="77"/>
      <c r="AB10" s="77"/>
      <c r="AC10" s="77"/>
      <c r="AD10" s="2"/>
      <c r="AE10" s="2"/>
      <c r="AF10" s="2"/>
      <c r="AG10" s="2"/>
      <c r="AH10" s="5"/>
      <c r="AI10" s="5"/>
      <c r="AJ10" s="5"/>
      <c r="AK10" s="5"/>
      <c r="AL10" s="77">
        <f>データ!$U$6</f>
        <v>6410</v>
      </c>
      <c r="AM10" s="77"/>
      <c r="AN10" s="77"/>
      <c r="AO10" s="77"/>
      <c r="AP10" s="77"/>
      <c r="AQ10" s="77"/>
      <c r="AR10" s="77"/>
      <c r="AS10" s="77"/>
      <c r="AT10" s="73">
        <f>データ!$V$6</f>
        <v>36.56</v>
      </c>
      <c r="AU10" s="74"/>
      <c r="AV10" s="74"/>
      <c r="AW10" s="74"/>
      <c r="AX10" s="74"/>
      <c r="AY10" s="74"/>
      <c r="AZ10" s="74"/>
      <c r="BA10" s="74"/>
      <c r="BB10" s="76">
        <f>データ!$W$6</f>
        <v>175.33</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117</v>
      </c>
      <c r="BM16" s="69"/>
      <c r="BN16" s="69"/>
      <c r="BO16" s="69"/>
      <c r="BP16" s="69"/>
      <c r="BQ16" s="69"/>
      <c r="BR16" s="69"/>
      <c r="BS16" s="69"/>
      <c r="BT16" s="69"/>
      <c r="BU16" s="69"/>
      <c r="BV16" s="69"/>
      <c r="BW16" s="69"/>
      <c r="BX16" s="69"/>
      <c r="BY16" s="69"/>
      <c r="BZ16" s="70"/>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118</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16659</v>
      </c>
      <c r="D6" s="34">
        <f t="shared" si="3"/>
        <v>46</v>
      </c>
      <c r="E6" s="34">
        <f t="shared" si="3"/>
        <v>1</v>
      </c>
      <c r="F6" s="34">
        <f t="shared" si="3"/>
        <v>0</v>
      </c>
      <c r="G6" s="34">
        <f t="shared" si="3"/>
        <v>1</v>
      </c>
      <c r="H6" s="34" t="str">
        <f t="shared" si="3"/>
        <v>北海道　弟子屈町</v>
      </c>
      <c r="I6" s="34" t="str">
        <f t="shared" si="3"/>
        <v>法適用</v>
      </c>
      <c r="J6" s="34" t="str">
        <f t="shared" si="3"/>
        <v>水道事業</v>
      </c>
      <c r="K6" s="34" t="str">
        <f t="shared" si="3"/>
        <v>末端給水事業</v>
      </c>
      <c r="L6" s="34" t="str">
        <f t="shared" si="3"/>
        <v>A8</v>
      </c>
      <c r="M6" s="34">
        <f t="shared" si="3"/>
        <v>0</v>
      </c>
      <c r="N6" s="35" t="str">
        <f t="shared" si="3"/>
        <v>-</v>
      </c>
      <c r="O6" s="35">
        <f t="shared" si="3"/>
        <v>46.53</v>
      </c>
      <c r="P6" s="35">
        <f t="shared" si="3"/>
        <v>85.31</v>
      </c>
      <c r="Q6" s="35">
        <f t="shared" si="3"/>
        <v>3834</v>
      </c>
      <c r="R6" s="35">
        <f t="shared" si="3"/>
        <v>7607</v>
      </c>
      <c r="S6" s="35">
        <f t="shared" si="3"/>
        <v>774.33</v>
      </c>
      <c r="T6" s="35">
        <f t="shared" si="3"/>
        <v>9.82</v>
      </c>
      <c r="U6" s="35">
        <f t="shared" si="3"/>
        <v>6410</v>
      </c>
      <c r="V6" s="35">
        <f t="shared" si="3"/>
        <v>36.56</v>
      </c>
      <c r="W6" s="35">
        <f t="shared" si="3"/>
        <v>175.33</v>
      </c>
      <c r="X6" s="36">
        <f>IF(X7="",NA(),X7)</f>
        <v>107.57</v>
      </c>
      <c r="Y6" s="36">
        <f t="shared" ref="Y6:AG6" si="4">IF(Y7="",NA(),Y7)</f>
        <v>111.86</v>
      </c>
      <c r="Z6" s="36">
        <f t="shared" si="4"/>
        <v>111.98</v>
      </c>
      <c r="AA6" s="36">
        <f t="shared" si="4"/>
        <v>107.91</v>
      </c>
      <c r="AB6" s="36">
        <f t="shared" si="4"/>
        <v>105.51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866.7</v>
      </c>
      <c r="AU6" s="36">
        <f t="shared" ref="AU6:BC6" si="6">IF(AU7="",NA(),AU7)</f>
        <v>738.45</v>
      </c>
      <c r="AV6" s="36">
        <f t="shared" si="6"/>
        <v>136.49</v>
      </c>
      <c r="AW6" s="36">
        <f t="shared" si="6"/>
        <v>190.88</v>
      </c>
      <c r="AX6" s="36">
        <f t="shared" si="6"/>
        <v>191.96</v>
      </c>
      <c r="AY6" s="36">
        <f t="shared" si="6"/>
        <v>1002.64</v>
      </c>
      <c r="AZ6" s="36">
        <f t="shared" si="6"/>
        <v>1164.51</v>
      </c>
      <c r="BA6" s="36">
        <f t="shared" si="6"/>
        <v>434.72</v>
      </c>
      <c r="BB6" s="36">
        <f t="shared" si="6"/>
        <v>416.14</v>
      </c>
      <c r="BC6" s="36">
        <f t="shared" si="6"/>
        <v>371.89</v>
      </c>
      <c r="BD6" s="35" t="str">
        <f>IF(BD7="","",IF(BD7="-","【-】","【"&amp;SUBSTITUTE(TEXT(BD7,"#,##0.00"),"-","△")&amp;"】"))</f>
        <v>【262.87】</v>
      </c>
      <c r="BE6" s="36">
        <f>IF(BE7="",NA(),BE7)</f>
        <v>471.83</v>
      </c>
      <c r="BF6" s="36">
        <f t="shared" ref="BF6:BN6" si="7">IF(BF7="",NA(),BF7)</f>
        <v>473.34</v>
      </c>
      <c r="BG6" s="36">
        <f t="shared" si="7"/>
        <v>499.2</v>
      </c>
      <c r="BH6" s="36">
        <f t="shared" si="7"/>
        <v>503.43</v>
      </c>
      <c r="BI6" s="36">
        <f t="shared" si="7"/>
        <v>531.95000000000005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102.29</v>
      </c>
      <c r="BQ6" s="36">
        <f t="shared" ref="BQ6:BY6" si="8">IF(BQ7="",NA(),BQ7)</f>
        <v>104.12</v>
      </c>
      <c r="BR6" s="36">
        <f t="shared" si="8"/>
        <v>104.35</v>
      </c>
      <c r="BS6" s="36">
        <f t="shared" si="8"/>
        <v>99.72</v>
      </c>
      <c r="BT6" s="36">
        <f t="shared" si="8"/>
        <v>98.91</v>
      </c>
      <c r="BU6" s="36">
        <f t="shared" si="8"/>
        <v>90.69</v>
      </c>
      <c r="BV6" s="36">
        <f t="shared" si="8"/>
        <v>90.64</v>
      </c>
      <c r="BW6" s="36">
        <f t="shared" si="8"/>
        <v>93.66</v>
      </c>
      <c r="BX6" s="36">
        <f t="shared" si="8"/>
        <v>92.76</v>
      </c>
      <c r="BY6" s="36">
        <f t="shared" si="8"/>
        <v>93.28</v>
      </c>
      <c r="BZ6" s="35" t="str">
        <f>IF(BZ7="","",IF(BZ7="-","【-】","【"&amp;SUBSTITUTE(TEXT(BZ7,"#,##0.00"),"-","△")&amp;"】"))</f>
        <v>【105.59】</v>
      </c>
      <c r="CA6" s="36">
        <f>IF(CA7="",NA(),CA7)</f>
        <v>213.19</v>
      </c>
      <c r="CB6" s="36">
        <f t="shared" ref="CB6:CJ6" si="9">IF(CB7="",NA(),CB7)</f>
        <v>210.65</v>
      </c>
      <c r="CC6" s="36">
        <f t="shared" si="9"/>
        <v>210.68</v>
      </c>
      <c r="CD6" s="36">
        <f t="shared" si="9"/>
        <v>222.2</v>
      </c>
      <c r="CE6" s="36">
        <f t="shared" si="9"/>
        <v>223.05</v>
      </c>
      <c r="CF6" s="36">
        <f t="shared" si="9"/>
        <v>211.08</v>
      </c>
      <c r="CG6" s="36">
        <f t="shared" si="9"/>
        <v>213.52</v>
      </c>
      <c r="CH6" s="36">
        <f t="shared" si="9"/>
        <v>208.21</v>
      </c>
      <c r="CI6" s="36">
        <f t="shared" si="9"/>
        <v>208.67</v>
      </c>
      <c r="CJ6" s="36">
        <f t="shared" si="9"/>
        <v>208.29</v>
      </c>
      <c r="CK6" s="35" t="str">
        <f>IF(CK7="","",IF(CK7="-","【-】","【"&amp;SUBSTITUTE(TEXT(CK7,"#,##0.00"),"-","△")&amp;"】"))</f>
        <v>【163.27】</v>
      </c>
      <c r="CL6" s="36">
        <f>IF(CL7="",NA(),CL7)</f>
        <v>33.61</v>
      </c>
      <c r="CM6" s="36">
        <f t="shared" ref="CM6:CU6" si="10">IF(CM7="",NA(),CM7)</f>
        <v>33.39</v>
      </c>
      <c r="CN6" s="36">
        <f t="shared" si="10"/>
        <v>33.950000000000003</v>
      </c>
      <c r="CO6" s="36">
        <f t="shared" si="10"/>
        <v>35.03</v>
      </c>
      <c r="CP6" s="36">
        <f t="shared" si="10"/>
        <v>35.119999999999997</v>
      </c>
      <c r="CQ6" s="36">
        <f t="shared" si="10"/>
        <v>49.69</v>
      </c>
      <c r="CR6" s="36">
        <f t="shared" si="10"/>
        <v>49.77</v>
      </c>
      <c r="CS6" s="36">
        <f t="shared" si="10"/>
        <v>49.22</v>
      </c>
      <c r="CT6" s="36">
        <f t="shared" si="10"/>
        <v>49.08</v>
      </c>
      <c r="CU6" s="36">
        <f t="shared" si="10"/>
        <v>49.32</v>
      </c>
      <c r="CV6" s="35" t="str">
        <f>IF(CV7="","",IF(CV7="-","【-】","【"&amp;SUBSTITUTE(TEXT(CV7,"#,##0.00"),"-","△")&amp;"】"))</f>
        <v>【59.94】</v>
      </c>
      <c r="CW6" s="36">
        <f>IF(CW7="",NA(),CW7)</f>
        <v>85.55</v>
      </c>
      <c r="CX6" s="36">
        <f t="shared" ref="CX6:DF6" si="11">IF(CX7="",NA(),CX7)</f>
        <v>83.91</v>
      </c>
      <c r="CY6" s="36">
        <f t="shared" si="11"/>
        <v>79.81</v>
      </c>
      <c r="CZ6" s="36">
        <f t="shared" si="11"/>
        <v>77.430000000000007</v>
      </c>
      <c r="DA6" s="36">
        <f t="shared" si="11"/>
        <v>77.23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36.75</v>
      </c>
      <c r="DI6" s="36">
        <f t="shared" ref="DI6:DQ6" si="12">IF(DI7="",NA(),DI7)</f>
        <v>37.47</v>
      </c>
      <c r="DJ6" s="36">
        <f t="shared" si="12"/>
        <v>48.48</v>
      </c>
      <c r="DK6" s="36">
        <f t="shared" si="12"/>
        <v>50.45</v>
      </c>
      <c r="DL6" s="36">
        <f t="shared" si="12"/>
        <v>50.51</v>
      </c>
      <c r="DM6" s="36">
        <f t="shared" si="12"/>
        <v>35.18</v>
      </c>
      <c r="DN6" s="36">
        <f t="shared" si="12"/>
        <v>36.43</v>
      </c>
      <c r="DO6" s="36">
        <f t="shared" si="12"/>
        <v>46.12</v>
      </c>
      <c r="DP6" s="36">
        <f t="shared" si="12"/>
        <v>47.44</v>
      </c>
      <c r="DQ6" s="36">
        <f t="shared" si="12"/>
        <v>48.3</v>
      </c>
      <c r="DR6" s="35" t="str">
        <f>IF(DR7="","",IF(DR7="-","【-】","【"&amp;SUBSTITUTE(TEXT(DR7,"#,##0.00"),"-","△")&amp;"】"))</f>
        <v>【47.91】</v>
      </c>
      <c r="DS6" s="36">
        <f>IF(DS7="",NA(),DS7)</f>
        <v>4.5999999999999996</v>
      </c>
      <c r="DT6" s="36">
        <f t="shared" ref="DT6:EB6" si="13">IF(DT7="",NA(),DT7)</f>
        <v>4.46</v>
      </c>
      <c r="DU6" s="36">
        <f t="shared" si="13"/>
        <v>3.53</v>
      </c>
      <c r="DV6" s="36">
        <f t="shared" si="13"/>
        <v>4.2</v>
      </c>
      <c r="DW6" s="36">
        <f t="shared" si="13"/>
        <v>24.1</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0.57999999999999996</v>
      </c>
      <c r="EE6" s="36">
        <f t="shared" ref="EE6:EM6" si="14">IF(EE7="",NA(),EE7)</f>
        <v>0.78</v>
      </c>
      <c r="EF6" s="36">
        <f t="shared" si="14"/>
        <v>1.36</v>
      </c>
      <c r="EG6" s="35">
        <f t="shared" si="14"/>
        <v>0</v>
      </c>
      <c r="EH6" s="36">
        <f t="shared" si="14"/>
        <v>0.86</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16659</v>
      </c>
      <c r="D7" s="38">
        <v>46</v>
      </c>
      <c r="E7" s="38">
        <v>1</v>
      </c>
      <c r="F7" s="38">
        <v>0</v>
      </c>
      <c r="G7" s="38">
        <v>1</v>
      </c>
      <c r="H7" s="38" t="s">
        <v>105</v>
      </c>
      <c r="I7" s="38" t="s">
        <v>106</v>
      </c>
      <c r="J7" s="38" t="s">
        <v>107</v>
      </c>
      <c r="K7" s="38" t="s">
        <v>108</v>
      </c>
      <c r="L7" s="38" t="s">
        <v>109</v>
      </c>
      <c r="M7" s="38"/>
      <c r="N7" s="39" t="s">
        <v>110</v>
      </c>
      <c r="O7" s="39">
        <v>46.53</v>
      </c>
      <c r="P7" s="39">
        <v>85.31</v>
      </c>
      <c r="Q7" s="39">
        <v>3834</v>
      </c>
      <c r="R7" s="39">
        <v>7607</v>
      </c>
      <c r="S7" s="39">
        <v>774.33</v>
      </c>
      <c r="T7" s="39">
        <v>9.82</v>
      </c>
      <c r="U7" s="39">
        <v>6410</v>
      </c>
      <c r="V7" s="39">
        <v>36.56</v>
      </c>
      <c r="W7" s="39">
        <v>175.33</v>
      </c>
      <c r="X7" s="39">
        <v>107.57</v>
      </c>
      <c r="Y7" s="39">
        <v>111.86</v>
      </c>
      <c r="Z7" s="39">
        <v>111.98</v>
      </c>
      <c r="AA7" s="39">
        <v>107.91</v>
      </c>
      <c r="AB7" s="39">
        <v>105.51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866.7</v>
      </c>
      <c r="AU7" s="39">
        <v>738.45</v>
      </c>
      <c r="AV7" s="39">
        <v>136.49</v>
      </c>
      <c r="AW7" s="39">
        <v>190.88</v>
      </c>
      <c r="AX7" s="39">
        <v>191.96</v>
      </c>
      <c r="AY7" s="39">
        <v>1002.64</v>
      </c>
      <c r="AZ7" s="39">
        <v>1164.51</v>
      </c>
      <c r="BA7" s="39">
        <v>434.72</v>
      </c>
      <c r="BB7" s="39">
        <v>416.14</v>
      </c>
      <c r="BC7" s="39">
        <v>371.89</v>
      </c>
      <c r="BD7" s="39">
        <v>262.87</v>
      </c>
      <c r="BE7" s="39">
        <v>471.83</v>
      </c>
      <c r="BF7" s="39">
        <v>473.34</v>
      </c>
      <c r="BG7" s="39">
        <v>499.2</v>
      </c>
      <c r="BH7" s="39">
        <v>503.43</v>
      </c>
      <c r="BI7" s="39">
        <v>531.95000000000005</v>
      </c>
      <c r="BJ7" s="39">
        <v>520.29999999999995</v>
      </c>
      <c r="BK7" s="39">
        <v>498.27</v>
      </c>
      <c r="BL7" s="39">
        <v>495.76</v>
      </c>
      <c r="BM7" s="39">
        <v>487.22</v>
      </c>
      <c r="BN7" s="39">
        <v>483.11</v>
      </c>
      <c r="BO7" s="39">
        <v>270.87</v>
      </c>
      <c r="BP7" s="39">
        <v>102.29</v>
      </c>
      <c r="BQ7" s="39">
        <v>104.12</v>
      </c>
      <c r="BR7" s="39">
        <v>104.35</v>
      </c>
      <c r="BS7" s="39">
        <v>99.72</v>
      </c>
      <c r="BT7" s="39">
        <v>98.91</v>
      </c>
      <c r="BU7" s="39">
        <v>90.69</v>
      </c>
      <c r="BV7" s="39">
        <v>90.64</v>
      </c>
      <c r="BW7" s="39">
        <v>93.66</v>
      </c>
      <c r="BX7" s="39">
        <v>92.76</v>
      </c>
      <c r="BY7" s="39">
        <v>93.28</v>
      </c>
      <c r="BZ7" s="39">
        <v>105.59</v>
      </c>
      <c r="CA7" s="39">
        <v>213.19</v>
      </c>
      <c r="CB7" s="39">
        <v>210.65</v>
      </c>
      <c r="CC7" s="39">
        <v>210.68</v>
      </c>
      <c r="CD7" s="39">
        <v>222.2</v>
      </c>
      <c r="CE7" s="39">
        <v>223.05</v>
      </c>
      <c r="CF7" s="39">
        <v>211.08</v>
      </c>
      <c r="CG7" s="39">
        <v>213.52</v>
      </c>
      <c r="CH7" s="39">
        <v>208.21</v>
      </c>
      <c r="CI7" s="39">
        <v>208.67</v>
      </c>
      <c r="CJ7" s="39">
        <v>208.29</v>
      </c>
      <c r="CK7" s="39">
        <v>163.27000000000001</v>
      </c>
      <c r="CL7" s="39">
        <v>33.61</v>
      </c>
      <c r="CM7" s="39">
        <v>33.39</v>
      </c>
      <c r="CN7" s="39">
        <v>33.950000000000003</v>
      </c>
      <c r="CO7" s="39">
        <v>35.03</v>
      </c>
      <c r="CP7" s="39">
        <v>35.119999999999997</v>
      </c>
      <c r="CQ7" s="39">
        <v>49.69</v>
      </c>
      <c r="CR7" s="39">
        <v>49.77</v>
      </c>
      <c r="CS7" s="39">
        <v>49.22</v>
      </c>
      <c r="CT7" s="39">
        <v>49.08</v>
      </c>
      <c r="CU7" s="39">
        <v>49.32</v>
      </c>
      <c r="CV7" s="39">
        <v>59.94</v>
      </c>
      <c r="CW7" s="39">
        <v>85.55</v>
      </c>
      <c r="CX7" s="39">
        <v>83.91</v>
      </c>
      <c r="CY7" s="39">
        <v>79.81</v>
      </c>
      <c r="CZ7" s="39">
        <v>77.430000000000007</v>
      </c>
      <c r="DA7" s="39">
        <v>77.23</v>
      </c>
      <c r="DB7" s="39">
        <v>80.010000000000005</v>
      </c>
      <c r="DC7" s="39">
        <v>79.98</v>
      </c>
      <c r="DD7" s="39">
        <v>79.48</v>
      </c>
      <c r="DE7" s="39">
        <v>79.3</v>
      </c>
      <c r="DF7" s="39">
        <v>79.34</v>
      </c>
      <c r="DG7" s="39">
        <v>90.22</v>
      </c>
      <c r="DH7" s="39">
        <v>36.75</v>
      </c>
      <c r="DI7" s="39">
        <v>37.47</v>
      </c>
      <c r="DJ7" s="39">
        <v>48.48</v>
      </c>
      <c r="DK7" s="39">
        <v>50.45</v>
      </c>
      <c r="DL7" s="39">
        <v>50.51</v>
      </c>
      <c r="DM7" s="39">
        <v>35.18</v>
      </c>
      <c r="DN7" s="39">
        <v>36.43</v>
      </c>
      <c r="DO7" s="39">
        <v>46.12</v>
      </c>
      <c r="DP7" s="39">
        <v>47.44</v>
      </c>
      <c r="DQ7" s="39">
        <v>48.3</v>
      </c>
      <c r="DR7" s="39">
        <v>47.91</v>
      </c>
      <c r="DS7" s="39">
        <v>4.5999999999999996</v>
      </c>
      <c r="DT7" s="39">
        <v>4.46</v>
      </c>
      <c r="DU7" s="39">
        <v>3.53</v>
      </c>
      <c r="DV7" s="39">
        <v>4.2</v>
      </c>
      <c r="DW7" s="39">
        <v>24.1</v>
      </c>
      <c r="DX7" s="39">
        <v>8.41</v>
      </c>
      <c r="DY7" s="39">
        <v>8.7200000000000006</v>
      </c>
      <c r="DZ7" s="39">
        <v>9.86</v>
      </c>
      <c r="EA7" s="39">
        <v>11.16</v>
      </c>
      <c r="EB7" s="39">
        <v>12.43</v>
      </c>
      <c r="EC7" s="39">
        <v>15</v>
      </c>
      <c r="ED7" s="39">
        <v>0.57999999999999996</v>
      </c>
      <c r="EE7" s="39">
        <v>0.78</v>
      </c>
      <c r="EF7" s="39">
        <v>1.36</v>
      </c>
      <c r="EG7" s="39">
        <v>0</v>
      </c>
      <c r="EH7" s="39">
        <v>0.86</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W070</cp:lastModifiedBy>
  <cp:lastPrinted>2018-02-08T01:58:41Z</cp:lastPrinted>
  <dcterms:created xsi:type="dcterms:W3CDTF">2017-12-25T01:20:32Z</dcterms:created>
  <dcterms:modified xsi:type="dcterms:W3CDTF">2018-02-21T00:21:47Z</dcterms:modified>
</cp:coreProperties>
</file>