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19\46法適用_水道\"/>
    </mc:Choice>
  </mc:AlternateContent>
  <workbookProtection workbookAlgorithmName="SHA-512" workbookHashValue="uiHTgRUWDEMgPktY4xuA3GFtjDpPnkaTVFsMtCIzNYbNgYMEhltFkjE2OH+qfqAPea7sJF0fZ6TOCgtVCXvzCg==" workbookSaltValue="iIGnXLLaZlS+1gr2J5Z06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<sst xmlns="http://schemas.openxmlformats.org/spreadsheetml/2006/main" count="225" uniqueCount="111">
  <si>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</si>
  <si>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</si>
  <si>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</si>
  <si>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</si>
  <si>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</si>
  <si>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</si>
  <si>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</si>
  <si>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</si>
  <si>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</si>
  <si>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</si>
  <si>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</si>
  <si>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</si>
  <si>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</si>
  <si>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</si>
  <si>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</si>
  <si>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</si>
  <si>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</si>
  <si>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</si>
  <si>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</si>
  <si>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</si>
  <si>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</si>
  <si>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</si>
  <si>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</si>
  <si>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</si>
  <si>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</si>
  <si>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</si>
  <si>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</si>
  <si>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</si>
  <si>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</si>
  <si>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</si>
  <si>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</si>
  <si>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</si>
  <si>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</si>
  <si>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</si>
  <si>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</si>
  <si>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</si>
  <si>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</si>
  <si>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</si>
  <si>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</si>
  <si>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</si>
  <si>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</si>
  <si>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</si>
  <si>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</si>
  <si>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</si>
  <si>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</si>
  <si>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</si>
  <si>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</si>
  <si>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</si>
  <si>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</si>
  <si>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</si>
  <si>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</si>
  <si>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</si>
  <si>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</si>
  <si>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</si>
  <si>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</si>
  <si>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</si>
  <si>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</si>
  <si>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</si>
  <si>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</si>
  <si>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</si>
  <si>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</si>
  <si>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</si>
  <si>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</si>
  <si>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</si>
  <si>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</si>
  <si>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</si>
  <si>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</si>
  <si>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</si>
  <si>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</si>
  <si>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</si>
  <si>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</si>
  <si>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</si>
  <si>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</si>
  <si>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</si>
  <si>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</si>
  <si>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</si>
  <si>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</si>
  <si>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</si>
  <si>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</si>
  <si>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</si>
  <si>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</si>
  <si>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</si>
  <si>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</si>
  <si>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</si>
  <si>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</si>
  <si>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</si>
  <si>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</si>
  <si>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</si>
  <si>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</si>
  <si>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</si>
  <si>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</si>
  <si>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</si>
  <si>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</si>
  <si>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弟子屈町</t>
  </si>
  <si>
    <t>法適用</t>
  </si>
  <si>
    <t>水道事業</t>
  </si>
  <si>
    <t>末端給水事業</t>
  </si>
  <si>
    <t>A8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</si>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</sst>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5" fillId="0" borderId="0" xfId="0" applyFont="1" applyBorder="1">
      <alignment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0.86</c:v>
                </c:pt>
                <c:pt idx="2">
                  <c:v>1.1100000000000001</c:v>
                </c:pt>
                <c:pt idx="3">
                  <c:v>0.64</c:v>
                </c:pt>
                <c:pt idx="4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1C-4B01-96E5-F12626BE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0.46</c:v>
                </c:pt>
                <c:pt idx="2">
                  <c:v>0.44</c:v>
                </c:pt>
                <c:pt idx="3">
                  <c:v>0.52</c:v>
                </c:pt>
                <c:pt idx="4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1C-4B01-96E5-F12626BEA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35.03</c:v>
                </c:pt>
                <c:pt idx="1">
                  <c:v>35.119999999999997</c:v>
                </c:pt>
                <c:pt idx="2">
                  <c:v>36.5</c:v>
                </c:pt>
                <c:pt idx="3">
                  <c:v>37.31</c:v>
                </c:pt>
                <c:pt idx="4">
                  <c:v>33.119999999999997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15-470C-A46D-15EF1C05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49.08</c:v>
                </c:pt>
                <c:pt idx="1">
                  <c:v>49.32</c:v>
                </c:pt>
                <c:pt idx="2">
                  <c:v>50.24</c:v>
                </c:pt>
                <c:pt idx="3">
                  <c:v>50.29</c:v>
                </c:pt>
                <c:pt idx="4">
                  <c:v>49.64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15-470C-A46D-15EF1C050F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77.430000000000007</c:v>
                </c:pt>
                <c:pt idx="1">
                  <c:v>77.23</c:v>
                </c:pt>
                <c:pt idx="2">
                  <c:v>73.569999999999993</c:v>
                </c:pt>
                <c:pt idx="3">
                  <c:v>70.849999999999994</c:v>
                </c:pt>
                <c:pt idx="4">
                  <c:v>76.86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C9-468E-9EFB-43477926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79.3</c:v>
                </c:pt>
                <c:pt idx="1">
                  <c:v>79.34</c:v>
                </c:pt>
                <c:pt idx="2">
                  <c:v>78.650000000000006</c:v>
                </c:pt>
                <c:pt idx="3">
                  <c:v>77.73</c:v>
                </c:pt>
                <c:pt idx="4">
                  <c:v>78.09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9-468E-9EFB-43477926A8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107.91</c:v>
                </c:pt>
                <c:pt idx="1">
                  <c:v>105.51</c:v>
                </c:pt>
                <c:pt idx="2">
                  <c:v>102.26</c:v>
                </c:pt>
                <c:pt idx="3">
                  <c:v>104.42</c:v>
                </c:pt>
                <c:pt idx="4">
                  <c:v>101.12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82-4D4F-9346-30AA0980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106.62</c:v>
                </c:pt>
                <c:pt idx="1">
                  <c:v>107.95</c:v>
                </c:pt>
                <c:pt idx="2">
                  <c:v>104.47</c:v>
                </c:pt>
                <c:pt idx="3">
                  <c:v>103.81</c:v>
                </c:pt>
                <c:pt idx="4">
                  <c:v>104.35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82-4D4F-9346-30AA09802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50.45</c:v>
                </c:pt>
                <c:pt idx="1">
                  <c:v>50.51</c:v>
                </c:pt>
                <c:pt idx="2">
                  <c:v>51.85</c:v>
                </c:pt>
                <c:pt idx="3">
                  <c:v>52.11</c:v>
                </c:pt>
                <c:pt idx="4">
                  <c:v>53.07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A-4FBA-A0F4-5EF1230E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47.44</c:v>
                </c:pt>
                <c:pt idx="1">
                  <c:v>48.3</c:v>
                </c:pt>
                <c:pt idx="2">
                  <c:v>45.14</c:v>
                </c:pt>
                <c:pt idx="3">
                  <c:v>45.85</c:v>
                </c:pt>
                <c:pt idx="4">
                  <c:v>47.31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2A-4FBA-A0F4-5EF1230EC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4.2</c:v>
                </c:pt>
                <c:pt idx="1">
                  <c:v>24.1</c:v>
                </c:pt>
                <c:pt idx="2">
                  <c:v>27.01</c:v>
                </c:pt>
                <c:pt idx="3">
                  <c:v>29.15</c:v>
                </c:pt>
                <c:pt idx="4">
                  <c:v>32.19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E-460E-A043-0B304F95E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11.16</c:v>
                </c:pt>
                <c:pt idx="1">
                  <c:v>12.43</c:v>
                </c:pt>
                <c:pt idx="2">
                  <c:v>13.58</c:v>
                </c:pt>
                <c:pt idx="3">
                  <c:v>14.13</c:v>
                </c:pt>
                <c:pt idx="4">
                  <c:v>16.77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0E-460E-A043-0B304F95E8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D5-4A7A-9194-44893E11C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12.59</c:v>
                </c:pt>
                <c:pt idx="1">
                  <c:v>12.44</c:v>
                </c:pt>
                <c:pt idx="2">
                  <c:v>16.399999999999999</c:v>
                </c:pt>
                <c:pt idx="3">
                  <c:v>25.66</c:v>
                </c:pt>
                <c:pt idx="4">
                  <c:v>21.69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D5-4A7A-9194-44893E11C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190.88</c:v>
                </c:pt>
                <c:pt idx="1">
                  <c:v>191.96</c:v>
                </c:pt>
                <c:pt idx="2">
                  <c:v>241.55</c:v>
                </c:pt>
                <c:pt idx="3">
                  <c:v>263.64</c:v>
                </c:pt>
                <c:pt idx="4">
                  <c:v>249.39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BC-4D02-80F6-A76594629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416.14</c:v>
                </c:pt>
                <c:pt idx="1">
                  <c:v>371.89</c:v>
                </c:pt>
                <c:pt idx="2">
                  <c:v>293.23</c:v>
                </c:pt>
                <c:pt idx="3">
                  <c:v>300.14</c:v>
                </c:pt>
                <c:pt idx="4">
                  <c:v>301.04000000000002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BC-4D02-80F6-A76594629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503.43</c:v>
                </c:pt>
                <c:pt idx="1">
                  <c:v>531.95000000000005</c:v>
                </c:pt>
                <c:pt idx="2">
                  <c:v>553.6</c:v>
                </c:pt>
                <c:pt idx="3">
                  <c:v>583.39</c:v>
                </c:pt>
                <c:pt idx="4">
                  <c:v>618.29999999999995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BD-47B6-B7A3-E9300123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487.22</c:v>
                </c:pt>
                <c:pt idx="1">
                  <c:v>483.11</c:v>
                </c:pt>
                <c:pt idx="2">
                  <c:v>542.29999999999995</c:v>
                </c:pt>
                <c:pt idx="3">
                  <c:v>566.65</c:v>
                </c:pt>
                <c:pt idx="4">
                  <c:v>551.62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BD-47B6-B7A3-E9300123D1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99.72</c:v>
                </c:pt>
                <c:pt idx="1">
                  <c:v>98.91</c:v>
                </c:pt>
                <c:pt idx="2">
                  <c:v>94.96</c:v>
                </c:pt>
                <c:pt idx="3">
                  <c:v>97.32</c:v>
                </c:pt>
                <c:pt idx="4">
                  <c:v>94.04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B7-40F3-A341-858954B0B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92.76</c:v>
                </c:pt>
                <c:pt idx="1">
                  <c:v>93.28</c:v>
                </c:pt>
                <c:pt idx="2">
                  <c:v>87.51</c:v>
                </c:pt>
                <c:pt idx="3">
                  <c:v>84.77</c:v>
                </c:pt>
                <c:pt idx="4">
                  <c:v>87.11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B7-40F3-A341-858954B0BD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222.2</c:v>
                </c:pt>
                <c:pt idx="1">
                  <c:v>223.05</c:v>
                </c:pt>
                <c:pt idx="2">
                  <c:v>231.99</c:v>
                </c:pt>
                <c:pt idx="3">
                  <c:v>228.62</c:v>
                </c:pt>
                <c:pt idx="4">
                  <c:v>234.57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C3-480E-A7E5-7D8949C1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208.67</c:v>
                </c:pt>
                <c:pt idx="1">
                  <c:v>208.29</c:v>
                </c:pt>
                <c:pt idx="2">
                  <c:v>218.42</c:v>
                </c:pt>
                <c:pt idx="3">
                  <c:v>227.27</c:v>
                </c:pt>
                <c:pt idx="4">
                  <c:v>223.98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C3-480E-A7E5-7D8949C1D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>
        <row r="6">
          <cell r="X6">
            <v>107.91</v>
          </cell>
          <cell r="Y6">
            <v>105.51</v>
          </cell>
          <cell r="Z6">
            <v>102.26</v>
          </cell>
          <cell r="AA6">
            <v>104.42</v>
          </cell>
          <cell r="AB6">
            <v>101.12</v>
          </cell>
          <cell r="AC6">
            <v>106.62</v>
          </cell>
          <cell r="AD6">
            <v>107.95</v>
          </cell>
          <cell r="AE6">
            <v>104.47</v>
          </cell>
          <cell r="AF6">
            <v>103.81</v>
          </cell>
          <cell r="AG6">
            <v>104.35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12.59</v>
          </cell>
          <cell r="AO6">
            <v>12.44</v>
          </cell>
          <cell r="AP6">
            <v>16.399999999999999</v>
          </cell>
          <cell r="AQ6">
            <v>25.66</v>
          </cell>
          <cell r="AR6">
            <v>21.69</v>
          </cell>
          <cell r="AT6">
            <v>190.88</v>
          </cell>
          <cell r="AU6">
            <v>191.96</v>
          </cell>
          <cell r="AV6">
            <v>241.55</v>
          </cell>
          <cell r="AW6">
            <v>263.64</v>
          </cell>
          <cell r="AX6">
            <v>249.39</v>
          </cell>
          <cell r="AY6">
            <v>416.14</v>
          </cell>
          <cell r="AZ6">
            <v>371.89</v>
          </cell>
          <cell r="BA6">
            <v>293.23</v>
          </cell>
          <cell r="BB6">
            <v>300.14</v>
          </cell>
          <cell r="BC6">
            <v>301.04000000000002</v>
          </cell>
          <cell r="BE6">
            <v>503.43</v>
          </cell>
          <cell r="BF6">
            <v>531.95000000000005</v>
          </cell>
          <cell r="BG6">
            <v>553.6</v>
          </cell>
          <cell r="BH6">
            <v>583.39</v>
          </cell>
          <cell r="BI6">
            <v>618.29999999999995</v>
          </cell>
          <cell r="BJ6">
            <v>487.22</v>
          </cell>
          <cell r="BK6">
            <v>483.11</v>
          </cell>
          <cell r="BL6">
            <v>542.29999999999995</v>
          </cell>
          <cell r="BM6">
            <v>566.65</v>
          </cell>
          <cell r="BN6">
            <v>551.62</v>
          </cell>
          <cell r="BP6">
            <v>99.72</v>
          </cell>
          <cell r="BQ6">
            <v>98.91</v>
          </cell>
          <cell r="BR6">
            <v>94.96</v>
          </cell>
          <cell r="BS6">
            <v>97.32</v>
          </cell>
          <cell r="BT6">
            <v>94.04</v>
          </cell>
          <cell r="BU6">
            <v>92.76</v>
          </cell>
          <cell r="BV6">
            <v>93.28</v>
          </cell>
          <cell r="BW6">
            <v>87.51</v>
          </cell>
          <cell r="BX6">
            <v>84.77</v>
          </cell>
          <cell r="BY6">
            <v>87.11</v>
          </cell>
          <cell r="CA6">
            <v>222.2</v>
          </cell>
          <cell r="CB6">
            <v>223.05</v>
          </cell>
          <cell r="CC6">
            <v>231.99</v>
          </cell>
          <cell r="CD6">
            <v>228.62</v>
          </cell>
          <cell r="CE6">
            <v>234.57</v>
          </cell>
          <cell r="CF6">
            <v>208.67</v>
          </cell>
          <cell r="CG6">
            <v>208.29</v>
          </cell>
          <cell r="CH6">
            <v>218.42</v>
          </cell>
          <cell r="CI6">
            <v>227.27</v>
          </cell>
          <cell r="CJ6">
            <v>223.98</v>
          </cell>
          <cell r="CL6">
            <v>35.03</v>
          </cell>
          <cell r="CM6">
            <v>35.119999999999997</v>
          </cell>
          <cell r="CN6">
            <v>36.5</v>
          </cell>
          <cell r="CO6">
            <v>37.31</v>
          </cell>
          <cell r="CP6">
            <v>33.119999999999997</v>
          </cell>
          <cell r="CQ6">
            <v>49.08</v>
          </cell>
          <cell r="CR6">
            <v>49.32</v>
          </cell>
          <cell r="CS6">
            <v>50.24</v>
          </cell>
          <cell r="CT6">
            <v>50.29</v>
          </cell>
          <cell r="CU6">
            <v>49.64</v>
          </cell>
          <cell r="CW6">
            <v>77.430000000000007</v>
          </cell>
          <cell r="CX6">
            <v>77.23</v>
          </cell>
          <cell r="CY6">
            <v>73.569999999999993</v>
          </cell>
          <cell r="CZ6">
            <v>70.849999999999994</v>
          </cell>
          <cell r="DA6">
            <v>76.86</v>
          </cell>
          <cell r="DB6">
            <v>79.3</v>
          </cell>
          <cell r="DC6">
            <v>79.34</v>
          </cell>
          <cell r="DD6">
            <v>78.650000000000006</v>
          </cell>
          <cell r="DE6">
            <v>77.73</v>
          </cell>
          <cell r="DF6">
            <v>78.09</v>
          </cell>
          <cell r="DH6">
            <v>50.45</v>
          </cell>
          <cell r="DI6">
            <v>50.51</v>
          </cell>
          <cell r="DJ6">
            <v>51.85</v>
          </cell>
          <cell r="DK6">
            <v>52.11</v>
          </cell>
          <cell r="DL6">
            <v>53.07</v>
          </cell>
          <cell r="DM6">
            <v>47.44</v>
          </cell>
          <cell r="DN6">
            <v>48.3</v>
          </cell>
          <cell r="DO6">
            <v>45.14</v>
          </cell>
          <cell r="DP6">
            <v>45.85</v>
          </cell>
          <cell r="DQ6">
            <v>47.31</v>
          </cell>
          <cell r="DS6">
            <v>4.2</v>
          </cell>
          <cell r="DT6">
            <v>24.1</v>
          </cell>
          <cell r="DU6">
            <v>27.01</v>
          </cell>
          <cell r="DV6">
            <v>29.15</v>
          </cell>
          <cell r="DW6">
            <v>32.19</v>
          </cell>
          <cell r="DX6">
            <v>11.16</v>
          </cell>
          <cell r="DY6">
            <v>12.43</v>
          </cell>
          <cell r="DZ6">
            <v>13.58</v>
          </cell>
          <cell r="EA6">
            <v>14.13</v>
          </cell>
          <cell r="EB6">
            <v>16.77</v>
          </cell>
          <cell r="ED6">
            <v>0</v>
          </cell>
          <cell r="EE6">
            <v>0.86</v>
          </cell>
          <cell r="EF6">
            <v>1.1100000000000001</v>
          </cell>
          <cell r="EG6">
            <v>0.64</v>
          </cell>
          <cell r="EH6">
            <v>0.33</v>
          </cell>
          <cell r="EI6">
            <v>0.65</v>
          </cell>
          <cell r="EJ6">
            <v>0.46</v>
          </cell>
          <cell r="EK6">
            <v>0.44</v>
          </cell>
          <cell r="EL6">
            <v>0.52</v>
          </cell>
          <cell r="EM6">
            <v>0.47</v>
          </cell>
        </row>
        <row r="10">
          <cell r="B10">
            <v>46388</v>
          </cell>
          <cell r="C10">
            <v>46753</v>
          </cell>
          <cell r="D10">
            <v>47119</v>
          </cell>
          <cell r="E10">
            <v>47484</v>
          </cell>
          <cell r="F10">
            <v>47849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北海道　弟子屈町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7"/>
      <c r="AI6" s="7"/>
      <c r="AJ6" s="7"/>
      <c r="AK6" s="7"/>
      <c r="AL6" s="7"/>
      <c r="AM6" s="7"/>
      <c r="AN6" s="7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8" t="s">
        <v>1</v>
      </c>
      <c r="C7" s="9"/>
      <c r="D7" s="9"/>
      <c r="E7" s="9"/>
      <c r="F7" s="9"/>
      <c r="G7" s="9"/>
      <c r="H7" s="9"/>
      <c r="I7" s="8" t="s">
        <v>2</v>
      </c>
      <c r="J7" s="9"/>
      <c r="K7" s="9"/>
      <c r="L7" s="9"/>
      <c r="M7" s="9"/>
      <c r="N7" s="9"/>
      <c r="O7" s="10"/>
      <c r="P7" s="11" t="s">
        <v>3</v>
      </c>
      <c r="Q7" s="11"/>
      <c r="R7" s="11"/>
      <c r="S7" s="11"/>
      <c r="T7" s="11"/>
      <c r="U7" s="11"/>
      <c r="V7" s="11"/>
      <c r="W7" s="11" t="s">
        <v>4</v>
      </c>
      <c r="X7" s="11"/>
      <c r="Y7" s="11"/>
      <c r="Z7" s="11"/>
      <c r="AA7" s="11"/>
      <c r="AB7" s="11"/>
      <c r="AC7" s="11"/>
      <c r="AD7" s="11" t="s">
        <v>5</v>
      </c>
      <c r="AE7" s="11"/>
      <c r="AF7" s="11"/>
      <c r="AG7" s="11"/>
      <c r="AH7" s="11"/>
      <c r="AI7" s="11"/>
      <c r="AJ7" s="11"/>
      <c r="AK7" s="7"/>
      <c r="AL7" s="11" t="s">
        <v>6</v>
      </c>
      <c r="AM7" s="11"/>
      <c r="AN7" s="11"/>
      <c r="AO7" s="11"/>
      <c r="AP7" s="11"/>
      <c r="AQ7" s="11"/>
      <c r="AR7" s="11"/>
      <c r="AS7" s="11"/>
      <c r="AT7" s="8" t="s">
        <v>7</v>
      </c>
      <c r="AU7" s="9"/>
      <c r="AV7" s="9"/>
      <c r="AW7" s="9"/>
      <c r="AX7" s="9"/>
      <c r="AY7" s="9"/>
      <c r="AZ7" s="9"/>
      <c r="BA7" s="9"/>
      <c r="BB7" s="11" t="s">
        <v>8</v>
      </c>
      <c r="BC7" s="11"/>
      <c r="BD7" s="11"/>
      <c r="BE7" s="11"/>
      <c r="BF7" s="11"/>
      <c r="BG7" s="11"/>
      <c r="BH7" s="11"/>
      <c r="BI7" s="11"/>
      <c r="BJ7" s="4"/>
      <c r="BK7" s="4"/>
      <c r="BL7" s="12" t="s">
        <v>9</v>
      </c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4"/>
    </row>
    <row r="8" spans="1:78" ht="18.75" customHeight="1" x14ac:dyDescent="0.15">
      <c r="A8" s="2"/>
      <c r="B8" s="15" t="str">
        <f>データ!$I$6</f>
        <v>法適用</v>
      </c>
      <c r="C8" s="16"/>
      <c r="D8" s="16"/>
      <c r="E8" s="16"/>
      <c r="F8" s="16"/>
      <c r="G8" s="16"/>
      <c r="H8" s="16"/>
      <c r="I8" s="15" t="str">
        <f>データ!$J$6</f>
        <v>水道事業</v>
      </c>
      <c r="J8" s="16"/>
      <c r="K8" s="16"/>
      <c r="L8" s="16"/>
      <c r="M8" s="16"/>
      <c r="N8" s="16"/>
      <c r="O8" s="17"/>
      <c r="P8" s="18" t="str">
        <f>データ!$K$6</f>
        <v>末端給水事業</v>
      </c>
      <c r="Q8" s="18"/>
      <c r="R8" s="18"/>
      <c r="S8" s="18"/>
      <c r="T8" s="18"/>
      <c r="U8" s="18"/>
      <c r="V8" s="18"/>
      <c r="W8" s="18" t="str">
        <f>データ!$L$6</f>
        <v>A8</v>
      </c>
      <c r="X8" s="18"/>
      <c r="Y8" s="18"/>
      <c r="Z8" s="18"/>
      <c r="AA8" s="18"/>
      <c r="AB8" s="18"/>
      <c r="AC8" s="18"/>
      <c r="AD8" s="18" t="str">
        <f>データ!$M$6</f>
        <v>非設置</v>
      </c>
      <c r="AE8" s="18"/>
      <c r="AF8" s="18"/>
      <c r="AG8" s="18"/>
      <c r="AH8" s="18"/>
      <c r="AI8" s="18"/>
      <c r="AJ8" s="18"/>
      <c r="AK8" s="7"/>
      <c r="AL8" s="19">
        <f>データ!$R$6</f>
        <v>7102</v>
      </c>
      <c r="AM8" s="19"/>
      <c r="AN8" s="19"/>
      <c r="AO8" s="19"/>
      <c r="AP8" s="19"/>
      <c r="AQ8" s="19"/>
      <c r="AR8" s="19"/>
      <c r="AS8" s="19"/>
      <c r="AT8" s="20">
        <f>データ!$S$6</f>
        <v>774.33</v>
      </c>
      <c r="AU8" s="21"/>
      <c r="AV8" s="21"/>
      <c r="AW8" s="21"/>
      <c r="AX8" s="21"/>
      <c r="AY8" s="21"/>
      <c r="AZ8" s="21"/>
      <c r="BA8" s="21"/>
      <c r="BB8" s="22">
        <f>データ!$T$6</f>
        <v>9.17</v>
      </c>
      <c r="BC8" s="22"/>
      <c r="BD8" s="22"/>
      <c r="BE8" s="22"/>
      <c r="BF8" s="22"/>
      <c r="BG8" s="22"/>
      <c r="BH8" s="22"/>
      <c r="BI8" s="22"/>
      <c r="BJ8" s="4"/>
      <c r="BK8" s="4"/>
      <c r="BL8" s="23" t="s">
        <v>10</v>
      </c>
      <c r="BM8" s="24"/>
      <c r="BN8" s="25" t="s">
        <v>11</v>
      </c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7"/>
    </row>
    <row r="9" spans="1:78" ht="18.75" customHeight="1" x14ac:dyDescent="0.15">
      <c r="A9" s="2"/>
      <c r="B9" s="8" t="s">
        <v>12</v>
      </c>
      <c r="C9" s="9"/>
      <c r="D9" s="9"/>
      <c r="E9" s="9"/>
      <c r="F9" s="9"/>
      <c r="G9" s="9"/>
      <c r="H9" s="9"/>
      <c r="I9" s="8" t="s">
        <v>13</v>
      </c>
      <c r="J9" s="9"/>
      <c r="K9" s="9"/>
      <c r="L9" s="9"/>
      <c r="M9" s="9"/>
      <c r="N9" s="9"/>
      <c r="O9" s="10"/>
      <c r="P9" s="11" t="s">
        <v>14</v>
      </c>
      <c r="Q9" s="11"/>
      <c r="R9" s="11"/>
      <c r="S9" s="11"/>
      <c r="T9" s="11"/>
      <c r="U9" s="11"/>
      <c r="V9" s="11"/>
      <c r="W9" s="11" t="s">
        <v>15</v>
      </c>
      <c r="X9" s="11"/>
      <c r="Y9" s="11"/>
      <c r="Z9" s="11"/>
      <c r="AA9" s="11"/>
      <c r="AB9" s="11"/>
      <c r="AC9" s="11"/>
      <c r="AD9" s="2"/>
      <c r="AE9" s="2"/>
      <c r="AF9" s="2"/>
      <c r="AG9" s="2"/>
      <c r="AH9" s="7"/>
      <c r="AI9" s="7"/>
      <c r="AJ9" s="7"/>
      <c r="AK9" s="7"/>
      <c r="AL9" s="11" t="s">
        <v>16</v>
      </c>
      <c r="AM9" s="11"/>
      <c r="AN9" s="11"/>
      <c r="AO9" s="11"/>
      <c r="AP9" s="11"/>
      <c r="AQ9" s="11"/>
      <c r="AR9" s="11"/>
      <c r="AS9" s="11"/>
      <c r="AT9" s="8" t="s">
        <v>17</v>
      </c>
      <c r="AU9" s="9"/>
      <c r="AV9" s="9"/>
      <c r="AW9" s="9"/>
      <c r="AX9" s="9"/>
      <c r="AY9" s="9"/>
      <c r="AZ9" s="9"/>
      <c r="BA9" s="9"/>
      <c r="BB9" s="11" t="s">
        <v>18</v>
      </c>
      <c r="BC9" s="11"/>
      <c r="BD9" s="11"/>
      <c r="BE9" s="11"/>
      <c r="BF9" s="11"/>
      <c r="BG9" s="11"/>
      <c r="BH9" s="11"/>
      <c r="BI9" s="11"/>
      <c r="BJ9" s="4"/>
      <c r="BK9" s="4"/>
      <c r="BL9" s="28" t="s">
        <v>19</v>
      </c>
      <c r="BM9" s="29"/>
      <c r="BN9" s="30" t="s">
        <v>20</v>
      </c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2"/>
    </row>
    <row r="10" spans="1:78" ht="18.75" customHeight="1" x14ac:dyDescent="0.15">
      <c r="A10" s="2"/>
      <c r="B10" s="20" t="str">
        <f>データ!$N$6</f>
        <v>-</v>
      </c>
      <c r="C10" s="21"/>
      <c r="D10" s="21"/>
      <c r="E10" s="21"/>
      <c r="F10" s="21"/>
      <c r="G10" s="21"/>
      <c r="H10" s="21"/>
      <c r="I10" s="20">
        <f>データ!$O$6</f>
        <v>44.26</v>
      </c>
      <c r="J10" s="21"/>
      <c r="K10" s="21"/>
      <c r="L10" s="21"/>
      <c r="M10" s="21"/>
      <c r="N10" s="21"/>
      <c r="O10" s="33"/>
      <c r="P10" s="22">
        <f>データ!$P$6</f>
        <v>84.7</v>
      </c>
      <c r="Q10" s="22"/>
      <c r="R10" s="22"/>
      <c r="S10" s="22"/>
      <c r="T10" s="22"/>
      <c r="U10" s="22"/>
      <c r="V10" s="22"/>
      <c r="W10" s="19">
        <f>データ!$Q$6</f>
        <v>3905</v>
      </c>
      <c r="X10" s="19"/>
      <c r="Y10" s="19"/>
      <c r="Z10" s="19"/>
      <c r="AA10" s="19"/>
      <c r="AB10" s="19"/>
      <c r="AC10" s="19"/>
      <c r="AD10" s="2"/>
      <c r="AE10" s="2"/>
      <c r="AF10" s="2"/>
      <c r="AG10" s="2"/>
      <c r="AH10" s="7"/>
      <c r="AI10" s="7"/>
      <c r="AJ10" s="7"/>
      <c r="AK10" s="7"/>
      <c r="AL10" s="19">
        <f>データ!$U$6</f>
        <v>5953</v>
      </c>
      <c r="AM10" s="19"/>
      <c r="AN10" s="19"/>
      <c r="AO10" s="19"/>
      <c r="AP10" s="19"/>
      <c r="AQ10" s="19"/>
      <c r="AR10" s="19"/>
      <c r="AS10" s="19"/>
      <c r="AT10" s="20">
        <f>データ!$V$6</f>
        <v>36.56</v>
      </c>
      <c r="AU10" s="21"/>
      <c r="AV10" s="21"/>
      <c r="AW10" s="21"/>
      <c r="AX10" s="21"/>
      <c r="AY10" s="21"/>
      <c r="AZ10" s="21"/>
      <c r="BA10" s="21"/>
      <c r="BB10" s="22">
        <f>データ!$W$6</f>
        <v>162.83000000000001</v>
      </c>
      <c r="BC10" s="22"/>
      <c r="BD10" s="22"/>
      <c r="BE10" s="22"/>
      <c r="BF10" s="22"/>
      <c r="BG10" s="22"/>
      <c r="BH10" s="22"/>
      <c r="BI10" s="22"/>
      <c r="BJ10" s="2"/>
      <c r="BK10" s="2"/>
      <c r="BL10" s="34" t="s">
        <v>21</v>
      </c>
      <c r="BM10" s="35"/>
      <c r="BN10" s="36" t="s">
        <v>22</v>
      </c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8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9" t="s">
        <v>23</v>
      </c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9"/>
      <c r="BM12" s="39"/>
      <c r="BN12" s="39"/>
      <c r="BO12" s="39"/>
      <c r="BP12" s="39"/>
      <c r="BQ12" s="39"/>
      <c r="BR12" s="39"/>
      <c r="BS12" s="39"/>
      <c r="BT12" s="39"/>
      <c r="BU12" s="39"/>
      <c r="BV12" s="39"/>
      <c r="BW12" s="39"/>
      <c r="BX12" s="39"/>
      <c r="BY12" s="39"/>
      <c r="BZ12" s="39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0"/>
      <c r="BM13" s="40"/>
      <c r="BN13" s="40"/>
      <c r="BO13" s="40"/>
      <c r="BP13" s="40"/>
      <c r="BQ13" s="40"/>
      <c r="BR13" s="40"/>
      <c r="BS13" s="40"/>
      <c r="BT13" s="40"/>
      <c r="BU13" s="40"/>
      <c r="BV13" s="40"/>
      <c r="BW13" s="40"/>
      <c r="BX13" s="40"/>
      <c r="BY13" s="40"/>
      <c r="BZ13" s="40"/>
    </row>
    <row r="14" spans="1:78" ht="13.5" customHeight="1" x14ac:dyDescent="0.15">
      <c r="A14" s="2"/>
      <c r="B14" s="41" t="s">
        <v>24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2"/>
      <c r="AB14" s="42"/>
      <c r="AC14" s="42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42"/>
      <c r="BJ14" s="43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47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48"/>
      <c r="AL15" s="48"/>
      <c r="AM15" s="48"/>
      <c r="AN15" s="48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9"/>
      <c r="BK15" s="2"/>
      <c r="BL15" s="50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2"/>
    </row>
    <row r="16" spans="1:78" ht="13.5" customHeight="1" x14ac:dyDescent="0.15">
      <c r="A16" s="2"/>
      <c r="B16" s="53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54"/>
      <c r="BK16" s="2"/>
      <c r="BL16" s="55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7"/>
    </row>
    <row r="17" spans="1:78" ht="13.5" customHeight="1" x14ac:dyDescent="0.15">
      <c r="A17" s="2"/>
      <c r="B17" s="53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54"/>
      <c r="BK17" s="2"/>
      <c r="BL17" s="55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  <c r="BY17" s="56"/>
      <c r="BZ17" s="57"/>
    </row>
    <row r="18" spans="1:78" ht="13.5" customHeight="1" x14ac:dyDescent="0.15">
      <c r="A18" s="2"/>
      <c r="B18" s="53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54"/>
      <c r="BK18" s="2"/>
      <c r="BL18" s="55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  <c r="BY18" s="56"/>
      <c r="BZ18" s="57"/>
    </row>
    <row r="19" spans="1:78" ht="13.5" customHeight="1" x14ac:dyDescent="0.15">
      <c r="A19" s="2"/>
      <c r="B19" s="53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54"/>
      <c r="BK19" s="2"/>
      <c r="BL19" s="55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  <c r="BY19" s="56"/>
      <c r="BZ19" s="57"/>
    </row>
    <row r="20" spans="1:78" ht="13.5" customHeight="1" x14ac:dyDescent="0.15">
      <c r="A20" s="2"/>
      <c r="B20" s="53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54"/>
      <c r="BK20" s="2"/>
      <c r="BL20" s="55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7"/>
    </row>
    <row r="21" spans="1:78" ht="13.5" customHeight="1" x14ac:dyDescent="0.15">
      <c r="A21" s="2"/>
      <c r="B21" s="53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54"/>
      <c r="BK21" s="2"/>
      <c r="BL21" s="55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7"/>
    </row>
    <row r="22" spans="1:78" ht="13.5" customHeight="1" x14ac:dyDescent="0.15">
      <c r="A22" s="2"/>
      <c r="B22" s="53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54"/>
      <c r="BK22" s="2"/>
      <c r="BL22" s="55"/>
      <c r="BM22" s="56"/>
      <c r="BN22" s="56"/>
      <c r="BO22" s="56"/>
      <c r="BP22" s="56"/>
      <c r="BQ22" s="56"/>
      <c r="BR22" s="56"/>
      <c r="BS22" s="56"/>
      <c r="BT22" s="56"/>
      <c r="BU22" s="56"/>
      <c r="BV22" s="56"/>
      <c r="BW22" s="56"/>
      <c r="BX22" s="56"/>
      <c r="BY22" s="56"/>
      <c r="BZ22" s="57"/>
    </row>
    <row r="23" spans="1:78" ht="13.5" customHeight="1" x14ac:dyDescent="0.15">
      <c r="A23" s="2"/>
      <c r="B23" s="53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54"/>
      <c r="BK23" s="2"/>
      <c r="BL23" s="55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  <c r="BY23" s="56"/>
      <c r="BZ23" s="57"/>
    </row>
    <row r="24" spans="1:78" ht="13.5" customHeight="1" x14ac:dyDescent="0.15">
      <c r="A24" s="2"/>
      <c r="B24" s="53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54"/>
      <c r="BK24" s="2"/>
      <c r="BL24" s="55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7"/>
    </row>
    <row r="25" spans="1:78" ht="13.5" customHeight="1" x14ac:dyDescent="0.15">
      <c r="A25" s="2"/>
      <c r="B25" s="53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54"/>
      <c r="BK25" s="2"/>
      <c r="BL25" s="55"/>
      <c r="BM25" s="56"/>
      <c r="BN25" s="56"/>
      <c r="BO25" s="56"/>
      <c r="BP25" s="56"/>
      <c r="BQ25" s="56"/>
      <c r="BR25" s="56"/>
      <c r="BS25" s="56"/>
      <c r="BT25" s="56"/>
      <c r="BU25" s="56"/>
      <c r="BV25" s="56"/>
      <c r="BW25" s="56"/>
      <c r="BX25" s="56"/>
      <c r="BY25" s="56"/>
      <c r="BZ25" s="57"/>
    </row>
    <row r="26" spans="1:78" ht="13.5" customHeight="1" x14ac:dyDescent="0.15">
      <c r="A26" s="2"/>
      <c r="B26" s="53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54"/>
      <c r="BK26" s="2"/>
      <c r="BL26" s="55"/>
      <c r="BM26" s="56"/>
      <c r="BN26" s="56"/>
      <c r="BO26" s="56"/>
      <c r="BP26" s="56"/>
      <c r="BQ26" s="56"/>
      <c r="BR26" s="56"/>
      <c r="BS26" s="56"/>
      <c r="BT26" s="56"/>
      <c r="BU26" s="56"/>
      <c r="BV26" s="56"/>
      <c r="BW26" s="56"/>
      <c r="BX26" s="56"/>
      <c r="BY26" s="56"/>
      <c r="BZ26" s="57"/>
    </row>
    <row r="27" spans="1:78" ht="13.5" customHeight="1" x14ac:dyDescent="0.15">
      <c r="A27" s="2"/>
      <c r="B27" s="53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54"/>
      <c r="BK27" s="2"/>
      <c r="BL27" s="55"/>
      <c r="BM27" s="56"/>
      <c r="BN27" s="56"/>
      <c r="BO27" s="56"/>
      <c r="BP27" s="56"/>
      <c r="BQ27" s="56"/>
      <c r="BR27" s="56"/>
      <c r="BS27" s="56"/>
      <c r="BT27" s="56"/>
      <c r="BU27" s="56"/>
      <c r="BV27" s="56"/>
      <c r="BW27" s="56"/>
      <c r="BX27" s="56"/>
      <c r="BY27" s="56"/>
      <c r="BZ27" s="57"/>
    </row>
    <row r="28" spans="1:78" ht="13.5" customHeight="1" x14ac:dyDescent="0.15">
      <c r="A28" s="2"/>
      <c r="B28" s="53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54"/>
      <c r="BK28" s="2"/>
      <c r="BL28" s="55"/>
      <c r="BM28" s="56"/>
      <c r="BN28" s="56"/>
      <c r="BO28" s="56"/>
      <c r="BP28" s="56"/>
      <c r="BQ28" s="56"/>
      <c r="BR28" s="56"/>
      <c r="BS28" s="56"/>
      <c r="BT28" s="56"/>
      <c r="BU28" s="56"/>
      <c r="BV28" s="56"/>
      <c r="BW28" s="56"/>
      <c r="BX28" s="56"/>
      <c r="BY28" s="56"/>
      <c r="BZ28" s="57"/>
    </row>
    <row r="29" spans="1:78" ht="13.5" customHeight="1" x14ac:dyDescent="0.15">
      <c r="A29" s="2"/>
      <c r="B29" s="53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54"/>
      <c r="BK29" s="2"/>
      <c r="BL29" s="55"/>
      <c r="BM29" s="56"/>
      <c r="BN29" s="56"/>
      <c r="BO29" s="56"/>
      <c r="BP29" s="56"/>
      <c r="BQ29" s="56"/>
      <c r="BR29" s="56"/>
      <c r="BS29" s="56"/>
      <c r="BT29" s="56"/>
      <c r="BU29" s="56"/>
      <c r="BV29" s="56"/>
      <c r="BW29" s="56"/>
      <c r="BX29" s="56"/>
      <c r="BY29" s="56"/>
      <c r="BZ29" s="57"/>
    </row>
    <row r="30" spans="1:78" ht="13.5" customHeight="1" x14ac:dyDescent="0.15">
      <c r="A30" s="2"/>
      <c r="B30" s="53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54"/>
      <c r="BK30" s="2"/>
      <c r="BL30" s="55"/>
      <c r="BM30" s="56"/>
      <c r="BN30" s="56"/>
      <c r="BO30" s="56"/>
      <c r="BP30" s="56"/>
      <c r="BQ30" s="56"/>
      <c r="BR30" s="56"/>
      <c r="BS30" s="56"/>
      <c r="BT30" s="56"/>
      <c r="BU30" s="56"/>
      <c r="BV30" s="56"/>
      <c r="BW30" s="56"/>
      <c r="BX30" s="56"/>
      <c r="BY30" s="56"/>
      <c r="BZ30" s="57"/>
    </row>
    <row r="31" spans="1:78" ht="13.5" customHeight="1" x14ac:dyDescent="0.15">
      <c r="A31" s="2"/>
      <c r="B31" s="53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54"/>
      <c r="BK31" s="2"/>
      <c r="BL31" s="55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7"/>
    </row>
    <row r="32" spans="1:78" ht="13.5" customHeight="1" x14ac:dyDescent="0.15">
      <c r="A32" s="2"/>
      <c r="B32" s="53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54"/>
      <c r="BK32" s="2"/>
      <c r="BL32" s="55"/>
      <c r="BM32" s="56"/>
      <c r="BN32" s="56"/>
      <c r="BO32" s="56"/>
      <c r="BP32" s="56"/>
      <c r="BQ32" s="56"/>
      <c r="BR32" s="56"/>
      <c r="BS32" s="56"/>
      <c r="BT32" s="56"/>
      <c r="BU32" s="56"/>
      <c r="BV32" s="56"/>
      <c r="BW32" s="56"/>
      <c r="BX32" s="56"/>
      <c r="BY32" s="56"/>
      <c r="BZ32" s="57"/>
    </row>
    <row r="33" spans="1:78" ht="13.5" customHeight="1" x14ac:dyDescent="0.15">
      <c r="A33" s="2"/>
      <c r="B33" s="53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54"/>
      <c r="BK33" s="2"/>
      <c r="BL33" s="55"/>
      <c r="BM33" s="56"/>
      <c r="BN33" s="56"/>
      <c r="BO33" s="56"/>
      <c r="BP33" s="56"/>
      <c r="BQ33" s="56"/>
      <c r="BR33" s="56"/>
      <c r="BS33" s="56"/>
      <c r="BT33" s="56"/>
      <c r="BU33" s="56"/>
      <c r="BV33" s="56"/>
      <c r="BW33" s="56"/>
      <c r="BX33" s="56"/>
      <c r="BY33" s="56"/>
      <c r="BZ33" s="57"/>
    </row>
    <row r="34" spans="1:78" ht="13.5" customHeight="1" x14ac:dyDescent="0.15">
      <c r="A34" s="2"/>
      <c r="B34" s="53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9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9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9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4"/>
      <c r="BK34" s="2"/>
      <c r="BL34" s="55"/>
      <c r="BM34" s="56"/>
      <c r="BN34" s="56"/>
      <c r="BO34" s="56"/>
      <c r="BP34" s="56"/>
      <c r="BQ34" s="56"/>
      <c r="BR34" s="56"/>
      <c r="BS34" s="56"/>
      <c r="BT34" s="56"/>
      <c r="BU34" s="56"/>
      <c r="BV34" s="56"/>
      <c r="BW34" s="56"/>
      <c r="BX34" s="56"/>
      <c r="BY34" s="56"/>
      <c r="BZ34" s="57"/>
    </row>
    <row r="35" spans="1:78" ht="13.5" customHeight="1" x14ac:dyDescent="0.15">
      <c r="A35" s="2"/>
      <c r="B35" s="53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8"/>
      <c r="P35" s="58"/>
      <c r="Q35" s="59"/>
      <c r="R35" s="58"/>
      <c r="S35" s="58"/>
      <c r="T35" s="58"/>
      <c r="U35" s="58"/>
      <c r="V35" s="58"/>
      <c r="W35" s="58"/>
      <c r="X35" s="58"/>
      <c r="Y35" s="58"/>
      <c r="Z35" s="58"/>
      <c r="AA35" s="58"/>
      <c r="AB35" s="58"/>
      <c r="AC35" s="58"/>
      <c r="AD35" s="58"/>
      <c r="AE35" s="58"/>
      <c r="AF35" s="59"/>
      <c r="AG35" s="58"/>
      <c r="AH35" s="58"/>
      <c r="AI35" s="58"/>
      <c r="AJ35" s="58"/>
      <c r="AK35" s="58"/>
      <c r="AL35" s="58"/>
      <c r="AM35" s="58"/>
      <c r="AN35" s="58"/>
      <c r="AO35" s="58"/>
      <c r="AP35" s="58"/>
      <c r="AQ35" s="58"/>
      <c r="AR35" s="58"/>
      <c r="AS35" s="58"/>
      <c r="AT35" s="58"/>
      <c r="AU35" s="59"/>
      <c r="AV35" s="58"/>
      <c r="AW35" s="58"/>
      <c r="AX35" s="58"/>
      <c r="AY35" s="58"/>
      <c r="AZ35" s="58"/>
      <c r="BA35" s="58"/>
      <c r="BB35" s="58"/>
      <c r="BC35" s="58"/>
      <c r="BD35" s="58"/>
      <c r="BE35" s="58"/>
      <c r="BF35" s="58"/>
      <c r="BG35" s="58"/>
      <c r="BH35" s="58"/>
      <c r="BI35" s="58"/>
      <c r="BJ35" s="54"/>
      <c r="BK35" s="2"/>
      <c r="BL35" s="55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7"/>
    </row>
    <row r="36" spans="1:78" ht="13.5" customHeight="1" x14ac:dyDescent="0.15">
      <c r="A36" s="2"/>
      <c r="B36" s="53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54"/>
      <c r="BK36" s="2"/>
      <c r="BL36" s="55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7"/>
    </row>
    <row r="37" spans="1:78" ht="13.5" customHeight="1" x14ac:dyDescent="0.15">
      <c r="A37" s="2"/>
      <c r="B37" s="53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54"/>
      <c r="BK37" s="2"/>
      <c r="BL37" s="55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7"/>
    </row>
    <row r="38" spans="1:78" ht="13.5" customHeight="1" x14ac:dyDescent="0.15">
      <c r="A38" s="2"/>
      <c r="B38" s="5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54"/>
      <c r="BK38" s="2"/>
      <c r="BL38" s="55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7"/>
    </row>
    <row r="39" spans="1:78" ht="13.5" customHeight="1" x14ac:dyDescent="0.15">
      <c r="A39" s="2"/>
      <c r="B39" s="53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54"/>
      <c r="BK39" s="2"/>
      <c r="BL39" s="55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7"/>
    </row>
    <row r="40" spans="1:78" ht="13.5" customHeight="1" x14ac:dyDescent="0.15">
      <c r="A40" s="2"/>
      <c r="B40" s="53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54"/>
      <c r="BK40" s="2"/>
      <c r="BL40" s="55"/>
      <c r="BM40" s="56"/>
      <c r="BN40" s="56"/>
      <c r="BO40" s="56"/>
      <c r="BP40" s="56"/>
      <c r="BQ40" s="56"/>
      <c r="BR40" s="56"/>
      <c r="BS40" s="56"/>
      <c r="BT40" s="56"/>
      <c r="BU40" s="56"/>
      <c r="BV40" s="56"/>
      <c r="BW40" s="56"/>
      <c r="BX40" s="56"/>
      <c r="BY40" s="56"/>
      <c r="BZ40" s="57"/>
    </row>
    <row r="41" spans="1:78" ht="13.5" customHeight="1" x14ac:dyDescent="0.15">
      <c r="A41" s="2"/>
      <c r="B41" s="53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54"/>
      <c r="BK41" s="2"/>
      <c r="BL41" s="55"/>
      <c r="BM41" s="56"/>
      <c r="BN41" s="56"/>
      <c r="BO41" s="56"/>
      <c r="BP41" s="56"/>
      <c r="BQ41" s="56"/>
      <c r="BR41" s="56"/>
      <c r="BS41" s="56"/>
      <c r="BT41" s="56"/>
      <c r="BU41" s="56"/>
      <c r="BV41" s="56"/>
      <c r="BW41" s="56"/>
      <c r="BX41" s="56"/>
      <c r="BY41" s="56"/>
      <c r="BZ41" s="57"/>
    </row>
    <row r="42" spans="1:78" ht="13.5" customHeight="1" x14ac:dyDescent="0.15">
      <c r="A42" s="2"/>
      <c r="B42" s="53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54"/>
      <c r="BK42" s="2"/>
      <c r="BL42" s="55"/>
      <c r="BM42" s="56"/>
      <c r="BN42" s="56"/>
      <c r="BO42" s="56"/>
      <c r="BP42" s="56"/>
      <c r="BQ42" s="56"/>
      <c r="BR42" s="56"/>
      <c r="BS42" s="56"/>
      <c r="BT42" s="56"/>
      <c r="BU42" s="56"/>
      <c r="BV42" s="56"/>
      <c r="BW42" s="56"/>
      <c r="BX42" s="56"/>
      <c r="BY42" s="56"/>
      <c r="BZ42" s="57"/>
    </row>
    <row r="43" spans="1:78" ht="13.5" customHeight="1" x14ac:dyDescent="0.15">
      <c r="A43" s="2"/>
      <c r="B43" s="53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54"/>
      <c r="BK43" s="2"/>
      <c r="BL43" s="55"/>
      <c r="BM43" s="56"/>
      <c r="BN43" s="56"/>
      <c r="BO43" s="56"/>
      <c r="BP43" s="56"/>
      <c r="BQ43" s="56"/>
      <c r="BR43" s="56"/>
      <c r="BS43" s="56"/>
      <c r="BT43" s="56"/>
      <c r="BU43" s="56"/>
      <c r="BV43" s="56"/>
      <c r="BW43" s="56"/>
      <c r="BX43" s="56"/>
      <c r="BY43" s="56"/>
      <c r="BZ43" s="57"/>
    </row>
    <row r="44" spans="1:78" ht="13.5" customHeight="1" x14ac:dyDescent="0.15">
      <c r="A44" s="2"/>
      <c r="B44" s="53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54"/>
      <c r="BK44" s="2"/>
      <c r="BL44" s="55"/>
      <c r="BM44" s="56"/>
      <c r="BN44" s="56"/>
      <c r="BO44" s="56"/>
      <c r="BP44" s="56"/>
      <c r="BQ44" s="56"/>
      <c r="BR44" s="56"/>
      <c r="BS44" s="56"/>
      <c r="BT44" s="56"/>
      <c r="BU44" s="56"/>
      <c r="BV44" s="56"/>
      <c r="BW44" s="56"/>
      <c r="BX44" s="56"/>
      <c r="BY44" s="56"/>
      <c r="BZ44" s="57"/>
    </row>
    <row r="45" spans="1:78" ht="13.5" customHeight="1" x14ac:dyDescent="0.15">
      <c r="A45" s="2"/>
      <c r="B45" s="53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54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53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54"/>
      <c r="BK46" s="2"/>
      <c r="BL46" s="50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2"/>
    </row>
    <row r="47" spans="1:78" ht="13.5" customHeight="1" x14ac:dyDescent="0.15">
      <c r="A47" s="2"/>
      <c r="B47" s="53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54"/>
      <c r="BK47" s="2"/>
      <c r="BL47" s="55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7"/>
    </row>
    <row r="48" spans="1:78" ht="13.5" customHeight="1" x14ac:dyDescent="0.15">
      <c r="A48" s="2"/>
      <c r="B48" s="53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54"/>
      <c r="BK48" s="2"/>
      <c r="BL48" s="55"/>
      <c r="BM48" s="56"/>
      <c r="BN48" s="56"/>
      <c r="BO48" s="56"/>
      <c r="BP48" s="56"/>
      <c r="BQ48" s="56"/>
      <c r="BR48" s="56"/>
      <c r="BS48" s="56"/>
      <c r="BT48" s="56"/>
      <c r="BU48" s="56"/>
      <c r="BV48" s="56"/>
      <c r="BW48" s="56"/>
      <c r="BX48" s="56"/>
      <c r="BY48" s="56"/>
      <c r="BZ48" s="57"/>
    </row>
    <row r="49" spans="1:78" ht="13.5" customHeight="1" x14ac:dyDescent="0.15">
      <c r="A49" s="2"/>
      <c r="B49" s="53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54"/>
      <c r="BK49" s="2"/>
      <c r="BL49" s="55"/>
      <c r="BM49" s="56"/>
      <c r="BN49" s="56"/>
      <c r="BO49" s="56"/>
      <c r="BP49" s="56"/>
      <c r="BQ49" s="56"/>
      <c r="BR49" s="56"/>
      <c r="BS49" s="56"/>
      <c r="BT49" s="56"/>
      <c r="BU49" s="56"/>
      <c r="BV49" s="56"/>
      <c r="BW49" s="56"/>
      <c r="BX49" s="56"/>
      <c r="BY49" s="56"/>
      <c r="BZ49" s="57"/>
    </row>
    <row r="50" spans="1:78" ht="13.5" customHeight="1" x14ac:dyDescent="0.15">
      <c r="A50" s="2"/>
      <c r="B50" s="53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54"/>
      <c r="BK50" s="2"/>
      <c r="BL50" s="55"/>
      <c r="BM50" s="56"/>
      <c r="BN50" s="56"/>
      <c r="BO50" s="56"/>
      <c r="BP50" s="56"/>
      <c r="BQ50" s="56"/>
      <c r="BR50" s="56"/>
      <c r="BS50" s="56"/>
      <c r="BT50" s="56"/>
      <c r="BU50" s="56"/>
      <c r="BV50" s="56"/>
      <c r="BW50" s="56"/>
      <c r="BX50" s="56"/>
      <c r="BY50" s="56"/>
      <c r="BZ50" s="57"/>
    </row>
    <row r="51" spans="1:78" ht="13.5" customHeight="1" x14ac:dyDescent="0.15">
      <c r="A51" s="2"/>
      <c r="B51" s="53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54"/>
      <c r="BK51" s="2"/>
      <c r="BL51" s="55"/>
      <c r="BM51" s="56"/>
      <c r="BN51" s="56"/>
      <c r="BO51" s="56"/>
      <c r="BP51" s="56"/>
      <c r="BQ51" s="56"/>
      <c r="BR51" s="56"/>
      <c r="BS51" s="56"/>
      <c r="BT51" s="56"/>
      <c r="BU51" s="56"/>
      <c r="BV51" s="56"/>
      <c r="BW51" s="56"/>
      <c r="BX51" s="56"/>
      <c r="BY51" s="56"/>
      <c r="BZ51" s="57"/>
    </row>
    <row r="52" spans="1:78" ht="13.5" customHeight="1" x14ac:dyDescent="0.15">
      <c r="A52" s="2"/>
      <c r="B52" s="53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54"/>
      <c r="BK52" s="2"/>
      <c r="BL52" s="55"/>
      <c r="BM52" s="56"/>
      <c r="BN52" s="56"/>
      <c r="BO52" s="56"/>
      <c r="BP52" s="56"/>
      <c r="BQ52" s="56"/>
      <c r="BR52" s="56"/>
      <c r="BS52" s="56"/>
      <c r="BT52" s="56"/>
      <c r="BU52" s="56"/>
      <c r="BV52" s="56"/>
      <c r="BW52" s="56"/>
      <c r="BX52" s="56"/>
      <c r="BY52" s="56"/>
      <c r="BZ52" s="57"/>
    </row>
    <row r="53" spans="1:78" ht="13.5" customHeight="1" x14ac:dyDescent="0.15">
      <c r="A53" s="2"/>
      <c r="B53" s="53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54"/>
      <c r="BK53" s="2"/>
      <c r="BL53" s="55"/>
      <c r="BM53" s="56"/>
      <c r="BN53" s="56"/>
      <c r="BO53" s="56"/>
      <c r="BP53" s="56"/>
      <c r="BQ53" s="56"/>
      <c r="BR53" s="56"/>
      <c r="BS53" s="56"/>
      <c r="BT53" s="56"/>
      <c r="BU53" s="56"/>
      <c r="BV53" s="56"/>
      <c r="BW53" s="56"/>
      <c r="BX53" s="56"/>
      <c r="BY53" s="56"/>
      <c r="BZ53" s="57"/>
    </row>
    <row r="54" spans="1:78" ht="13.5" customHeight="1" x14ac:dyDescent="0.15">
      <c r="A54" s="2"/>
      <c r="B54" s="53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54"/>
      <c r="BK54" s="2"/>
      <c r="BL54" s="55"/>
      <c r="BM54" s="56"/>
      <c r="BN54" s="56"/>
      <c r="BO54" s="56"/>
      <c r="BP54" s="56"/>
      <c r="BQ54" s="56"/>
      <c r="BR54" s="56"/>
      <c r="BS54" s="56"/>
      <c r="BT54" s="56"/>
      <c r="BU54" s="56"/>
      <c r="BV54" s="56"/>
      <c r="BW54" s="56"/>
      <c r="BX54" s="56"/>
      <c r="BY54" s="56"/>
      <c r="BZ54" s="57"/>
    </row>
    <row r="55" spans="1:78" ht="13.5" customHeight="1" x14ac:dyDescent="0.15">
      <c r="A55" s="2"/>
      <c r="B55" s="53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54"/>
      <c r="BK55" s="2"/>
      <c r="BL55" s="55"/>
      <c r="BM55" s="56"/>
      <c r="BN55" s="56"/>
      <c r="BO55" s="56"/>
      <c r="BP55" s="56"/>
      <c r="BQ55" s="56"/>
      <c r="BR55" s="56"/>
      <c r="BS55" s="56"/>
      <c r="BT55" s="56"/>
      <c r="BU55" s="56"/>
      <c r="BV55" s="56"/>
      <c r="BW55" s="56"/>
      <c r="BX55" s="56"/>
      <c r="BY55" s="56"/>
      <c r="BZ55" s="57"/>
    </row>
    <row r="56" spans="1:78" ht="13.5" customHeight="1" x14ac:dyDescent="0.15">
      <c r="A56" s="2"/>
      <c r="B56" s="53"/>
      <c r="C56" s="5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58"/>
      <c r="O56" s="58"/>
      <c r="P56" s="58"/>
      <c r="Q56" s="59"/>
      <c r="R56" s="58"/>
      <c r="S56" s="58"/>
      <c r="T56" s="58"/>
      <c r="U56" s="58"/>
      <c r="V56" s="58"/>
      <c r="W56" s="58"/>
      <c r="X56" s="58"/>
      <c r="Y56" s="58"/>
      <c r="Z56" s="58"/>
      <c r="AA56" s="58"/>
      <c r="AB56" s="58"/>
      <c r="AC56" s="58"/>
      <c r="AD56" s="58"/>
      <c r="AE56" s="58"/>
      <c r="AF56" s="59"/>
      <c r="AG56" s="58"/>
      <c r="AH56" s="58"/>
      <c r="AI56" s="58"/>
      <c r="AJ56" s="58"/>
      <c r="AK56" s="58"/>
      <c r="AL56" s="58"/>
      <c r="AM56" s="58"/>
      <c r="AN56" s="58"/>
      <c r="AO56" s="58"/>
      <c r="AP56" s="58"/>
      <c r="AQ56" s="58"/>
      <c r="AR56" s="58"/>
      <c r="AS56" s="58"/>
      <c r="AT56" s="58"/>
      <c r="AU56" s="59"/>
      <c r="AV56" s="58"/>
      <c r="AW56" s="58"/>
      <c r="AX56" s="58"/>
      <c r="AY56" s="58"/>
      <c r="AZ56" s="58"/>
      <c r="BA56" s="58"/>
      <c r="BB56" s="58"/>
      <c r="BC56" s="58"/>
      <c r="BD56" s="58"/>
      <c r="BE56" s="58"/>
      <c r="BF56" s="58"/>
      <c r="BG56" s="58"/>
      <c r="BH56" s="58"/>
      <c r="BI56" s="58"/>
      <c r="BJ56" s="54"/>
      <c r="BK56" s="2"/>
      <c r="BL56" s="55"/>
      <c r="BM56" s="56"/>
      <c r="BN56" s="56"/>
      <c r="BO56" s="56"/>
      <c r="BP56" s="56"/>
      <c r="BQ56" s="56"/>
      <c r="BR56" s="56"/>
      <c r="BS56" s="56"/>
      <c r="BT56" s="56"/>
      <c r="BU56" s="56"/>
      <c r="BV56" s="56"/>
      <c r="BW56" s="56"/>
      <c r="BX56" s="56"/>
      <c r="BY56" s="56"/>
      <c r="BZ56" s="57"/>
    </row>
    <row r="57" spans="1:78" ht="13.5" customHeight="1" x14ac:dyDescent="0.15">
      <c r="A57" s="2"/>
      <c r="B57" s="53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  <c r="R57" s="58"/>
      <c r="S57" s="58"/>
      <c r="T57" s="58"/>
      <c r="U57" s="58"/>
      <c r="V57" s="58"/>
      <c r="W57" s="58"/>
      <c r="X57" s="58"/>
      <c r="Y57" s="58"/>
      <c r="Z57" s="58"/>
      <c r="AA57" s="58"/>
      <c r="AB57" s="58"/>
      <c r="AC57" s="58"/>
      <c r="AD57" s="58"/>
      <c r="AE57" s="58"/>
      <c r="AF57" s="59"/>
      <c r="AG57" s="58"/>
      <c r="AH57" s="58"/>
      <c r="AI57" s="58"/>
      <c r="AJ57" s="58"/>
      <c r="AK57" s="58"/>
      <c r="AL57" s="58"/>
      <c r="AM57" s="58"/>
      <c r="AN57" s="58"/>
      <c r="AO57" s="58"/>
      <c r="AP57" s="58"/>
      <c r="AQ57" s="58"/>
      <c r="AR57" s="58"/>
      <c r="AS57" s="58"/>
      <c r="AT57" s="58"/>
      <c r="AU57" s="59"/>
      <c r="AV57" s="58"/>
      <c r="AW57" s="58"/>
      <c r="AX57" s="58"/>
      <c r="AY57" s="58"/>
      <c r="AZ57" s="58"/>
      <c r="BA57" s="58"/>
      <c r="BB57" s="58"/>
      <c r="BC57" s="58"/>
      <c r="BD57" s="58"/>
      <c r="BE57" s="58"/>
      <c r="BF57" s="58"/>
      <c r="BG57" s="58"/>
      <c r="BH57" s="58"/>
      <c r="BI57" s="58"/>
      <c r="BJ57" s="54"/>
      <c r="BK57" s="2"/>
      <c r="BL57" s="55"/>
      <c r="BM57" s="56"/>
      <c r="BN57" s="56"/>
      <c r="BO57" s="56"/>
      <c r="BP57" s="56"/>
      <c r="BQ57" s="56"/>
      <c r="BR57" s="56"/>
      <c r="BS57" s="56"/>
      <c r="BT57" s="56"/>
      <c r="BU57" s="56"/>
      <c r="BV57" s="56"/>
      <c r="BW57" s="56"/>
      <c r="BX57" s="56"/>
      <c r="BY57" s="56"/>
      <c r="BZ57" s="57"/>
    </row>
    <row r="58" spans="1:78" ht="13.5" customHeight="1" x14ac:dyDescent="0.15">
      <c r="A58" s="2"/>
      <c r="B58" s="53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59"/>
      <c r="R58" s="60"/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59"/>
      <c r="AG58" s="60"/>
      <c r="AH58" s="60"/>
      <c r="AI58" s="60"/>
      <c r="AJ58" s="60"/>
      <c r="AK58" s="60"/>
      <c r="AL58" s="60"/>
      <c r="AM58" s="60"/>
      <c r="AN58" s="60"/>
      <c r="AO58" s="60"/>
      <c r="AP58" s="60"/>
      <c r="AQ58" s="60"/>
      <c r="AR58" s="60"/>
      <c r="AS58" s="60"/>
      <c r="AT58" s="60"/>
      <c r="AU58" s="59"/>
      <c r="AV58" s="60"/>
      <c r="AW58" s="60"/>
      <c r="AX58" s="60"/>
      <c r="AY58" s="60"/>
      <c r="AZ58" s="60"/>
      <c r="BA58" s="60"/>
      <c r="BB58" s="60"/>
      <c r="BC58" s="60"/>
      <c r="BD58" s="60"/>
      <c r="BE58" s="60"/>
      <c r="BF58" s="60"/>
      <c r="BG58" s="60"/>
      <c r="BH58" s="60"/>
      <c r="BI58" s="60"/>
      <c r="BJ58" s="54"/>
      <c r="BK58" s="2"/>
      <c r="BL58" s="55"/>
      <c r="BM58" s="56"/>
      <c r="BN58" s="56"/>
      <c r="BO58" s="56"/>
      <c r="BP58" s="56"/>
      <c r="BQ58" s="56"/>
      <c r="BR58" s="56"/>
      <c r="BS58" s="56"/>
      <c r="BT58" s="56"/>
      <c r="BU58" s="56"/>
      <c r="BV58" s="56"/>
      <c r="BW58" s="56"/>
      <c r="BX58" s="56"/>
      <c r="BY58" s="56"/>
      <c r="BZ58" s="57"/>
    </row>
    <row r="59" spans="1:78" ht="13.5" customHeight="1" x14ac:dyDescent="0.15">
      <c r="A59" s="2"/>
      <c r="B59" s="61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3"/>
      <c r="BK59" s="2"/>
      <c r="BL59" s="55"/>
      <c r="BM59" s="56"/>
      <c r="BN59" s="56"/>
      <c r="BO59" s="56"/>
      <c r="BP59" s="56"/>
      <c r="BQ59" s="56"/>
      <c r="BR59" s="56"/>
      <c r="BS59" s="56"/>
      <c r="BT59" s="56"/>
      <c r="BU59" s="56"/>
      <c r="BV59" s="56"/>
      <c r="BW59" s="56"/>
      <c r="BX59" s="56"/>
      <c r="BY59" s="56"/>
      <c r="BZ59" s="57"/>
    </row>
    <row r="60" spans="1:78" ht="13.5" customHeight="1" x14ac:dyDescent="0.15">
      <c r="A60" s="2"/>
      <c r="B60" s="47" t="s">
        <v>27</v>
      </c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  <c r="BI60" s="48"/>
      <c r="BJ60" s="49"/>
      <c r="BK60" s="2"/>
      <c r="BL60" s="55"/>
      <c r="BM60" s="56"/>
      <c r="BN60" s="56"/>
      <c r="BO60" s="56"/>
      <c r="BP60" s="56"/>
      <c r="BQ60" s="56"/>
      <c r="BR60" s="56"/>
      <c r="BS60" s="56"/>
      <c r="BT60" s="56"/>
      <c r="BU60" s="56"/>
      <c r="BV60" s="56"/>
      <c r="BW60" s="56"/>
      <c r="BX60" s="56"/>
      <c r="BY60" s="56"/>
      <c r="BZ60" s="57"/>
    </row>
    <row r="61" spans="1:78" ht="13.5" customHeight="1" x14ac:dyDescent="0.15">
      <c r="A61" s="2"/>
      <c r="B61" s="47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  <c r="BI61" s="48"/>
      <c r="BJ61" s="49"/>
      <c r="BK61" s="2"/>
      <c r="BL61" s="55"/>
      <c r="BM61" s="56"/>
      <c r="BN61" s="56"/>
      <c r="BO61" s="56"/>
      <c r="BP61" s="56"/>
      <c r="BQ61" s="56"/>
      <c r="BR61" s="56"/>
      <c r="BS61" s="56"/>
      <c r="BT61" s="56"/>
      <c r="BU61" s="56"/>
      <c r="BV61" s="56"/>
      <c r="BW61" s="56"/>
      <c r="BX61" s="56"/>
      <c r="BY61" s="56"/>
      <c r="BZ61" s="57"/>
    </row>
    <row r="62" spans="1:78" ht="13.5" customHeight="1" x14ac:dyDescent="0.15">
      <c r="A62" s="2"/>
      <c r="B62" s="53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54"/>
      <c r="BK62" s="2"/>
      <c r="BL62" s="55"/>
      <c r="BM62" s="56"/>
      <c r="BN62" s="56"/>
      <c r="BO62" s="56"/>
      <c r="BP62" s="56"/>
      <c r="BQ62" s="56"/>
      <c r="BR62" s="56"/>
      <c r="BS62" s="56"/>
      <c r="BT62" s="56"/>
      <c r="BU62" s="56"/>
      <c r="BV62" s="56"/>
      <c r="BW62" s="56"/>
      <c r="BX62" s="56"/>
      <c r="BY62" s="56"/>
      <c r="BZ62" s="57"/>
    </row>
    <row r="63" spans="1:78" ht="13.5" customHeight="1" x14ac:dyDescent="0.15">
      <c r="A63" s="2"/>
      <c r="B63" s="53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54"/>
      <c r="BK63" s="2"/>
      <c r="BL63" s="55"/>
      <c r="BM63" s="56"/>
      <c r="BN63" s="56"/>
      <c r="BO63" s="56"/>
      <c r="BP63" s="56"/>
      <c r="BQ63" s="56"/>
      <c r="BR63" s="56"/>
      <c r="BS63" s="56"/>
      <c r="BT63" s="56"/>
      <c r="BU63" s="56"/>
      <c r="BV63" s="56"/>
      <c r="BW63" s="56"/>
      <c r="BX63" s="56"/>
      <c r="BY63" s="56"/>
      <c r="BZ63" s="57"/>
    </row>
    <row r="64" spans="1:78" ht="13.5" customHeight="1" x14ac:dyDescent="0.15">
      <c r="A64" s="2"/>
      <c r="B64" s="53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54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53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54"/>
      <c r="BK65" s="2"/>
      <c r="BL65" s="50"/>
      <c r="BM65" s="51"/>
      <c r="BN65" s="51"/>
      <c r="BO65" s="51"/>
      <c r="BP65" s="51"/>
      <c r="BQ65" s="51"/>
      <c r="BR65" s="51"/>
      <c r="BS65" s="51"/>
      <c r="BT65" s="51"/>
      <c r="BU65" s="51"/>
      <c r="BV65" s="51"/>
      <c r="BW65" s="51"/>
      <c r="BX65" s="51"/>
      <c r="BY65" s="51"/>
      <c r="BZ65" s="52"/>
    </row>
    <row r="66" spans="1:78" ht="13.5" customHeight="1" x14ac:dyDescent="0.15">
      <c r="A66" s="2"/>
      <c r="B66" s="53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54"/>
      <c r="BK66" s="2"/>
      <c r="BL66" s="55"/>
      <c r="BM66" s="56"/>
      <c r="BN66" s="56"/>
      <c r="BO66" s="56"/>
      <c r="BP66" s="56"/>
      <c r="BQ66" s="56"/>
      <c r="BR66" s="56"/>
      <c r="BS66" s="56"/>
      <c r="BT66" s="56"/>
      <c r="BU66" s="56"/>
      <c r="BV66" s="56"/>
      <c r="BW66" s="56"/>
      <c r="BX66" s="56"/>
      <c r="BY66" s="56"/>
      <c r="BZ66" s="57"/>
    </row>
    <row r="67" spans="1:78" ht="13.5" customHeight="1" x14ac:dyDescent="0.15">
      <c r="A67" s="2"/>
      <c r="B67" s="53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  <c r="BF67" s="7"/>
      <c r="BG67" s="7"/>
      <c r="BH67" s="7"/>
      <c r="BI67" s="7"/>
      <c r="BJ67" s="54"/>
      <c r="BK67" s="2"/>
      <c r="BL67" s="55"/>
      <c r="BM67" s="56"/>
      <c r="BN67" s="56"/>
      <c r="BO67" s="56"/>
      <c r="BP67" s="56"/>
      <c r="BQ67" s="56"/>
      <c r="BR67" s="56"/>
      <c r="BS67" s="56"/>
      <c r="BT67" s="56"/>
      <c r="BU67" s="56"/>
      <c r="BV67" s="56"/>
      <c r="BW67" s="56"/>
      <c r="BX67" s="56"/>
      <c r="BY67" s="56"/>
      <c r="BZ67" s="57"/>
    </row>
    <row r="68" spans="1:78" ht="13.5" customHeight="1" x14ac:dyDescent="0.15">
      <c r="A68" s="2"/>
      <c r="B68" s="53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F68" s="7"/>
      <c r="BG68" s="7"/>
      <c r="BH68" s="7"/>
      <c r="BI68" s="7"/>
      <c r="BJ68" s="54"/>
      <c r="BK68" s="2"/>
      <c r="BL68" s="55"/>
      <c r="BM68" s="56"/>
      <c r="BN68" s="56"/>
      <c r="BO68" s="56"/>
      <c r="BP68" s="56"/>
      <c r="BQ68" s="56"/>
      <c r="BR68" s="56"/>
      <c r="BS68" s="56"/>
      <c r="BT68" s="56"/>
      <c r="BU68" s="56"/>
      <c r="BV68" s="56"/>
      <c r="BW68" s="56"/>
      <c r="BX68" s="56"/>
      <c r="BY68" s="56"/>
      <c r="BZ68" s="57"/>
    </row>
    <row r="69" spans="1:78" ht="13.5" customHeight="1" x14ac:dyDescent="0.15">
      <c r="A69" s="2"/>
      <c r="B69" s="53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  <c r="BF69" s="7"/>
      <c r="BG69" s="7"/>
      <c r="BH69" s="7"/>
      <c r="BI69" s="7"/>
      <c r="BJ69" s="54"/>
      <c r="BK69" s="2"/>
      <c r="BL69" s="55"/>
      <c r="BM69" s="56"/>
      <c r="BN69" s="56"/>
      <c r="BO69" s="56"/>
      <c r="BP69" s="56"/>
      <c r="BQ69" s="56"/>
      <c r="BR69" s="56"/>
      <c r="BS69" s="56"/>
      <c r="BT69" s="56"/>
      <c r="BU69" s="56"/>
      <c r="BV69" s="56"/>
      <c r="BW69" s="56"/>
      <c r="BX69" s="56"/>
      <c r="BY69" s="56"/>
      <c r="BZ69" s="57"/>
    </row>
    <row r="70" spans="1:78" ht="13.5" customHeight="1" x14ac:dyDescent="0.15">
      <c r="A70" s="2"/>
      <c r="B70" s="53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  <c r="BF70" s="7"/>
      <c r="BG70" s="7"/>
      <c r="BH70" s="7"/>
      <c r="BI70" s="7"/>
      <c r="BJ70" s="54"/>
      <c r="BK70" s="2"/>
      <c r="BL70" s="55"/>
      <c r="BM70" s="56"/>
      <c r="BN70" s="56"/>
      <c r="BO70" s="56"/>
      <c r="BP70" s="56"/>
      <c r="BQ70" s="56"/>
      <c r="BR70" s="56"/>
      <c r="BS70" s="56"/>
      <c r="BT70" s="56"/>
      <c r="BU70" s="56"/>
      <c r="BV70" s="56"/>
      <c r="BW70" s="56"/>
      <c r="BX70" s="56"/>
      <c r="BY70" s="56"/>
      <c r="BZ70" s="57"/>
    </row>
    <row r="71" spans="1:78" ht="13.5" customHeight="1" x14ac:dyDescent="0.15">
      <c r="A71" s="2"/>
      <c r="B71" s="53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  <c r="BF71" s="7"/>
      <c r="BG71" s="7"/>
      <c r="BH71" s="7"/>
      <c r="BI71" s="7"/>
      <c r="BJ71" s="54"/>
      <c r="BK71" s="2"/>
      <c r="BL71" s="55"/>
      <c r="BM71" s="56"/>
      <c r="BN71" s="56"/>
      <c r="BO71" s="56"/>
      <c r="BP71" s="56"/>
      <c r="BQ71" s="56"/>
      <c r="BR71" s="56"/>
      <c r="BS71" s="56"/>
      <c r="BT71" s="56"/>
      <c r="BU71" s="56"/>
      <c r="BV71" s="56"/>
      <c r="BW71" s="56"/>
      <c r="BX71" s="56"/>
      <c r="BY71" s="56"/>
      <c r="BZ71" s="57"/>
    </row>
    <row r="72" spans="1:78" ht="13.5" customHeight="1" x14ac:dyDescent="0.15">
      <c r="A72" s="2"/>
      <c r="B72" s="53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  <c r="BF72" s="7"/>
      <c r="BG72" s="7"/>
      <c r="BH72" s="7"/>
      <c r="BI72" s="7"/>
      <c r="BJ72" s="54"/>
      <c r="BK72" s="2"/>
      <c r="BL72" s="55"/>
      <c r="BM72" s="56"/>
      <c r="BN72" s="56"/>
      <c r="BO72" s="56"/>
      <c r="BP72" s="56"/>
      <c r="BQ72" s="56"/>
      <c r="BR72" s="56"/>
      <c r="BS72" s="56"/>
      <c r="BT72" s="56"/>
      <c r="BU72" s="56"/>
      <c r="BV72" s="56"/>
      <c r="BW72" s="56"/>
      <c r="BX72" s="56"/>
      <c r="BY72" s="56"/>
      <c r="BZ72" s="57"/>
    </row>
    <row r="73" spans="1:78" ht="13.5" customHeight="1" x14ac:dyDescent="0.15">
      <c r="A73" s="2"/>
      <c r="B73" s="53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  <c r="BF73" s="7"/>
      <c r="BG73" s="7"/>
      <c r="BH73" s="7"/>
      <c r="BI73" s="7"/>
      <c r="BJ73" s="54"/>
      <c r="BK73" s="2"/>
      <c r="BL73" s="55"/>
      <c r="BM73" s="56"/>
      <c r="BN73" s="56"/>
      <c r="BO73" s="56"/>
      <c r="BP73" s="56"/>
      <c r="BQ73" s="56"/>
      <c r="BR73" s="56"/>
      <c r="BS73" s="56"/>
      <c r="BT73" s="56"/>
      <c r="BU73" s="56"/>
      <c r="BV73" s="56"/>
      <c r="BW73" s="56"/>
      <c r="BX73" s="56"/>
      <c r="BY73" s="56"/>
      <c r="BZ73" s="57"/>
    </row>
    <row r="74" spans="1:78" ht="13.5" customHeight="1" x14ac:dyDescent="0.15">
      <c r="A74" s="2"/>
      <c r="B74" s="53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  <c r="BF74" s="7"/>
      <c r="BG74" s="7"/>
      <c r="BH74" s="7"/>
      <c r="BI74" s="7"/>
      <c r="BJ74" s="54"/>
      <c r="BK74" s="2"/>
      <c r="BL74" s="55"/>
      <c r="BM74" s="56"/>
      <c r="BN74" s="56"/>
      <c r="BO74" s="56"/>
      <c r="BP74" s="56"/>
      <c r="BQ74" s="56"/>
      <c r="BR74" s="56"/>
      <c r="BS74" s="56"/>
      <c r="BT74" s="56"/>
      <c r="BU74" s="56"/>
      <c r="BV74" s="56"/>
      <c r="BW74" s="56"/>
      <c r="BX74" s="56"/>
      <c r="BY74" s="56"/>
      <c r="BZ74" s="57"/>
    </row>
    <row r="75" spans="1:78" ht="13.5" customHeight="1" x14ac:dyDescent="0.15">
      <c r="A75" s="2"/>
      <c r="B75" s="53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  <c r="BF75" s="7"/>
      <c r="BG75" s="7"/>
      <c r="BH75" s="7"/>
      <c r="BI75" s="7"/>
      <c r="BJ75" s="54"/>
      <c r="BK75" s="2"/>
      <c r="BL75" s="55"/>
      <c r="BM75" s="56"/>
      <c r="BN75" s="56"/>
      <c r="BO75" s="56"/>
      <c r="BP75" s="56"/>
      <c r="BQ75" s="56"/>
      <c r="BR75" s="56"/>
      <c r="BS75" s="56"/>
      <c r="BT75" s="56"/>
      <c r="BU75" s="56"/>
      <c r="BV75" s="56"/>
      <c r="BW75" s="56"/>
      <c r="BX75" s="56"/>
      <c r="BY75" s="56"/>
      <c r="BZ75" s="57"/>
    </row>
    <row r="76" spans="1:78" ht="13.5" customHeight="1" x14ac:dyDescent="0.15">
      <c r="A76" s="2"/>
      <c r="B76" s="53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  <c r="BF76" s="7"/>
      <c r="BG76" s="7"/>
      <c r="BH76" s="7"/>
      <c r="BI76" s="7"/>
      <c r="BJ76" s="54"/>
      <c r="BK76" s="2"/>
      <c r="BL76" s="55"/>
      <c r="BM76" s="56"/>
      <c r="BN76" s="56"/>
      <c r="BO76" s="56"/>
      <c r="BP76" s="56"/>
      <c r="BQ76" s="56"/>
      <c r="BR76" s="56"/>
      <c r="BS76" s="56"/>
      <c r="BT76" s="56"/>
      <c r="BU76" s="56"/>
      <c r="BV76" s="56"/>
      <c r="BW76" s="56"/>
      <c r="BX76" s="56"/>
      <c r="BY76" s="56"/>
      <c r="BZ76" s="57"/>
    </row>
    <row r="77" spans="1:78" ht="13.5" customHeight="1" x14ac:dyDescent="0.15">
      <c r="A77" s="2"/>
      <c r="B77" s="53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  <c r="BF77" s="7"/>
      <c r="BG77" s="7"/>
      <c r="BH77" s="7"/>
      <c r="BI77" s="7"/>
      <c r="BJ77" s="54"/>
      <c r="BK77" s="2"/>
      <c r="BL77" s="55"/>
      <c r="BM77" s="56"/>
      <c r="BN77" s="56"/>
      <c r="BO77" s="56"/>
      <c r="BP77" s="56"/>
      <c r="BQ77" s="56"/>
      <c r="BR77" s="56"/>
      <c r="BS77" s="56"/>
      <c r="BT77" s="56"/>
      <c r="BU77" s="56"/>
      <c r="BV77" s="56"/>
      <c r="BW77" s="56"/>
      <c r="BX77" s="56"/>
      <c r="BY77" s="56"/>
      <c r="BZ77" s="57"/>
    </row>
    <row r="78" spans="1:78" ht="13.5" customHeight="1" x14ac:dyDescent="0.15">
      <c r="A78" s="2"/>
      <c r="B78" s="53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  <c r="BF78" s="7"/>
      <c r="BG78" s="7"/>
      <c r="BH78" s="7"/>
      <c r="BI78" s="7"/>
      <c r="BJ78" s="54"/>
      <c r="BK78" s="2"/>
      <c r="BL78" s="55"/>
      <c r="BM78" s="56"/>
      <c r="BN78" s="56"/>
      <c r="BO78" s="56"/>
      <c r="BP78" s="56"/>
      <c r="BQ78" s="56"/>
      <c r="BR78" s="56"/>
      <c r="BS78" s="56"/>
      <c r="BT78" s="56"/>
      <c r="BU78" s="56"/>
      <c r="BV78" s="56"/>
      <c r="BW78" s="56"/>
      <c r="BX78" s="56"/>
      <c r="BY78" s="56"/>
      <c r="BZ78" s="57"/>
    </row>
    <row r="79" spans="1:78" ht="13.5" customHeight="1" x14ac:dyDescent="0.15">
      <c r="A79" s="2"/>
      <c r="B79" s="53"/>
      <c r="C79" s="58"/>
      <c r="D79" s="58"/>
      <c r="E79" s="58"/>
      <c r="F79" s="58"/>
      <c r="G79" s="58"/>
      <c r="H79" s="58"/>
      <c r="I79" s="58"/>
      <c r="J79" s="58"/>
      <c r="K79" s="58"/>
      <c r="L79" s="58"/>
      <c r="M79" s="58"/>
      <c r="N79" s="58"/>
      <c r="O79" s="58"/>
      <c r="P79" s="58"/>
      <c r="Q79" s="58"/>
      <c r="R79" s="58"/>
      <c r="S79" s="58"/>
      <c r="T79" s="58"/>
      <c r="U79" s="59"/>
      <c r="V79" s="59"/>
      <c r="W79" s="58"/>
      <c r="X79" s="58"/>
      <c r="Y79" s="58"/>
      <c r="Z79" s="58"/>
      <c r="AA79" s="58"/>
      <c r="AB79" s="58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59"/>
      <c r="AP79" s="59"/>
      <c r="AQ79" s="58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58"/>
      <c r="BE79" s="58"/>
      <c r="BF79" s="58"/>
      <c r="BG79" s="58"/>
      <c r="BH79" s="58"/>
      <c r="BI79" s="7"/>
      <c r="BJ79" s="54"/>
      <c r="BK79" s="2"/>
      <c r="BL79" s="55"/>
      <c r="BM79" s="56"/>
      <c r="BN79" s="56"/>
      <c r="BO79" s="56"/>
      <c r="BP79" s="56"/>
      <c r="BQ79" s="56"/>
      <c r="BR79" s="56"/>
      <c r="BS79" s="56"/>
      <c r="BT79" s="56"/>
      <c r="BU79" s="56"/>
      <c r="BV79" s="56"/>
      <c r="BW79" s="56"/>
      <c r="BX79" s="56"/>
      <c r="BY79" s="56"/>
      <c r="BZ79" s="57"/>
    </row>
    <row r="80" spans="1:78" ht="13.5" customHeight="1" x14ac:dyDescent="0.15">
      <c r="A80" s="2"/>
      <c r="B80" s="53"/>
      <c r="C80" s="58"/>
      <c r="D80" s="58"/>
      <c r="E80" s="58"/>
      <c r="F80" s="58"/>
      <c r="G80" s="58"/>
      <c r="H80" s="58"/>
      <c r="I80" s="58"/>
      <c r="J80" s="58"/>
      <c r="K80" s="58"/>
      <c r="L80" s="58"/>
      <c r="M80" s="58"/>
      <c r="N80" s="58"/>
      <c r="O80" s="58"/>
      <c r="P80" s="58"/>
      <c r="Q80" s="58"/>
      <c r="R80" s="58"/>
      <c r="S80" s="58"/>
      <c r="T80" s="58"/>
      <c r="U80" s="59"/>
      <c r="V80" s="59"/>
      <c r="W80" s="58"/>
      <c r="X80" s="58"/>
      <c r="Y80" s="58"/>
      <c r="Z80" s="58"/>
      <c r="AA80" s="58"/>
      <c r="AB80" s="58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59"/>
      <c r="AP80" s="59"/>
      <c r="AQ80" s="58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58"/>
      <c r="BE80" s="58"/>
      <c r="BF80" s="58"/>
      <c r="BG80" s="58"/>
      <c r="BH80" s="58"/>
      <c r="BI80" s="7"/>
      <c r="BJ80" s="54"/>
      <c r="BK80" s="2"/>
      <c r="BL80" s="55"/>
      <c r="BM80" s="56"/>
      <c r="BN80" s="56"/>
      <c r="BO80" s="56"/>
      <c r="BP80" s="56"/>
      <c r="BQ80" s="56"/>
      <c r="BR80" s="56"/>
      <c r="BS80" s="56"/>
      <c r="BT80" s="56"/>
      <c r="BU80" s="56"/>
      <c r="BV80" s="56"/>
      <c r="BW80" s="56"/>
      <c r="BX80" s="56"/>
      <c r="BY80" s="56"/>
      <c r="BZ80" s="57"/>
    </row>
    <row r="81" spans="1:78" ht="13.5" customHeight="1" x14ac:dyDescent="0.15">
      <c r="A81" s="2"/>
      <c r="B81" s="53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  <c r="Q81" s="64"/>
      <c r="R81" s="64"/>
      <c r="S81" s="64"/>
      <c r="T81" s="64"/>
      <c r="U81" s="7"/>
      <c r="V81" s="7"/>
      <c r="W81" s="64"/>
      <c r="X81" s="64"/>
      <c r="Y81" s="64"/>
      <c r="Z81" s="64"/>
      <c r="AA81" s="64"/>
      <c r="AB81" s="64"/>
      <c r="AC81" s="64"/>
      <c r="AD81" s="64"/>
      <c r="AE81" s="64"/>
      <c r="AF81" s="64"/>
      <c r="AG81" s="64"/>
      <c r="AH81" s="64"/>
      <c r="AI81" s="64"/>
      <c r="AJ81" s="64"/>
      <c r="AK81" s="64"/>
      <c r="AL81" s="64"/>
      <c r="AM81" s="64"/>
      <c r="AN81" s="64"/>
      <c r="AO81" s="7"/>
      <c r="AP81" s="7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  <c r="BH81" s="64"/>
      <c r="BI81" s="7"/>
      <c r="BJ81" s="54"/>
      <c r="BK81" s="2"/>
      <c r="BL81" s="55"/>
      <c r="BM81" s="56"/>
      <c r="BN81" s="56"/>
      <c r="BO81" s="56"/>
      <c r="BP81" s="56"/>
      <c r="BQ81" s="56"/>
      <c r="BR81" s="56"/>
      <c r="BS81" s="56"/>
      <c r="BT81" s="56"/>
      <c r="BU81" s="56"/>
      <c r="BV81" s="56"/>
      <c r="BW81" s="56"/>
      <c r="BX81" s="56"/>
      <c r="BY81" s="56"/>
      <c r="BZ81" s="57"/>
    </row>
    <row r="82" spans="1:78" ht="13.5" customHeight="1" x14ac:dyDescent="0.15">
      <c r="A82" s="2"/>
      <c r="B82" s="61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3"/>
      <c r="BK82" s="2"/>
      <c r="BL82" s="65"/>
      <c r="BM82" s="66"/>
      <c r="BN82" s="66"/>
      <c r="BO82" s="66"/>
      <c r="BP82" s="66"/>
      <c r="BQ82" s="66"/>
      <c r="BR82" s="66"/>
      <c r="BS82" s="66"/>
      <c r="BT82" s="66"/>
      <c r="BU82" s="66"/>
      <c r="BV82" s="66"/>
      <c r="BW82" s="66"/>
      <c r="BX82" s="66"/>
      <c r="BY82" s="66"/>
      <c r="BZ82" s="67"/>
    </row>
    <row r="83" spans="1:78" x14ac:dyDescent="0.15">
      <c r="C83" s="68"/>
    </row>
    <row r="84" spans="1:78" hidden="1" x14ac:dyDescent="0.15">
      <c r="B84" s="69" t="s">
        <v>29</v>
      </c>
      <c r="C84" s="69"/>
      <c r="D84" s="69"/>
      <c r="E84" s="69" t="s">
        <v>30</v>
      </c>
      <c r="F84" s="69" t="s">
        <v>31</v>
      </c>
      <c r="G84" s="69" t="s">
        <v>32</v>
      </c>
      <c r="H84" s="69" t="s">
        <v>33</v>
      </c>
      <c r="I84" s="69" t="s">
        <v>34</v>
      </c>
      <c r="J84" s="69" t="s">
        <v>35</v>
      </c>
      <c r="K84" s="69" t="s">
        <v>36</v>
      </c>
      <c r="L84" s="69" t="s">
        <v>37</v>
      </c>
      <c r="M84" s="69" t="s">
        <v>38</v>
      </c>
      <c r="N84" s="69" t="s">
        <v>39</v>
      </c>
      <c r="O84" s="69" t="s">
        <v>40</v>
      </c>
    </row>
    <row r="85" spans="1:78" hidden="1" x14ac:dyDescent="0.15">
      <c r="B85" s="69"/>
      <c r="C85" s="69"/>
      <c r="D85" s="69"/>
      <c r="E85" s="69" t="str">
        <f>データ!AH6</f>
        <v>【112.01】</v>
      </c>
      <c r="F85" s="69" t="str">
        <f>データ!AS6</f>
        <v>【1.08】</v>
      </c>
      <c r="G85" s="69" t="str">
        <f>データ!BD6</f>
        <v>【264.97】</v>
      </c>
      <c r="H85" s="69" t="str">
        <f>データ!BO6</f>
        <v>【266.61】</v>
      </c>
      <c r="I85" s="69" t="str">
        <f>データ!BZ6</f>
        <v>【103.24】</v>
      </c>
      <c r="J85" s="69" t="str">
        <f>データ!CK6</f>
        <v>【168.38】</v>
      </c>
      <c r="K85" s="69" t="str">
        <f>データ!CV6</f>
        <v>【60.00】</v>
      </c>
      <c r="L85" s="69" t="str">
        <f>データ!DG6</f>
        <v>【89.80】</v>
      </c>
      <c r="M85" s="69" t="str">
        <f>データ!DR6</f>
        <v>【49.59】</v>
      </c>
      <c r="N85" s="69" t="str">
        <f>データ!EC6</f>
        <v>【19.44】</v>
      </c>
      <c r="O85" s="69" t="str">
        <f>データ!EN6</f>
        <v>【0.68】</v>
      </c>
    </row>
  </sheetData>
  <sheetProtection algorithmName="SHA-512" hashValue="QH/ZVw3BbSSYd6Yt6VKaaLuAPL05usYh0VMZqLWJxd7cYxomDGLwMxfoL7GaYclMjN5j39QWx0rXuEhv6tFCpQ==" saltValue="9Ore8XvVLeXt65gXvzwkFA==" spinCount="100000" sheet="1" objects="1" scenarios="1" formatCells="0" formatColumns="0" formatRows="0"/>
  <mergeCells count="44"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>
        <v>1</v>
      </c>
      <c r="Y1" s="70">
        <v>1</v>
      </c>
      <c r="Z1" s="70">
        <v>1</v>
      </c>
      <c r="AA1" s="70">
        <v>1</v>
      </c>
      <c r="AB1" s="70">
        <v>1</v>
      </c>
      <c r="AC1" s="70">
        <v>1</v>
      </c>
      <c r="AD1" s="70">
        <v>1</v>
      </c>
      <c r="AE1" s="70">
        <v>1</v>
      </c>
      <c r="AF1" s="70">
        <v>1</v>
      </c>
      <c r="AG1" s="70">
        <v>1</v>
      </c>
      <c r="AH1" s="70"/>
      <c r="AI1" s="70">
        <v>1</v>
      </c>
      <c r="AJ1" s="70">
        <v>1</v>
      </c>
      <c r="AK1" s="70">
        <v>1</v>
      </c>
      <c r="AL1" s="70">
        <v>1</v>
      </c>
      <c r="AM1" s="70">
        <v>1</v>
      </c>
      <c r="AN1" s="70">
        <v>1</v>
      </c>
      <c r="AO1" s="70">
        <v>1</v>
      </c>
      <c r="AP1" s="70">
        <v>1</v>
      </c>
      <c r="AQ1" s="70">
        <v>1</v>
      </c>
      <c r="AR1" s="70">
        <v>1</v>
      </c>
      <c r="AS1" s="70"/>
      <c r="AT1" s="70">
        <v>1</v>
      </c>
      <c r="AU1" s="70">
        <v>1</v>
      </c>
      <c r="AV1" s="70">
        <v>1</v>
      </c>
      <c r="AW1" s="70">
        <v>1</v>
      </c>
      <c r="AX1" s="70">
        <v>1</v>
      </c>
      <c r="AY1" s="70">
        <v>1</v>
      </c>
      <c r="AZ1" s="70">
        <v>1</v>
      </c>
      <c r="BA1" s="70">
        <v>1</v>
      </c>
      <c r="BB1" s="70">
        <v>1</v>
      </c>
      <c r="BC1" s="70">
        <v>1</v>
      </c>
      <c r="BD1" s="70"/>
      <c r="BE1" s="70">
        <v>1</v>
      </c>
      <c r="BF1" s="70">
        <v>1</v>
      </c>
      <c r="BG1" s="70">
        <v>1</v>
      </c>
      <c r="BH1" s="70">
        <v>1</v>
      </c>
      <c r="BI1" s="70">
        <v>1</v>
      </c>
      <c r="BJ1" s="70">
        <v>1</v>
      </c>
      <c r="BK1" s="70">
        <v>1</v>
      </c>
      <c r="BL1" s="70">
        <v>1</v>
      </c>
      <c r="BM1" s="70">
        <v>1</v>
      </c>
      <c r="BN1" s="70">
        <v>1</v>
      </c>
      <c r="BO1" s="70"/>
      <c r="BP1" s="70">
        <v>1</v>
      </c>
      <c r="BQ1" s="70">
        <v>1</v>
      </c>
      <c r="BR1" s="70">
        <v>1</v>
      </c>
      <c r="BS1" s="70">
        <v>1</v>
      </c>
      <c r="BT1" s="70">
        <v>1</v>
      </c>
      <c r="BU1" s="70">
        <v>1</v>
      </c>
      <c r="BV1" s="70">
        <v>1</v>
      </c>
      <c r="BW1" s="70">
        <v>1</v>
      </c>
      <c r="BX1" s="70">
        <v>1</v>
      </c>
      <c r="BY1" s="70">
        <v>1</v>
      </c>
      <c r="BZ1" s="70"/>
      <c r="CA1" s="70">
        <v>1</v>
      </c>
      <c r="CB1" s="70">
        <v>1</v>
      </c>
      <c r="CC1" s="70">
        <v>1</v>
      </c>
      <c r="CD1" s="70">
        <v>1</v>
      </c>
      <c r="CE1" s="70">
        <v>1</v>
      </c>
      <c r="CF1" s="70">
        <v>1</v>
      </c>
      <c r="CG1" s="70">
        <v>1</v>
      </c>
      <c r="CH1" s="70">
        <v>1</v>
      </c>
      <c r="CI1" s="70">
        <v>1</v>
      </c>
      <c r="CJ1" s="70">
        <v>1</v>
      </c>
      <c r="CK1" s="70"/>
      <c r="CL1" s="70">
        <v>1</v>
      </c>
      <c r="CM1" s="70">
        <v>1</v>
      </c>
      <c r="CN1" s="70">
        <v>1</v>
      </c>
      <c r="CO1" s="70">
        <v>1</v>
      </c>
      <c r="CP1" s="70">
        <v>1</v>
      </c>
      <c r="CQ1" s="70">
        <v>1</v>
      </c>
      <c r="CR1" s="70">
        <v>1</v>
      </c>
      <c r="CS1" s="70">
        <v>1</v>
      </c>
      <c r="CT1" s="70">
        <v>1</v>
      </c>
      <c r="CU1" s="70">
        <v>1</v>
      </c>
      <c r="CV1" s="70"/>
      <c r="CW1" s="70">
        <v>1</v>
      </c>
      <c r="CX1" s="70">
        <v>1</v>
      </c>
      <c r="CY1" s="70">
        <v>1</v>
      </c>
      <c r="CZ1" s="70">
        <v>1</v>
      </c>
      <c r="DA1" s="70">
        <v>1</v>
      </c>
      <c r="DB1" s="70">
        <v>1</v>
      </c>
      <c r="DC1" s="70">
        <v>1</v>
      </c>
      <c r="DD1" s="70">
        <v>1</v>
      </c>
      <c r="DE1" s="70">
        <v>1</v>
      </c>
      <c r="DF1" s="70">
        <v>1</v>
      </c>
      <c r="DG1" s="70"/>
      <c r="DH1" s="70">
        <v>1</v>
      </c>
      <c r="DI1" s="70">
        <v>1</v>
      </c>
      <c r="DJ1" s="70">
        <v>1</v>
      </c>
      <c r="DK1" s="70">
        <v>1</v>
      </c>
      <c r="DL1" s="70">
        <v>1</v>
      </c>
      <c r="DM1" s="70">
        <v>1</v>
      </c>
      <c r="DN1" s="70">
        <v>1</v>
      </c>
      <c r="DO1" s="70">
        <v>1</v>
      </c>
      <c r="DP1" s="70">
        <v>1</v>
      </c>
      <c r="DQ1" s="70">
        <v>1</v>
      </c>
      <c r="DR1" s="70"/>
      <c r="DS1" s="70">
        <v>1</v>
      </c>
      <c r="DT1" s="70">
        <v>1</v>
      </c>
      <c r="DU1" s="70">
        <v>1</v>
      </c>
      <c r="DV1" s="70">
        <v>1</v>
      </c>
      <c r="DW1" s="70">
        <v>1</v>
      </c>
      <c r="DX1" s="70">
        <v>1</v>
      </c>
      <c r="DY1" s="70">
        <v>1</v>
      </c>
      <c r="DZ1" s="70">
        <v>1</v>
      </c>
      <c r="EA1" s="70">
        <v>1</v>
      </c>
      <c r="EB1" s="70">
        <v>1</v>
      </c>
      <c r="EC1" s="70"/>
      <c r="ED1" s="70">
        <v>1</v>
      </c>
      <c r="EE1" s="70">
        <v>1</v>
      </c>
      <c r="EF1" s="70">
        <v>1</v>
      </c>
      <c r="EG1" s="70">
        <v>1</v>
      </c>
      <c r="EH1" s="70">
        <v>1</v>
      </c>
      <c r="EI1" s="70">
        <v>1</v>
      </c>
      <c r="EJ1" s="70">
        <v>1</v>
      </c>
      <c r="EK1" s="70">
        <v>1</v>
      </c>
      <c r="EL1" s="70">
        <v>1</v>
      </c>
      <c r="EM1" s="70">
        <v>1</v>
      </c>
      <c r="EN1" s="70"/>
    </row>
    <row r="2" spans="1:144" x14ac:dyDescent="0.15">
      <c r="A2" s="71" t="s">
        <v>42</v>
      </c>
      <c r="B2" s="71">
        <f>COLUMN()-1</f>
        <v>1</v>
      </c>
      <c r="C2" s="71">
        <f t="shared" ref="C2:BR2" si="0">COLUMN()-1</f>
        <v>2</v>
      </c>
      <c r="D2" s="71">
        <f t="shared" si="0"/>
        <v>3</v>
      </c>
      <c r="E2" s="71">
        <f t="shared" si="0"/>
        <v>4</v>
      </c>
      <c r="F2" s="71">
        <f t="shared" si="0"/>
        <v>5</v>
      </c>
      <c r="G2" s="71">
        <f t="shared" si="0"/>
        <v>6</v>
      </c>
      <c r="H2" s="71">
        <f t="shared" si="0"/>
        <v>7</v>
      </c>
      <c r="I2" s="71">
        <f t="shared" si="0"/>
        <v>8</v>
      </c>
      <c r="J2" s="71">
        <f t="shared" si="0"/>
        <v>9</v>
      </c>
      <c r="K2" s="71">
        <f t="shared" si="0"/>
        <v>10</v>
      </c>
      <c r="L2" s="71">
        <f t="shared" si="0"/>
        <v>11</v>
      </c>
      <c r="M2" s="71">
        <f t="shared" si="0"/>
        <v>12</v>
      </c>
      <c r="N2" s="71">
        <f t="shared" si="0"/>
        <v>13</v>
      </c>
      <c r="O2" s="71">
        <f t="shared" si="0"/>
        <v>14</v>
      </c>
      <c r="P2" s="71">
        <f t="shared" si="0"/>
        <v>15</v>
      </c>
      <c r="Q2" s="71">
        <f t="shared" si="0"/>
        <v>16</v>
      </c>
      <c r="R2" s="71">
        <f t="shared" si="0"/>
        <v>17</v>
      </c>
      <c r="S2" s="71">
        <f t="shared" si="0"/>
        <v>18</v>
      </c>
      <c r="T2" s="71">
        <f t="shared" si="0"/>
        <v>19</v>
      </c>
      <c r="U2" s="71">
        <f t="shared" si="0"/>
        <v>20</v>
      </c>
      <c r="V2" s="71">
        <f t="shared" si="0"/>
        <v>21</v>
      </c>
      <c r="W2" s="71">
        <f t="shared" si="0"/>
        <v>22</v>
      </c>
      <c r="X2" s="71">
        <f t="shared" si="0"/>
        <v>23</v>
      </c>
      <c r="Y2" s="71">
        <f t="shared" si="0"/>
        <v>24</v>
      </c>
      <c r="Z2" s="71">
        <f t="shared" si="0"/>
        <v>25</v>
      </c>
      <c r="AA2" s="71">
        <f t="shared" si="0"/>
        <v>26</v>
      </c>
      <c r="AB2" s="71">
        <f t="shared" si="0"/>
        <v>27</v>
      </c>
      <c r="AC2" s="71">
        <f t="shared" si="0"/>
        <v>28</v>
      </c>
      <c r="AD2" s="71">
        <f t="shared" si="0"/>
        <v>29</v>
      </c>
      <c r="AE2" s="71">
        <f t="shared" si="0"/>
        <v>30</v>
      </c>
      <c r="AF2" s="71">
        <f t="shared" si="0"/>
        <v>31</v>
      </c>
      <c r="AG2" s="71">
        <f t="shared" si="0"/>
        <v>32</v>
      </c>
      <c r="AH2" s="71">
        <f t="shared" si="0"/>
        <v>33</v>
      </c>
      <c r="AI2" s="71">
        <f t="shared" si="0"/>
        <v>34</v>
      </c>
      <c r="AJ2" s="71">
        <f t="shared" si="0"/>
        <v>35</v>
      </c>
      <c r="AK2" s="71">
        <f t="shared" si="0"/>
        <v>36</v>
      </c>
      <c r="AL2" s="71">
        <f t="shared" si="0"/>
        <v>37</v>
      </c>
      <c r="AM2" s="71">
        <f t="shared" si="0"/>
        <v>38</v>
      </c>
      <c r="AN2" s="71">
        <f t="shared" si="0"/>
        <v>39</v>
      </c>
      <c r="AO2" s="71">
        <f t="shared" si="0"/>
        <v>40</v>
      </c>
      <c r="AP2" s="71">
        <f t="shared" si="0"/>
        <v>41</v>
      </c>
      <c r="AQ2" s="71">
        <f t="shared" si="0"/>
        <v>42</v>
      </c>
      <c r="AR2" s="71">
        <f t="shared" si="0"/>
        <v>43</v>
      </c>
      <c r="AS2" s="71">
        <f t="shared" si="0"/>
        <v>44</v>
      </c>
      <c r="AT2" s="71">
        <f t="shared" si="0"/>
        <v>45</v>
      </c>
      <c r="AU2" s="71">
        <f t="shared" si="0"/>
        <v>46</v>
      </c>
      <c r="AV2" s="71">
        <f t="shared" si="0"/>
        <v>47</v>
      </c>
      <c r="AW2" s="71">
        <f t="shared" si="0"/>
        <v>48</v>
      </c>
      <c r="AX2" s="71">
        <f t="shared" si="0"/>
        <v>49</v>
      </c>
      <c r="AY2" s="71">
        <f t="shared" si="0"/>
        <v>50</v>
      </c>
      <c r="AZ2" s="71">
        <f t="shared" si="0"/>
        <v>51</v>
      </c>
      <c r="BA2" s="71">
        <f t="shared" si="0"/>
        <v>52</v>
      </c>
      <c r="BB2" s="71">
        <f t="shared" si="0"/>
        <v>53</v>
      </c>
      <c r="BC2" s="71">
        <f t="shared" si="0"/>
        <v>54</v>
      </c>
      <c r="BD2" s="71">
        <f t="shared" si="0"/>
        <v>55</v>
      </c>
      <c r="BE2" s="71">
        <f t="shared" si="0"/>
        <v>56</v>
      </c>
      <c r="BF2" s="71">
        <f t="shared" si="0"/>
        <v>57</v>
      </c>
      <c r="BG2" s="71">
        <f t="shared" si="0"/>
        <v>58</v>
      </c>
      <c r="BH2" s="71">
        <f t="shared" si="0"/>
        <v>59</v>
      </c>
      <c r="BI2" s="71">
        <f t="shared" si="0"/>
        <v>60</v>
      </c>
      <c r="BJ2" s="71">
        <f t="shared" si="0"/>
        <v>61</v>
      </c>
      <c r="BK2" s="71">
        <f t="shared" si="0"/>
        <v>62</v>
      </c>
      <c r="BL2" s="71">
        <f t="shared" si="0"/>
        <v>63</v>
      </c>
      <c r="BM2" s="71">
        <f t="shared" si="0"/>
        <v>64</v>
      </c>
      <c r="BN2" s="71">
        <f t="shared" si="0"/>
        <v>65</v>
      </c>
      <c r="BO2" s="71">
        <f t="shared" si="0"/>
        <v>66</v>
      </c>
      <c r="BP2" s="71">
        <f t="shared" si="0"/>
        <v>67</v>
      </c>
      <c r="BQ2" s="71">
        <f t="shared" si="0"/>
        <v>68</v>
      </c>
      <c r="BR2" s="71">
        <f t="shared" si="0"/>
        <v>69</v>
      </c>
      <c r="BS2" s="71">
        <f t="shared" ref="BS2:ED2" si="1">COLUMN()-1</f>
        <v>70</v>
      </c>
      <c r="BT2" s="71">
        <f t="shared" si="1"/>
        <v>71</v>
      </c>
      <c r="BU2" s="71">
        <f t="shared" si="1"/>
        <v>72</v>
      </c>
      <c r="BV2" s="71">
        <f t="shared" si="1"/>
        <v>73</v>
      </c>
      <c r="BW2" s="71">
        <f t="shared" si="1"/>
        <v>74</v>
      </c>
      <c r="BX2" s="71">
        <f t="shared" si="1"/>
        <v>75</v>
      </c>
      <c r="BY2" s="71">
        <f t="shared" si="1"/>
        <v>76</v>
      </c>
      <c r="BZ2" s="71">
        <f t="shared" si="1"/>
        <v>77</v>
      </c>
      <c r="CA2" s="71">
        <f t="shared" si="1"/>
        <v>78</v>
      </c>
      <c r="CB2" s="71">
        <f t="shared" si="1"/>
        <v>79</v>
      </c>
      <c r="CC2" s="71">
        <f t="shared" si="1"/>
        <v>80</v>
      </c>
      <c r="CD2" s="71">
        <f t="shared" si="1"/>
        <v>81</v>
      </c>
      <c r="CE2" s="71">
        <f t="shared" si="1"/>
        <v>82</v>
      </c>
      <c r="CF2" s="71">
        <f t="shared" si="1"/>
        <v>83</v>
      </c>
      <c r="CG2" s="71">
        <f t="shared" si="1"/>
        <v>84</v>
      </c>
      <c r="CH2" s="71">
        <f t="shared" si="1"/>
        <v>85</v>
      </c>
      <c r="CI2" s="71">
        <f t="shared" si="1"/>
        <v>86</v>
      </c>
      <c r="CJ2" s="71">
        <f t="shared" si="1"/>
        <v>87</v>
      </c>
      <c r="CK2" s="71">
        <f t="shared" si="1"/>
        <v>88</v>
      </c>
      <c r="CL2" s="71">
        <f t="shared" si="1"/>
        <v>89</v>
      </c>
      <c r="CM2" s="71">
        <f t="shared" si="1"/>
        <v>90</v>
      </c>
      <c r="CN2" s="71">
        <f t="shared" si="1"/>
        <v>91</v>
      </c>
      <c r="CO2" s="71">
        <f t="shared" si="1"/>
        <v>92</v>
      </c>
      <c r="CP2" s="71">
        <f t="shared" si="1"/>
        <v>93</v>
      </c>
      <c r="CQ2" s="71">
        <f t="shared" si="1"/>
        <v>94</v>
      </c>
      <c r="CR2" s="71">
        <f t="shared" si="1"/>
        <v>95</v>
      </c>
      <c r="CS2" s="71">
        <f t="shared" si="1"/>
        <v>96</v>
      </c>
      <c r="CT2" s="71">
        <f t="shared" si="1"/>
        <v>97</v>
      </c>
      <c r="CU2" s="71">
        <f t="shared" si="1"/>
        <v>98</v>
      </c>
      <c r="CV2" s="71">
        <f t="shared" si="1"/>
        <v>99</v>
      </c>
      <c r="CW2" s="71">
        <f t="shared" si="1"/>
        <v>100</v>
      </c>
      <c r="CX2" s="71">
        <f t="shared" si="1"/>
        <v>101</v>
      </c>
      <c r="CY2" s="71">
        <f t="shared" si="1"/>
        <v>102</v>
      </c>
      <c r="CZ2" s="71">
        <f t="shared" si="1"/>
        <v>103</v>
      </c>
      <c r="DA2" s="71">
        <f t="shared" si="1"/>
        <v>104</v>
      </c>
      <c r="DB2" s="71">
        <f t="shared" si="1"/>
        <v>105</v>
      </c>
      <c r="DC2" s="71">
        <f t="shared" si="1"/>
        <v>106</v>
      </c>
      <c r="DD2" s="71">
        <f t="shared" si="1"/>
        <v>107</v>
      </c>
      <c r="DE2" s="71">
        <f t="shared" si="1"/>
        <v>108</v>
      </c>
      <c r="DF2" s="71">
        <f t="shared" si="1"/>
        <v>109</v>
      </c>
      <c r="DG2" s="71">
        <f t="shared" si="1"/>
        <v>110</v>
      </c>
      <c r="DH2" s="71">
        <f t="shared" si="1"/>
        <v>111</v>
      </c>
      <c r="DI2" s="71">
        <f t="shared" si="1"/>
        <v>112</v>
      </c>
      <c r="DJ2" s="71">
        <f t="shared" si="1"/>
        <v>113</v>
      </c>
      <c r="DK2" s="71">
        <f t="shared" si="1"/>
        <v>114</v>
      </c>
      <c r="DL2" s="71">
        <f t="shared" si="1"/>
        <v>115</v>
      </c>
      <c r="DM2" s="71">
        <f t="shared" si="1"/>
        <v>116</v>
      </c>
      <c r="DN2" s="71">
        <f t="shared" si="1"/>
        <v>117</v>
      </c>
      <c r="DO2" s="71">
        <f t="shared" si="1"/>
        <v>118</v>
      </c>
      <c r="DP2" s="71">
        <f t="shared" si="1"/>
        <v>119</v>
      </c>
      <c r="DQ2" s="71">
        <f t="shared" si="1"/>
        <v>120</v>
      </c>
      <c r="DR2" s="71">
        <f t="shared" si="1"/>
        <v>121</v>
      </c>
      <c r="DS2" s="71">
        <f t="shared" si="1"/>
        <v>122</v>
      </c>
      <c r="DT2" s="71">
        <f t="shared" si="1"/>
        <v>123</v>
      </c>
      <c r="DU2" s="71">
        <f t="shared" si="1"/>
        <v>124</v>
      </c>
      <c r="DV2" s="71">
        <f t="shared" si="1"/>
        <v>125</v>
      </c>
      <c r="DW2" s="71">
        <f t="shared" si="1"/>
        <v>126</v>
      </c>
      <c r="DX2" s="71">
        <f t="shared" si="1"/>
        <v>127</v>
      </c>
      <c r="DY2" s="71">
        <f t="shared" si="1"/>
        <v>128</v>
      </c>
      <c r="DZ2" s="71">
        <f t="shared" si="1"/>
        <v>129</v>
      </c>
      <c r="EA2" s="71">
        <f t="shared" si="1"/>
        <v>130</v>
      </c>
      <c r="EB2" s="71">
        <f t="shared" si="1"/>
        <v>131</v>
      </c>
      <c r="EC2" s="71">
        <f t="shared" si="1"/>
        <v>132</v>
      </c>
      <c r="ED2" s="71">
        <f t="shared" si="1"/>
        <v>133</v>
      </c>
      <c r="EE2" s="71">
        <f t="shared" ref="EE2:EN2" si="2">COLUMN()-1</f>
        <v>134</v>
      </c>
      <c r="EF2" s="71">
        <f t="shared" si="2"/>
        <v>135</v>
      </c>
      <c r="EG2" s="71">
        <f t="shared" si="2"/>
        <v>136</v>
      </c>
      <c r="EH2" s="71">
        <f t="shared" si="2"/>
        <v>137</v>
      </c>
      <c r="EI2" s="71">
        <f t="shared" si="2"/>
        <v>138</v>
      </c>
      <c r="EJ2" s="71">
        <f t="shared" si="2"/>
        <v>139</v>
      </c>
      <c r="EK2" s="71">
        <f t="shared" si="2"/>
        <v>140</v>
      </c>
      <c r="EL2" s="71">
        <f t="shared" si="2"/>
        <v>141</v>
      </c>
      <c r="EM2" s="71">
        <f t="shared" si="2"/>
        <v>142</v>
      </c>
      <c r="EN2" s="71">
        <f t="shared" si="2"/>
        <v>143</v>
      </c>
    </row>
    <row r="3" spans="1:144" x14ac:dyDescent="0.15">
      <c r="A3" s="71" t="s">
        <v>43</v>
      </c>
      <c r="B3" s="72" t="s">
        <v>44</v>
      </c>
      <c r="C3" s="72" t="s">
        <v>45</v>
      </c>
      <c r="D3" s="72" t="s">
        <v>46</v>
      </c>
      <c r="E3" s="72" t="s">
        <v>47</v>
      </c>
      <c r="F3" s="72" t="s">
        <v>48</v>
      </c>
      <c r="G3" s="72" t="s">
        <v>49</v>
      </c>
      <c r="H3" s="73" t="s">
        <v>50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5"/>
      <c r="X3" s="76" t="s">
        <v>51</v>
      </c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 t="s">
        <v>52</v>
      </c>
      <c r="DI3" s="77"/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</row>
    <row r="4" spans="1:144" x14ac:dyDescent="0.15">
      <c r="A4" s="71" t="s">
        <v>53</v>
      </c>
      <c r="B4" s="78"/>
      <c r="C4" s="78"/>
      <c r="D4" s="78"/>
      <c r="E4" s="78"/>
      <c r="F4" s="78"/>
      <c r="G4" s="78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1"/>
      <c r="X4" s="77" t="s">
        <v>54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 t="s">
        <v>55</v>
      </c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 t="s">
        <v>56</v>
      </c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 t="s">
        <v>57</v>
      </c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 t="s">
        <v>58</v>
      </c>
      <c r="BQ4" s="77"/>
      <c r="BR4" s="77"/>
      <c r="BS4" s="77"/>
      <c r="BT4" s="77"/>
      <c r="BU4" s="77"/>
      <c r="BV4" s="77"/>
      <c r="BW4" s="77"/>
      <c r="BX4" s="77"/>
      <c r="BY4" s="77"/>
      <c r="BZ4" s="77"/>
      <c r="CA4" s="77" t="s">
        <v>59</v>
      </c>
      <c r="CB4" s="77"/>
      <c r="CC4" s="77"/>
      <c r="CD4" s="77"/>
      <c r="CE4" s="77"/>
      <c r="CF4" s="77"/>
      <c r="CG4" s="77"/>
      <c r="CH4" s="77"/>
      <c r="CI4" s="77"/>
      <c r="CJ4" s="77"/>
      <c r="CK4" s="77"/>
      <c r="CL4" s="77" t="s">
        <v>60</v>
      </c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 t="s">
        <v>61</v>
      </c>
      <c r="CX4" s="77"/>
      <c r="CY4" s="77"/>
      <c r="CZ4" s="77"/>
      <c r="DA4" s="77"/>
      <c r="DB4" s="77"/>
      <c r="DC4" s="77"/>
      <c r="DD4" s="77"/>
      <c r="DE4" s="77"/>
      <c r="DF4" s="77"/>
      <c r="DG4" s="77"/>
      <c r="DH4" s="77" t="s">
        <v>62</v>
      </c>
      <c r="DI4" s="77"/>
      <c r="DJ4" s="77"/>
      <c r="DK4" s="77"/>
      <c r="DL4" s="77"/>
      <c r="DM4" s="77"/>
      <c r="DN4" s="77"/>
      <c r="DO4" s="77"/>
      <c r="DP4" s="77"/>
      <c r="DQ4" s="77"/>
      <c r="DR4" s="77"/>
      <c r="DS4" s="77" t="s">
        <v>63</v>
      </c>
      <c r="DT4" s="77"/>
      <c r="DU4" s="77"/>
      <c r="DV4" s="77"/>
      <c r="DW4" s="77"/>
      <c r="DX4" s="77"/>
      <c r="DY4" s="77"/>
      <c r="DZ4" s="77"/>
      <c r="EA4" s="77"/>
      <c r="EB4" s="77"/>
      <c r="EC4" s="77"/>
      <c r="ED4" s="77" t="s">
        <v>64</v>
      </c>
      <c r="EE4" s="77"/>
      <c r="EF4" s="77"/>
      <c r="EG4" s="77"/>
      <c r="EH4" s="77"/>
      <c r="EI4" s="77"/>
      <c r="EJ4" s="77"/>
      <c r="EK4" s="77"/>
      <c r="EL4" s="77"/>
      <c r="EM4" s="77"/>
      <c r="EN4" s="77"/>
    </row>
    <row r="5" spans="1:144" x14ac:dyDescent="0.15">
      <c r="A5" s="71" t="s">
        <v>65</v>
      </c>
      <c r="B5" s="82"/>
      <c r="C5" s="82"/>
      <c r="D5" s="82"/>
      <c r="E5" s="82"/>
      <c r="F5" s="82"/>
      <c r="G5" s="82"/>
      <c r="H5" s="83" t="s">
        <v>66</v>
      </c>
      <c r="I5" s="83" t="s">
        <v>67</v>
      </c>
      <c r="J5" s="83" t="s">
        <v>68</v>
      </c>
      <c r="K5" s="83" t="s">
        <v>69</v>
      </c>
      <c r="L5" s="83" t="s">
        <v>70</v>
      </c>
      <c r="M5" s="83" t="s">
        <v>5</v>
      </c>
      <c r="N5" s="83" t="s">
        <v>71</v>
      </c>
      <c r="O5" s="83" t="s">
        <v>72</v>
      </c>
      <c r="P5" s="83" t="s">
        <v>73</v>
      </c>
      <c r="Q5" s="83" t="s">
        <v>74</v>
      </c>
      <c r="R5" s="83" t="s">
        <v>75</v>
      </c>
      <c r="S5" s="83" t="s">
        <v>76</v>
      </c>
      <c r="T5" s="83" t="s">
        <v>77</v>
      </c>
      <c r="U5" s="83" t="s">
        <v>78</v>
      </c>
      <c r="V5" s="83" t="s">
        <v>79</v>
      </c>
      <c r="W5" s="83" t="s">
        <v>80</v>
      </c>
      <c r="X5" s="83" t="s">
        <v>81</v>
      </c>
      <c r="Y5" s="83" t="s">
        <v>82</v>
      </c>
      <c r="Z5" s="83" t="s">
        <v>83</v>
      </c>
      <c r="AA5" s="83" t="s">
        <v>84</v>
      </c>
      <c r="AB5" s="83" t="s">
        <v>85</v>
      </c>
      <c r="AC5" s="83" t="s">
        <v>86</v>
      </c>
      <c r="AD5" s="83" t="s">
        <v>87</v>
      </c>
      <c r="AE5" s="83" t="s">
        <v>88</v>
      </c>
      <c r="AF5" s="83" t="s">
        <v>89</v>
      </c>
      <c r="AG5" s="83" t="s">
        <v>90</v>
      </c>
      <c r="AH5" s="83" t="s">
        <v>29</v>
      </c>
      <c r="AI5" s="83" t="s">
        <v>81</v>
      </c>
      <c r="AJ5" s="83" t="s">
        <v>82</v>
      </c>
      <c r="AK5" s="83" t="s">
        <v>83</v>
      </c>
      <c r="AL5" s="83" t="s">
        <v>84</v>
      </c>
      <c r="AM5" s="83" t="s">
        <v>85</v>
      </c>
      <c r="AN5" s="83" t="s">
        <v>86</v>
      </c>
      <c r="AO5" s="83" t="s">
        <v>87</v>
      </c>
      <c r="AP5" s="83" t="s">
        <v>88</v>
      </c>
      <c r="AQ5" s="83" t="s">
        <v>89</v>
      </c>
      <c r="AR5" s="83" t="s">
        <v>90</v>
      </c>
      <c r="AS5" s="83" t="s">
        <v>91</v>
      </c>
      <c r="AT5" s="83" t="s">
        <v>81</v>
      </c>
      <c r="AU5" s="83" t="s">
        <v>82</v>
      </c>
      <c r="AV5" s="83" t="s">
        <v>83</v>
      </c>
      <c r="AW5" s="83" t="s">
        <v>84</v>
      </c>
      <c r="AX5" s="83" t="s">
        <v>85</v>
      </c>
      <c r="AY5" s="83" t="s">
        <v>86</v>
      </c>
      <c r="AZ5" s="83" t="s">
        <v>87</v>
      </c>
      <c r="BA5" s="83" t="s">
        <v>88</v>
      </c>
      <c r="BB5" s="83" t="s">
        <v>89</v>
      </c>
      <c r="BC5" s="83" t="s">
        <v>90</v>
      </c>
      <c r="BD5" s="83" t="s">
        <v>91</v>
      </c>
      <c r="BE5" s="83" t="s">
        <v>81</v>
      </c>
      <c r="BF5" s="83" t="s">
        <v>82</v>
      </c>
      <c r="BG5" s="83" t="s">
        <v>83</v>
      </c>
      <c r="BH5" s="83" t="s">
        <v>84</v>
      </c>
      <c r="BI5" s="83" t="s">
        <v>85</v>
      </c>
      <c r="BJ5" s="83" t="s">
        <v>86</v>
      </c>
      <c r="BK5" s="83" t="s">
        <v>87</v>
      </c>
      <c r="BL5" s="83" t="s">
        <v>88</v>
      </c>
      <c r="BM5" s="83" t="s">
        <v>89</v>
      </c>
      <c r="BN5" s="83" t="s">
        <v>90</v>
      </c>
      <c r="BO5" s="83" t="s">
        <v>91</v>
      </c>
      <c r="BP5" s="83" t="s">
        <v>81</v>
      </c>
      <c r="BQ5" s="83" t="s">
        <v>82</v>
      </c>
      <c r="BR5" s="83" t="s">
        <v>83</v>
      </c>
      <c r="BS5" s="83" t="s">
        <v>84</v>
      </c>
      <c r="BT5" s="83" t="s">
        <v>85</v>
      </c>
      <c r="BU5" s="83" t="s">
        <v>86</v>
      </c>
      <c r="BV5" s="83" t="s">
        <v>87</v>
      </c>
      <c r="BW5" s="83" t="s">
        <v>88</v>
      </c>
      <c r="BX5" s="83" t="s">
        <v>89</v>
      </c>
      <c r="BY5" s="83" t="s">
        <v>90</v>
      </c>
      <c r="BZ5" s="83" t="s">
        <v>91</v>
      </c>
      <c r="CA5" s="83" t="s">
        <v>81</v>
      </c>
      <c r="CB5" s="83" t="s">
        <v>82</v>
      </c>
      <c r="CC5" s="83" t="s">
        <v>83</v>
      </c>
      <c r="CD5" s="83" t="s">
        <v>84</v>
      </c>
      <c r="CE5" s="83" t="s">
        <v>85</v>
      </c>
      <c r="CF5" s="83" t="s">
        <v>86</v>
      </c>
      <c r="CG5" s="83" t="s">
        <v>87</v>
      </c>
      <c r="CH5" s="83" t="s">
        <v>88</v>
      </c>
      <c r="CI5" s="83" t="s">
        <v>89</v>
      </c>
      <c r="CJ5" s="83" t="s">
        <v>90</v>
      </c>
      <c r="CK5" s="83" t="s">
        <v>91</v>
      </c>
      <c r="CL5" s="83" t="s">
        <v>81</v>
      </c>
      <c r="CM5" s="83" t="s">
        <v>82</v>
      </c>
      <c r="CN5" s="83" t="s">
        <v>83</v>
      </c>
      <c r="CO5" s="83" t="s">
        <v>84</v>
      </c>
      <c r="CP5" s="83" t="s">
        <v>85</v>
      </c>
      <c r="CQ5" s="83" t="s">
        <v>86</v>
      </c>
      <c r="CR5" s="83" t="s">
        <v>87</v>
      </c>
      <c r="CS5" s="83" t="s">
        <v>88</v>
      </c>
      <c r="CT5" s="83" t="s">
        <v>89</v>
      </c>
      <c r="CU5" s="83" t="s">
        <v>90</v>
      </c>
      <c r="CV5" s="83" t="s">
        <v>91</v>
      </c>
      <c r="CW5" s="83" t="s">
        <v>81</v>
      </c>
      <c r="CX5" s="83" t="s">
        <v>82</v>
      </c>
      <c r="CY5" s="83" t="s">
        <v>83</v>
      </c>
      <c r="CZ5" s="83" t="s">
        <v>84</v>
      </c>
      <c r="DA5" s="83" t="s">
        <v>85</v>
      </c>
      <c r="DB5" s="83" t="s">
        <v>86</v>
      </c>
      <c r="DC5" s="83" t="s">
        <v>87</v>
      </c>
      <c r="DD5" s="83" t="s">
        <v>88</v>
      </c>
      <c r="DE5" s="83" t="s">
        <v>89</v>
      </c>
      <c r="DF5" s="83" t="s">
        <v>90</v>
      </c>
      <c r="DG5" s="83" t="s">
        <v>91</v>
      </c>
      <c r="DH5" s="83" t="s">
        <v>81</v>
      </c>
      <c r="DI5" s="83" t="s">
        <v>82</v>
      </c>
      <c r="DJ5" s="83" t="s">
        <v>83</v>
      </c>
      <c r="DK5" s="83" t="s">
        <v>84</v>
      </c>
      <c r="DL5" s="83" t="s">
        <v>85</v>
      </c>
      <c r="DM5" s="83" t="s">
        <v>86</v>
      </c>
      <c r="DN5" s="83" t="s">
        <v>87</v>
      </c>
      <c r="DO5" s="83" t="s">
        <v>88</v>
      </c>
      <c r="DP5" s="83" t="s">
        <v>89</v>
      </c>
      <c r="DQ5" s="83" t="s">
        <v>90</v>
      </c>
      <c r="DR5" s="83" t="s">
        <v>91</v>
      </c>
      <c r="DS5" s="83" t="s">
        <v>81</v>
      </c>
      <c r="DT5" s="83" t="s">
        <v>82</v>
      </c>
      <c r="DU5" s="83" t="s">
        <v>83</v>
      </c>
      <c r="DV5" s="83" t="s">
        <v>84</v>
      </c>
      <c r="DW5" s="83" t="s">
        <v>85</v>
      </c>
      <c r="DX5" s="83" t="s">
        <v>86</v>
      </c>
      <c r="DY5" s="83" t="s">
        <v>87</v>
      </c>
      <c r="DZ5" s="83" t="s">
        <v>88</v>
      </c>
      <c r="EA5" s="83" t="s">
        <v>89</v>
      </c>
      <c r="EB5" s="83" t="s">
        <v>90</v>
      </c>
      <c r="EC5" s="83" t="s">
        <v>91</v>
      </c>
      <c r="ED5" s="83" t="s">
        <v>81</v>
      </c>
      <c r="EE5" s="83" t="s">
        <v>82</v>
      </c>
      <c r="EF5" s="83" t="s">
        <v>83</v>
      </c>
      <c r="EG5" s="83" t="s">
        <v>84</v>
      </c>
      <c r="EH5" s="83" t="s">
        <v>85</v>
      </c>
      <c r="EI5" s="83" t="s">
        <v>86</v>
      </c>
      <c r="EJ5" s="83" t="s">
        <v>87</v>
      </c>
      <c r="EK5" s="83" t="s">
        <v>88</v>
      </c>
      <c r="EL5" s="83" t="s">
        <v>89</v>
      </c>
      <c r="EM5" s="83" t="s">
        <v>90</v>
      </c>
      <c r="EN5" s="83" t="s">
        <v>91</v>
      </c>
    </row>
    <row r="6" spans="1:144" s="87" customFormat="1" x14ac:dyDescent="0.15">
      <c r="A6" s="71" t="s">
        <v>92</v>
      </c>
      <c r="B6" s="84">
        <f>B7</f>
        <v>2019</v>
      </c>
      <c r="C6" s="84">
        <f t="shared" ref="C6:W6" si="3">C7</f>
        <v>16659</v>
      </c>
      <c r="D6" s="84">
        <f t="shared" si="3"/>
        <v>46</v>
      </c>
      <c r="E6" s="84">
        <f t="shared" si="3"/>
        <v>1</v>
      </c>
      <c r="F6" s="84">
        <f t="shared" si="3"/>
        <v>0</v>
      </c>
      <c r="G6" s="84">
        <f t="shared" si="3"/>
        <v>1</v>
      </c>
      <c r="H6" s="84" t="str">
        <f t="shared" si="3"/>
        <v>北海道　弟子屈町</v>
      </c>
      <c r="I6" s="84" t="str">
        <f t="shared" si="3"/>
        <v>法適用</v>
      </c>
      <c r="J6" s="84" t="str">
        <f t="shared" si="3"/>
        <v>水道事業</v>
      </c>
      <c r="K6" s="84" t="str">
        <f t="shared" si="3"/>
        <v>末端給水事業</v>
      </c>
      <c r="L6" s="84" t="str">
        <f t="shared" si="3"/>
        <v>A8</v>
      </c>
      <c r="M6" s="84" t="str">
        <f t="shared" si="3"/>
        <v>非設置</v>
      </c>
      <c r="N6" s="85" t="str">
        <f t="shared" si="3"/>
        <v>-</v>
      </c>
      <c r="O6" s="85">
        <f t="shared" si="3"/>
        <v>44.26</v>
      </c>
      <c r="P6" s="85">
        <f t="shared" si="3"/>
        <v>84.7</v>
      </c>
      <c r="Q6" s="85">
        <f t="shared" si="3"/>
        <v>3905</v>
      </c>
      <c r="R6" s="85">
        <f t="shared" si="3"/>
        <v>7102</v>
      </c>
      <c r="S6" s="85">
        <f t="shared" si="3"/>
        <v>774.33</v>
      </c>
      <c r="T6" s="85">
        <f t="shared" si="3"/>
        <v>9.17</v>
      </c>
      <c r="U6" s="85">
        <f t="shared" si="3"/>
        <v>5953</v>
      </c>
      <c r="V6" s="85">
        <f t="shared" si="3"/>
        <v>36.56</v>
      </c>
      <c r="W6" s="85">
        <f t="shared" si="3"/>
        <v>162.83000000000001</v>
      </c>
      <c r="X6" s="86">
        <f>IF(X7="",NA(),X7)</f>
        <v>107.91</v>
      </c>
      <c r="Y6" s="86">
        <f t="shared" ref="Y6:AG6" si="4">IF(Y7="",NA(),Y7)</f>
        <v>105.51</v>
      </c>
      <c r="Z6" s="86">
        <f t="shared" si="4"/>
        <v>102.26</v>
      </c>
      <c r="AA6" s="86">
        <f t="shared" si="4"/>
        <v>104.42</v>
      </c>
      <c r="AB6" s="86">
        <f t="shared" si="4"/>
        <v>101.12</v>
      </c>
      <c r="AC6" s="86">
        <f t="shared" si="4"/>
        <v>106.62</v>
      </c>
      <c r="AD6" s="86">
        <f t="shared" si="4"/>
        <v>107.95</v>
      </c>
      <c r="AE6" s="86">
        <f t="shared" si="4"/>
        <v>104.47</v>
      </c>
      <c r="AF6" s="86">
        <f t="shared" si="4"/>
        <v>103.81</v>
      </c>
      <c r="AG6" s="86">
        <f t="shared" si="4"/>
        <v>104.35</v>
      </c>
      <c r="AH6" s="85" t="str">
        <f>IF(AH7="","",IF(AH7="-","【-】","【"&amp;SUBSTITUTE(TEXT(AH7,"#,##0.00"),"-","△")&amp;"】"))</f>
        <v>【112.01】</v>
      </c>
      <c r="AI6" s="85">
        <f>IF(AI7="",NA(),AI7)</f>
        <v>0</v>
      </c>
      <c r="AJ6" s="85">
        <f t="shared" ref="AJ6:AR6" si="5">IF(AJ7="",NA(),AJ7)</f>
        <v>0</v>
      </c>
      <c r="AK6" s="85">
        <f t="shared" si="5"/>
        <v>0</v>
      </c>
      <c r="AL6" s="85">
        <f t="shared" si="5"/>
        <v>0</v>
      </c>
      <c r="AM6" s="85">
        <f t="shared" si="5"/>
        <v>0</v>
      </c>
      <c r="AN6" s="86">
        <f t="shared" si="5"/>
        <v>12.59</v>
      </c>
      <c r="AO6" s="86">
        <f t="shared" si="5"/>
        <v>12.44</v>
      </c>
      <c r="AP6" s="86">
        <f t="shared" si="5"/>
        <v>16.399999999999999</v>
      </c>
      <c r="AQ6" s="86">
        <f t="shared" si="5"/>
        <v>25.66</v>
      </c>
      <c r="AR6" s="86">
        <f t="shared" si="5"/>
        <v>21.69</v>
      </c>
      <c r="AS6" s="85" t="str">
        <f>IF(AS7="","",IF(AS7="-","【-】","【"&amp;SUBSTITUTE(TEXT(AS7,"#,##0.00"),"-","△")&amp;"】"))</f>
        <v>【1.08】</v>
      </c>
      <c r="AT6" s="86">
        <f>IF(AT7="",NA(),AT7)</f>
        <v>190.88</v>
      </c>
      <c r="AU6" s="86">
        <f t="shared" ref="AU6:BC6" si="6">IF(AU7="",NA(),AU7)</f>
        <v>191.96</v>
      </c>
      <c r="AV6" s="86">
        <f t="shared" si="6"/>
        <v>241.55</v>
      </c>
      <c r="AW6" s="86">
        <f t="shared" si="6"/>
        <v>263.64</v>
      </c>
      <c r="AX6" s="86">
        <f t="shared" si="6"/>
        <v>249.39</v>
      </c>
      <c r="AY6" s="86">
        <f t="shared" si="6"/>
        <v>416.14</v>
      </c>
      <c r="AZ6" s="86">
        <f t="shared" si="6"/>
        <v>371.89</v>
      </c>
      <c r="BA6" s="86">
        <f t="shared" si="6"/>
        <v>293.23</v>
      </c>
      <c r="BB6" s="86">
        <f t="shared" si="6"/>
        <v>300.14</v>
      </c>
      <c r="BC6" s="86">
        <f t="shared" si="6"/>
        <v>301.04000000000002</v>
      </c>
      <c r="BD6" s="85" t="str">
        <f>IF(BD7="","",IF(BD7="-","【-】","【"&amp;SUBSTITUTE(TEXT(BD7,"#,##0.00"),"-","△")&amp;"】"))</f>
        <v>【264.97】</v>
      </c>
      <c r="BE6" s="86">
        <f>IF(BE7="",NA(),BE7)</f>
        <v>503.43</v>
      </c>
      <c r="BF6" s="86">
        <f t="shared" ref="BF6:BN6" si="7">IF(BF7="",NA(),BF7)</f>
        <v>531.95000000000005</v>
      </c>
      <c r="BG6" s="86">
        <f t="shared" si="7"/>
        <v>553.6</v>
      </c>
      <c r="BH6" s="86">
        <f t="shared" si="7"/>
        <v>583.39</v>
      </c>
      <c r="BI6" s="86">
        <f t="shared" si="7"/>
        <v>618.29999999999995</v>
      </c>
      <c r="BJ6" s="86">
        <f t="shared" si="7"/>
        <v>487.22</v>
      </c>
      <c r="BK6" s="86">
        <f t="shared" si="7"/>
        <v>483.11</v>
      </c>
      <c r="BL6" s="86">
        <f t="shared" si="7"/>
        <v>542.29999999999995</v>
      </c>
      <c r="BM6" s="86">
        <f t="shared" si="7"/>
        <v>566.65</v>
      </c>
      <c r="BN6" s="86">
        <f t="shared" si="7"/>
        <v>551.62</v>
      </c>
      <c r="BO6" s="85" t="str">
        <f>IF(BO7="","",IF(BO7="-","【-】","【"&amp;SUBSTITUTE(TEXT(BO7,"#,##0.00"),"-","△")&amp;"】"))</f>
        <v>【266.61】</v>
      </c>
      <c r="BP6" s="86">
        <f>IF(BP7="",NA(),BP7)</f>
        <v>99.72</v>
      </c>
      <c r="BQ6" s="86">
        <f t="shared" ref="BQ6:BY6" si="8">IF(BQ7="",NA(),BQ7)</f>
        <v>98.91</v>
      </c>
      <c r="BR6" s="86">
        <f t="shared" si="8"/>
        <v>94.96</v>
      </c>
      <c r="BS6" s="86">
        <f t="shared" si="8"/>
        <v>97.32</v>
      </c>
      <c r="BT6" s="86">
        <f t="shared" si="8"/>
        <v>94.04</v>
      </c>
      <c r="BU6" s="86">
        <f t="shared" si="8"/>
        <v>92.76</v>
      </c>
      <c r="BV6" s="86">
        <f t="shared" si="8"/>
        <v>93.28</v>
      </c>
      <c r="BW6" s="86">
        <f t="shared" si="8"/>
        <v>87.51</v>
      </c>
      <c r="BX6" s="86">
        <f t="shared" si="8"/>
        <v>84.77</v>
      </c>
      <c r="BY6" s="86">
        <f t="shared" si="8"/>
        <v>87.11</v>
      </c>
      <c r="BZ6" s="85" t="str">
        <f>IF(BZ7="","",IF(BZ7="-","【-】","【"&amp;SUBSTITUTE(TEXT(BZ7,"#,##0.00"),"-","△")&amp;"】"))</f>
        <v>【103.24】</v>
      </c>
      <c r="CA6" s="86">
        <f>IF(CA7="",NA(),CA7)</f>
        <v>222.2</v>
      </c>
      <c r="CB6" s="86">
        <f t="shared" ref="CB6:CJ6" si="9">IF(CB7="",NA(),CB7)</f>
        <v>223.05</v>
      </c>
      <c r="CC6" s="86">
        <f t="shared" si="9"/>
        <v>231.99</v>
      </c>
      <c r="CD6" s="86">
        <f t="shared" si="9"/>
        <v>228.62</v>
      </c>
      <c r="CE6" s="86">
        <f t="shared" si="9"/>
        <v>234.57</v>
      </c>
      <c r="CF6" s="86">
        <f t="shared" si="9"/>
        <v>208.67</v>
      </c>
      <c r="CG6" s="86">
        <f t="shared" si="9"/>
        <v>208.29</v>
      </c>
      <c r="CH6" s="86">
        <f t="shared" si="9"/>
        <v>218.42</v>
      </c>
      <c r="CI6" s="86">
        <f t="shared" si="9"/>
        <v>227.27</v>
      </c>
      <c r="CJ6" s="86">
        <f t="shared" si="9"/>
        <v>223.98</v>
      </c>
      <c r="CK6" s="85" t="str">
        <f>IF(CK7="","",IF(CK7="-","【-】","【"&amp;SUBSTITUTE(TEXT(CK7,"#,##0.00"),"-","△")&amp;"】"))</f>
        <v>【168.38】</v>
      </c>
      <c r="CL6" s="86">
        <f>IF(CL7="",NA(),CL7)</f>
        <v>35.03</v>
      </c>
      <c r="CM6" s="86">
        <f t="shared" ref="CM6:CU6" si="10">IF(CM7="",NA(),CM7)</f>
        <v>35.119999999999997</v>
      </c>
      <c r="CN6" s="86">
        <f t="shared" si="10"/>
        <v>36.5</v>
      </c>
      <c r="CO6" s="86">
        <f t="shared" si="10"/>
        <v>37.31</v>
      </c>
      <c r="CP6" s="86">
        <f t="shared" si="10"/>
        <v>33.119999999999997</v>
      </c>
      <c r="CQ6" s="86">
        <f t="shared" si="10"/>
        <v>49.08</v>
      </c>
      <c r="CR6" s="86">
        <f t="shared" si="10"/>
        <v>49.32</v>
      </c>
      <c r="CS6" s="86">
        <f t="shared" si="10"/>
        <v>50.24</v>
      </c>
      <c r="CT6" s="86">
        <f t="shared" si="10"/>
        <v>50.29</v>
      </c>
      <c r="CU6" s="86">
        <f t="shared" si="10"/>
        <v>49.64</v>
      </c>
      <c r="CV6" s="85" t="str">
        <f>IF(CV7="","",IF(CV7="-","【-】","【"&amp;SUBSTITUTE(TEXT(CV7,"#,##0.00"),"-","△")&amp;"】"))</f>
        <v>【60.00】</v>
      </c>
      <c r="CW6" s="86">
        <f>IF(CW7="",NA(),CW7)</f>
        <v>77.430000000000007</v>
      </c>
      <c r="CX6" s="86">
        <f t="shared" ref="CX6:DF6" si="11">IF(CX7="",NA(),CX7)</f>
        <v>77.23</v>
      </c>
      <c r="CY6" s="86">
        <f t="shared" si="11"/>
        <v>73.569999999999993</v>
      </c>
      <c r="CZ6" s="86">
        <f t="shared" si="11"/>
        <v>70.849999999999994</v>
      </c>
      <c r="DA6" s="86">
        <f t="shared" si="11"/>
        <v>76.86</v>
      </c>
      <c r="DB6" s="86">
        <f t="shared" si="11"/>
        <v>79.3</v>
      </c>
      <c r="DC6" s="86">
        <f t="shared" si="11"/>
        <v>79.34</v>
      </c>
      <c r="DD6" s="86">
        <f t="shared" si="11"/>
        <v>78.650000000000006</v>
      </c>
      <c r="DE6" s="86">
        <f t="shared" si="11"/>
        <v>77.73</v>
      </c>
      <c r="DF6" s="86">
        <f t="shared" si="11"/>
        <v>78.09</v>
      </c>
      <c r="DG6" s="85" t="str">
        <f>IF(DG7="","",IF(DG7="-","【-】","【"&amp;SUBSTITUTE(TEXT(DG7,"#,##0.00"),"-","△")&amp;"】"))</f>
        <v>【89.80】</v>
      </c>
      <c r="DH6" s="86">
        <f>IF(DH7="",NA(),DH7)</f>
        <v>50.45</v>
      </c>
      <c r="DI6" s="86">
        <f t="shared" ref="DI6:DQ6" si="12">IF(DI7="",NA(),DI7)</f>
        <v>50.51</v>
      </c>
      <c r="DJ6" s="86">
        <f t="shared" si="12"/>
        <v>51.85</v>
      </c>
      <c r="DK6" s="86">
        <f t="shared" si="12"/>
        <v>52.11</v>
      </c>
      <c r="DL6" s="86">
        <f t="shared" si="12"/>
        <v>53.07</v>
      </c>
      <c r="DM6" s="86">
        <f t="shared" si="12"/>
        <v>47.44</v>
      </c>
      <c r="DN6" s="86">
        <f t="shared" si="12"/>
        <v>48.3</v>
      </c>
      <c r="DO6" s="86">
        <f t="shared" si="12"/>
        <v>45.14</v>
      </c>
      <c r="DP6" s="86">
        <f t="shared" si="12"/>
        <v>45.85</v>
      </c>
      <c r="DQ6" s="86">
        <f t="shared" si="12"/>
        <v>47.31</v>
      </c>
      <c r="DR6" s="85" t="str">
        <f>IF(DR7="","",IF(DR7="-","【-】","【"&amp;SUBSTITUTE(TEXT(DR7,"#,##0.00"),"-","△")&amp;"】"))</f>
        <v>【49.59】</v>
      </c>
      <c r="DS6" s="86">
        <f>IF(DS7="",NA(),DS7)</f>
        <v>4.2</v>
      </c>
      <c r="DT6" s="86">
        <f t="shared" ref="DT6:EB6" si="13">IF(DT7="",NA(),DT7)</f>
        <v>24.1</v>
      </c>
      <c r="DU6" s="86">
        <f t="shared" si="13"/>
        <v>27.01</v>
      </c>
      <c r="DV6" s="86">
        <f t="shared" si="13"/>
        <v>29.15</v>
      </c>
      <c r="DW6" s="86">
        <f t="shared" si="13"/>
        <v>32.19</v>
      </c>
      <c r="DX6" s="86">
        <f t="shared" si="13"/>
        <v>11.16</v>
      </c>
      <c r="DY6" s="86">
        <f t="shared" si="13"/>
        <v>12.43</v>
      </c>
      <c r="DZ6" s="86">
        <f t="shared" si="13"/>
        <v>13.58</v>
      </c>
      <c r="EA6" s="86">
        <f t="shared" si="13"/>
        <v>14.13</v>
      </c>
      <c r="EB6" s="86">
        <f t="shared" si="13"/>
        <v>16.77</v>
      </c>
      <c r="EC6" s="85" t="str">
        <f>IF(EC7="","",IF(EC7="-","【-】","【"&amp;SUBSTITUTE(TEXT(EC7,"#,##0.00"),"-","△")&amp;"】"))</f>
        <v>【19.44】</v>
      </c>
      <c r="ED6" s="85">
        <f>IF(ED7="",NA(),ED7)</f>
        <v>0</v>
      </c>
      <c r="EE6" s="86">
        <f t="shared" ref="EE6:EM6" si="14">IF(EE7="",NA(),EE7)</f>
        <v>0.86</v>
      </c>
      <c r="EF6" s="86">
        <f t="shared" si="14"/>
        <v>1.1100000000000001</v>
      </c>
      <c r="EG6" s="86">
        <f t="shared" si="14"/>
        <v>0.64</v>
      </c>
      <c r="EH6" s="86">
        <f t="shared" si="14"/>
        <v>0.33</v>
      </c>
      <c r="EI6" s="86">
        <f t="shared" si="14"/>
        <v>0.65</v>
      </c>
      <c r="EJ6" s="86">
        <f t="shared" si="14"/>
        <v>0.46</v>
      </c>
      <c r="EK6" s="86">
        <f t="shared" si="14"/>
        <v>0.44</v>
      </c>
      <c r="EL6" s="86">
        <f t="shared" si="14"/>
        <v>0.52</v>
      </c>
      <c r="EM6" s="86">
        <f t="shared" si="14"/>
        <v>0.47</v>
      </c>
      <c r="EN6" s="85" t="str">
        <f>IF(EN7="","",IF(EN7="-","【-】","【"&amp;SUBSTITUTE(TEXT(EN7,"#,##0.00"),"-","△")&amp;"】"))</f>
        <v>【0.68】</v>
      </c>
    </row>
    <row r="7" spans="1:144" s="87" customFormat="1" x14ac:dyDescent="0.15">
      <c r="A7" s="71"/>
      <c r="B7" s="88">
        <v>2019</v>
      </c>
      <c r="C7" s="88">
        <v>16659</v>
      </c>
      <c r="D7" s="88">
        <v>46</v>
      </c>
      <c r="E7" s="88">
        <v>1</v>
      </c>
      <c r="F7" s="88">
        <v>0</v>
      </c>
      <c r="G7" s="88">
        <v>1</v>
      </c>
      <c r="H7" s="88" t="s">
        <v>93</v>
      </c>
      <c r="I7" s="88" t="s">
        <v>94</v>
      </c>
      <c r="J7" s="88" t="s">
        <v>95</v>
      </c>
      <c r="K7" s="88" t="s">
        <v>96</v>
      </c>
      <c r="L7" s="88" t="s">
        <v>97</v>
      </c>
      <c r="M7" s="88" t="s">
        <v>98</v>
      </c>
      <c r="N7" s="89" t="s">
        <v>99</v>
      </c>
      <c r="O7" s="89">
        <v>44.26</v>
      </c>
      <c r="P7" s="89">
        <v>84.7</v>
      </c>
      <c r="Q7" s="89">
        <v>3905</v>
      </c>
      <c r="R7" s="89">
        <v>7102</v>
      </c>
      <c r="S7" s="89">
        <v>774.33</v>
      </c>
      <c r="T7" s="89">
        <v>9.17</v>
      </c>
      <c r="U7" s="89">
        <v>5953</v>
      </c>
      <c r="V7" s="89">
        <v>36.56</v>
      </c>
      <c r="W7" s="89">
        <v>162.83000000000001</v>
      </c>
      <c r="X7" s="89">
        <v>107.91</v>
      </c>
      <c r="Y7" s="89">
        <v>105.51</v>
      </c>
      <c r="Z7" s="89">
        <v>102.26</v>
      </c>
      <c r="AA7" s="89">
        <v>104.42</v>
      </c>
      <c r="AB7" s="89">
        <v>101.12</v>
      </c>
      <c r="AC7" s="89">
        <v>106.62</v>
      </c>
      <c r="AD7" s="89">
        <v>107.95</v>
      </c>
      <c r="AE7" s="89">
        <v>104.47</v>
      </c>
      <c r="AF7" s="89">
        <v>103.81</v>
      </c>
      <c r="AG7" s="89">
        <v>104.35</v>
      </c>
      <c r="AH7" s="89">
        <v>112.01</v>
      </c>
      <c r="AI7" s="89">
        <v>0</v>
      </c>
      <c r="AJ7" s="89">
        <v>0</v>
      </c>
      <c r="AK7" s="89">
        <v>0</v>
      </c>
      <c r="AL7" s="89">
        <v>0</v>
      </c>
      <c r="AM7" s="89">
        <v>0</v>
      </c>
      <c r="AN7" s="89">
        <v>12.59</v>
      </c>
      <c r="AO7" s="89">
        <v>12.44</v>
      </c>
      <c r="AP7" s="89">
        <v>16.399999999999999</v>
      </c>
      <c r="AQ7" s="89">
        <v>25.66</v>
      </c>
      <c r="AR7" s="89">
        <v>21.69</v>
      </c>
      <c r="AS7" s="89">
        <v>1.08</v>
      </c>
      <c r="AT7" s="89">
        <v>190.88</v>
      </c>
      <c r="AU7" s="89">
        <v>191.96</v>
      </c>
      <c r="AV7" s="89">
        <v>241.55</v>
      </c>
      <c r="AW7" s="89">
        <v>263.64</v>
      </c>
      <c r="AX7" s="89">
        <v>249.39</v>
      </c>
      <c r="AY7" s="89">
        <v>416.14</v>
      </c>
      <c r="AZ7" s="89">
        <v>371.89</v>
      </c>
      <c r="BA7" s="89">
        <v>293.23</v>
      </c>
      <c r="BB7" s="89">
        <v>300.14</v>
      </c>
      <c r="BC7" s="89">
        <v>301.04000000000002</v>
      </c>
      <c r="BD7" s="89">
        <v>264.97000000000003</v>
      </c>
      <c r="BE7" s="89">
        <v>503.43</v>
      </c>
      <c r="BF7" s="89">
        <v>531.95000000000005</v>
      </c>
      <c r="BG7" s="89">
        <v>553.6</v>
      </c>
      <c r="BH7" s="89">
        <v>583.39</v>
      </c>
      <c r="BI7" s="89">
        <v>618.29999999999995</v>
      </c>
      <c r="BJ7" s="89">
        <v>487.22</v>
      </c>
      <c r="BK7" s="89">
        <v>483.11</v>
      </c>
      <c r="BL7" s="89">
        <v>542.29999999999995</v>
      </c>
      <c r="BM7" s="89">
        <v>566.65</v>
      </c>
      <c r="BN7" s="89">
        <v>551.62</v>
      </c>
      <c r="BO7" s="89">
        <v>266.61</v>
      </c>
      <c r="BP7" s="89">
        <v>99.72</v>
      </c>
      <c r="BQ7" s="89">
        <v>98.91</v>
      </c>
      <c r="BR7" s="89">
        <v>94.96</v>
      </c>
      <c r="BS7" s="89">
        <v>97.32</v>
      </c>
      <c r="BT7" s="89">
        <v>94.04</v>
      </c>
      <c r="BU7" s="89">
        <v>92.76</v>
      </c>
      <c r="BV7" s="89">
        <v>93.28</v>
      </c>
      <c r="BW7" s="89">
        <v>87.51</v>
      </c>
      <c r="BX7" s="89">
        <v>84.77</v>
      </c>
      <c r="BY7" s="89">
        <v>87.11</v>
      </c>
      <c r="BZ7" s="89">
        <v>103.24</v>
      </c>
      <c r="CA7" s="89">
        <v>222.2</v>
      </c>
      <c r="CB7" s="89">
        <v>223.05</v>
      </c>
      <c r="CC7" s="89">
        <v>231.99</v>
      </c>
      <c r="CD7" s="89">
        <v>228.62</v>
      </c>
      <c r="CE7" s="89">
        <v>234.57</v>
      </c>
      <c r="CF7" s="89">
        <v>208.67</v>
      </c>
      <c r="CG7" s="89">
        <v>208.29</v>
      </c>
      <c r="CH7" s="89">
        <v>218.42</v>
      </c>
      <c r="CI7" s="89">
        <v>227.27</v>
      </c>
      <c r="CJ7" s="89">
        <v>223.98</v>
      </c>
      <c r="CK7" s="89">
        <v>168.38</v>
      </c>
      <c r="CL7" s="89">
        <v>35.03</v>
      </c>
      <c r="CM7" s="89">
        <v>35.119999999999997</v>
      </c>
      <c r="CN7" s="89">
        <v>36.5</v>
      </c>
      <c r="CO7" s="89">
        <v>37.31</v>
      </c>
      <c r="CP7" s="89">
        <v>33.119999999999997</v>
      </c>
      <c r="CQ7" s="89">
        <v>49.08</v>
      </c>
      <c r="CR7" s="89">
        <v>49.32</v>
      </c>
      <c r="CS7" s="89">
        <v>50.24</v>
      </c>
      <c r="CT7" s="89">
        <v>50.29</v>
      </c>
      <c r="CU7" s="89">
        <v>49.64</v>
      </c>
      <c r="CV7" s="89">
        <v>60</v>
      </c>
      <c r="CW7" s="89">
        <v>77.430000000000007</v>
      </c>
      <c r="CX7" s="89">
        <v>77.23</v>
      </c>
      <c r="CY7" s="89">
        <v>73.569999999999993</v>
      </c>
      <c r="CZ7" s="89">
        <v>70.849999999999994</v>
      </c>
      <c r="DA7" s="89">
        <v>76.86</v>
      </c>
      <c r="DB7" s="89">
        <v>79.3</v>
      </c>
      <c r="DC7" s="89">
        <v>79.34</v>
      </c>
      <c r="DD7" s="89">
        <v>78.650000000000006</v>
      </c>
      <c r="DE7" s="89">
        <v>77.73</v>
      </c>
      <c r="DF7" s="89">
        <v>78.09</v>
      </c>
      <c r="DG7" s="89">
        <v>89.8</v>
      </c>
      <c r="DH7" s="89">
        <v>50.45</v>
      </c>
      <c r="DI7" s="89">
        <v>50.51</v>
      </c>
      <c r="DJ7" s="89">
        <v>51.85</v>
      </c>
      <c r="DK7" s="89">
        <v>52.11</v>
      </c>
      <c r="DL7" s="89">
        <v>53.07</v>
      </c>
      <c r="DM7" s="89">
        <v>47.44</v>
      </c>
      <c r="DN7" s="89">
        <v>48.3</v>
      </c>
      <c r="DO7" s="89">
        <v>45.14</v>
      </c>
      <c r="DP7" s="89">
        <v>45.85</v>
      </c>
      <c r="DQ7" s="89">
        <v>47.31</v>
      </c>
      <c r="DR7" s="89">
        <v>49.59</v>
      </c>
      <c r="DS7" s="89">
        <v>4.2</v>
      </c>
      <c r="DT7" s="89">
        <v>24.1</v>
      </c>
      <c r="DU7" s="89">
        <v>27.01</v>
      </c>
      <c r="DV7" s="89">
        <v>29.15</v>
      </c>
      <c r="DW7" s="89">
        <v>32.19</v>
      </c>
      <c r="DX7" s="89">
        <v>11.16</v>
      </c>
      <c r="DY7" s="89">
        <v>12.43</v>
      </c>
      <c r="DZ7" s="89">
        <v>13.58</v>
      </c>
      <c r="EA7" s="89">
        <v>14.13</v>
      </c>
      <c r="EB7" s="89">
        <v>16.77</v>
      </c>
      <c r="EC7" s="89">
        <v>19.440000000000001</v>
      </c>
      <c r="ED7" s="89">
        <v>0</v>
      </c>
      <c r="EE7" s="89">
        <v>0.86</v>
      </c>
      <c r="EF7" s="89">
        <v>1.1100000000000001</v>
      </c>
      <c r="EG7" s="89">
        <v>0.64</v>
      </c>
      <c r="EH7" s="89">
        <v>0.33</v>
      </c>
      <c r="EI7" s="89">
        <v>0.65</v>
      </c>
      <c r="EJ7" s="89">
        <v>0.46</v>
      </c>
      <c r="EK7" s="89">
        <v>0.44</v>
      </c>
      <c r="EL7" s="89">
        <v>0.52</v>
      </c>
      <c r="EM7" s="89">
        <v>0.47</v>
      </c>
      <c r="EN7" s="89">
        <v>0.68</v>
      </c>
    </row>
    <row r="8" spans="1:144" x14ac:dyDescent="0.15"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1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1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1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1"/>
      <c r="BP8" s="90"/>
      <c r="BQ8" s="90"/>
      <c r="BR8" s="90"/>
      <c r="BS8" s="90"/>
      <c r="BT8" s="90"/>
      <c r="BU8" s="90"/>
      <c r="BV8" s="90"/>
      <c r="BW8" s="90"/>
      <c r="BX8" s="90"/>
      <c r="BY8" s="90"/>
      <c r="BZ8" s="91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1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1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1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1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1"/>
      <c r="ED8" s="90"/>
      <c r="EE8" s="90"/>
      <c r="EF8" s="90"/>
      <c r="EG8" s="90"/>
      <c r="EH8" s="90"/>
      <c r="EI8" s="90"/>
      <c r="EJ8" s="90"/>
      <c r="EK8" s="90"/>
      <c r="EL8" s="90"/>
      <c r="EM8" s="90"/>
      <c r="EN8" s="91"/>
    </row>
    <row r="9" spans="1:144" x14ac:dyDescent="0.15">
      <c r="A9" s="92"/>
      <c r="B9" s="92" t="s">
        <v>100</v>
      </c>
      <c r="C9" s="92" t="s">
        <v>101</v>
      </c>
      <c r="D9" s="92" t="s">
        <v>102</v>
      </c>
      <c r="E9" s="92" t="s">
        <v>103</v>
      </c>
      <c r="F9" s="92" t="s">
        <v>104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I9" s="90"/>
      <c r="AJ9" s="90"/>
      <c r="AK9" s="90"/>
      <c r="AL9" s="90"/>
      <c r="AM9" s="90"/>
      <c r="AN9" s="90"/>
      <c r="AO9" s="90"/>
      <c r="AP9" s="90"/>
      <c r="AQ9" s="90"/>
      <c r="AR9" s="90"/>
      <c r="AT9" s="90"/>
      <c r="AU9" s="90"/>
      <c r="AV9" s="90"/>
      <c r="AW9" s="90"/>
      <c r="AX9" s="90"/>
      <c r="AY9" s="90"/>
      <c r="AZ9" s="90"/>
      <c r="BA9" s="90"/>
      <c r="BB9" s="90"/>
      <c r="BC9" s="90"/>
      <c r="BE9" s="90"/>
      <c r="BF9" s="90"/>
      <c r="BG9" s="90"/>
      <c r="BH9" s="90"/>
      <c r="BI9" s="90"/>
      <c r="BJ9" s="90"/>
      <c r="BK9" s="90"/>
      <c r="BL9" s="90"/>
      <c r="BM9" s="90"/>
      <c r="BN9" s="90"/>
      <c r="BP9" s="90"/>
      <c r="BQ9" s="90"/>
      <c r="BR9" s="90"/>
      <c r="BS9" s="90"/>
      <c r="BT9" s="90"/>
      <c r="BU9" s="90"/>
      <c r="BV9" s="90"/>
      <c r="BW9" s="90"/>
      <c r="BX9" s="90"/>
      <c r="BY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D9" s="90"/>
      <c r="EE9" s="90"/>
      <c r="EF9" s="90"/>
      <c r="EG9" s="90"/>
      <c r="EH9" s="90"/>
      <c r="EI9" s="90"/>
      <c r="EJ9" s="90"/>
      <c r="EK9" s="90"/>
      <c r="EL9" s="90"/>
      <c r="EM9" s="90"/>
    </row>
    <row r="10" spans="1:144" x14ac:dyDescent="0.15">
      <c r="A10" s="92" t="s">
        <v>44</v>
      </c>
      <c r="B10" s="93">
        <f t="shared" ref="B10:E10" si="15">DATEVALUE($B7+12-B11&amp;"/1/"&amp;B12)</f>
        <v>46388</v>
      </c>
      <c r="C10" s="93">
        <f t="shared" si="15"/>
        <v>46753</v>
      </c>
      <c r="D10" s="93">
        <f t="shared" si="15"/>
        <v>47119</v>
      </c>
      <c r="E10" s="93">
        <f t="shared" si="15"/>
        <v>47484</v>
      </c>
      <c r="F10" s="9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2020-12-04T02:02:19Z</dcterms:created>
  <dcterms:modified xsi:type="dcterms:W3CDTF">2020-12-04T02:02:20Z</dcterms:modified>
  <cp:category/>
</cp:coreProperties>
</file>