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_各課文書\11水道課\113管理係\05 各種調査・通知\R07\02_調査\R080130 【依頼：0205（木）〆】公営企業に係る経営比較分析表（令和６年度決算）の分析・公表について\"/>
    </mc:Choice>
  </mc:AlternateContent>
  <workbookProtection workbookAlgorithmName="SHA-512" workbookHashValue="kNV1KnQu38KW2grzROPiQsMPNnV6OcEcrbgOB6qWAUP1X7JLIyv7QYcyGLZ0lx9R+CLXpVhvVQo5Rm9gPYj1MQ==" workbookSaltValue="qku380sW5CaCNDBM9ZtZdQ==" workbookSpinCount="100000" lockStructure="1"/>
  <bookViews>
    <workbookView xWindow="0" yWindow="0" windowWidth="2073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P10" i="4"/>
  <c r="AT8" i="4"/>
  <c r="W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<sst xmlns="http://schemas.openxmlformats.org/spreadsheetml/2006/main" count="319" uniqueCount="115">
  <si>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</si>
  <si>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</si>
  <si>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</si>
  <si>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</si>
  <si>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</si>
  <si>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</si>
  <si>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</si>
  <si>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</si>
  <si>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</si>
  <si>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</si>
  <si>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</si>
  <si>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</si>
  <si>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</si>
  <si>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</si>
  <si>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</si>
  <si>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</si>
  <si>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</si>
  <si>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</si>
  <si>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</si>
  <si>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</si>
  <si>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</si>
  <si>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</si>
  <si>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</si>
  <si>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</si>
  <si>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</si>
  <si>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</si>
  <si>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</si>
  <si>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</si>
  <si>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</si>
  <si>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</si>
  <si>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</si>
  <si>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</si>
  <si>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</si>
  <si>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</si>
  <si>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</si>
  <si>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</si>
  <si>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</si>
  <si>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</si>
  <si>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</si>
  <si>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</si>
  <si>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</si>
  <si>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</si>
  <si>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</si>
  <si>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</si>
  <si>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</si>
  <si>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</si>
  <si>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</si>
  <si>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</si>
  <si>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</si>
  <si>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</si>
  <si>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</si>
  <si>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</si>
  <si>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</si>
  <si>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</si>
  <si>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</si>
  <si>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</si>
  <si>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</si>
  <si>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</si>
  <si>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</si>
  <si>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</si>
  <si>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</si>
  <si>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</si>
  <si>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</si>
  <si>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</si>
  <si>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</si>
  <si>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</si>
  <si>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</si>
  <si>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</si>
  <si>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</si>
  <si>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</si>
  <si>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</si>
  <si>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</si>
  <si>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</si>
  <si>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</si>
  <si>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</si>
  <si>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</si>
  <si>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</si>
  <si>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</si>
  <si>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</si>
  <si>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</si>
  <si>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</si>
  <si>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</si>
  <si>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</si>
  <si>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</si>
  <si>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</si>
  <si>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</si>
  <si>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</si>
  <si>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</si>
  <si>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</si>
  <si>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</si>
  <si>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</si>
  <si>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</si>
  <si>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</si>
  <si>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</si>
  <si>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</si>
  <si>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弟子屈町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</si>
  <si>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</si>
  <si>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</si>
  <si>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</si>
  <si>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</si>
  <si>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</si>
  <si>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</si>
  <si>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</si>
  <si>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</si>
  <si>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</si>
  <si>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</si>
  <si>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</si>
  <si>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</si>
  <si>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</si>
  <si>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</si>
  <si>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</si>
  <si>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</si>
  <si>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①は資産の減価償却がどの程度進んでいるかを示しています。令和６年度より公営企業法の適用を受けたこともあり、低い数値となっています。
　②は法定耐用年数を経過した管路の割合を示しています。現時点で法定耐用年数を経過した管路はありません。
　③は当年度に更新を行った管路の割合を示しています。法定耐用年数を経過した管路及び支障が生じている管路がないことから、更新は行われていません。</t>
    <rPh sb="3" eb="5">
      <t>シサン</t>
    </rPh>
    <rPh sb="6" eb="10">
      <t>ゲンカショウキャク</t>
    </rPh>
    <rPh sb="13" eb="15">
      <t>テイド</t>
    </rPh>
    <rPh sb="15" eb="16">
      <t>スス</t>
    </rPh>
    <rPh sb="22" eb="23">
      <t>シメ</t>
    </rPh>
    <rPh sb="29" eb="31">
      <t>レイワ</t>
    </rPh>
    <rPh sb="32" eb="33">
      <t>ネン</t>
    </rPh>
    <rPh sb="33" eb="34">
      <t>ド</t>
    </rPh>
    <rPh sb="36" eb="41">
      <t>コウエイキギョウホウ</t>
    </rPh>
    <rPh sb="42" eb="44">
      <t>テキヨウ</t>
    </rPh>
    <rPh sb="45" eb="46">
      <t>ウ</t>
    </rPh>
    <rPh sb="54" eb="55">
      <t>ヒク</t>
    </rPh>
    <rPh sb="56" eb="58">
      <t>スウチ</t>
    </rPh>
    <rPh sb="70" eb="72">
      <t>ホウテイ</t>
    </rPh>
    <rPh sb="72" eb="76">
      <t>タイヨウネンスウ</t>
    </rPh>
    <rPh sb="77" eb="79">
      <t>ケイカ</t>
    </rPh>
    <rPh sb="81" eb="83">
      <t>カンロ</t>
    </rPh>
    <rPh sb="84" eb="86">
      <t>ワリアイ</t>
    </rPh>
    <rPh sb="87" eb="88">
      <t>シメ</t>
    </rPh>
    <rPh sb="94" eb="97">
      <t>ゲンジテン</t>
    </rPh>
    <rPh sb="98" eb="100">
      <t>ホウテイ</t>
    </rPh>
    <rPh sb="100" eb="102">
      <t>タイヨウ</t>
    </rPh>
    <rPh sb="102" eb="104">
      <t>ネンスウ</t>
    </rPh>
    <rPh sb="105" eb="107">
      <t>ケイカ</t>
    </rPh>
    <rPh sb="109" eb="111">
      <t>カンロ</t>
    </rPh>
    <rPh sb="122" eb="125">
      <t>トウネンド</t>
    </rPh>
    <rPh sb="126" eb="128">
      <t>コウシン</t>
    </rPh>
    <rPh sb="129" eb="130">
      <t>オコナ</t>
    </rPh>
    <rPh sb="132" eb="134">
      <t>カンロ</t>
    </rPh>
    <rPh sb="135" eb="137">
      <t>ワリアイ</t>
    </rPh>
    <rPh sb="138" eb="139">
      <t>シメ</t>
    </rPh>
    <rPh sb="145" eb="149">
      <t>ホウテイタイヨウ</t>
    </rPh>
    <rPh sb="149" eb="151">
      <t>ネンスウ</t>
    </rPh>
    <rPh sb="152" eb="154">
      <t>ケイカ</t>
    </rPh>
    <rPh sb="156" eb="158">
      <t>カンロ</t>
    </rPh>
    <rPh sb="158" eb="159">
      <t>オヨ</t>
    </rPh>
    <rPh sb="160" eb="162">
      <t>シショウ</t>
    </rPh>
    <rPh sb="163" eb="164">
      <t>ショウ</t>
    </rPh>
    <rPh sb="168" eb="170">
      <t>カンロ</t>
    </rPh>
    <rPh sb="178" eb="180">
      <t>コウシン</t>
    </rPh>
    <rPh sb="181" eb="182">
      <t>オコナ</t>
    </rPh>
    <phoneticPr fontId="4"/>
  </si>
  <si>
    <t>　①経常収支比率は、単年度の収支状況を表しており、100%以上が経常利益があったことを示します。100％を超えているものの、一般会計繰入金により収支の均衡が保たれています。
　③流動比率は償還期限が１年以内の債務に対する支払能力を示しています。保有している現金残高が少ないことにより比率は低く、資金不足になるリスクを抱えています。
　④企業債残高対事業規模比率は借入残高と料金収入の割合を示しています。類似団体と比較すると低いですが、建設改良等の投資、下水道料金の減収により上昇するため、事業規模に応じた投資により借入残高を抑制する必要があります。
 ⑤経費回収率は使用料で回収すべき経費をどの程度使用料で賄えているかを示しています。100%を下回っていることから、汚水処理に必要な費用が使用料で賄えておらず、その他の収入へ依存している状況で、使用料収入の増収、経費削減により改善を図る必要があります。
　⑥汚水処理原価は１㎥当たりの汚水処理に要した費用を示しています。類似団体と比較し高いことから、減少させるために有収水量の増加や経費削減が必要です。
　⑦施設利用率は 汚水処理能力に対する一日平均処理水量の割合を示しています。利用率は80％と比較的高く、適正な規模と考えられますが、処理水量には無収水量も含まれていることから無収水量への対策を検討する必要があります。
　⑧水洗化率は処理区域内人口のうち、水栓化し汚水処理をしている人口の割合を示しています。概ね水洗化が行われていますが、更なる普及を図ることが必要です。</t>
    <rPh sb="53" eb="54">
      <t>コ</t>
    </rPh>
    <rPh sb="62" eb="64">
      <t>イッパン</t>
    </rPh>
    <rPh sb="64" eb="66">
      <t>カイケイ</t>
    </rPh>
    <rPh sb="66" eb="68">
      <t>クリイレ</t>
    </rPh>
    <rPh sb="68" eb="69">
      <t>キン</t>
    </rPh>
    <rPh sb="72" eb="74">
      <t>シュウシ</t>
    </rPh>
    <rPh sb="75" eb="77">
      <t>キンコウ</t>
    </rPh>
    <rPh sb="78" eb="79">
      <t>タモ</t>
    </rPh>
    <rPh sb="122" eb="124">
      <t>ホユウ</t>
    </rPh>
    <rPh sb="128" eb="129">
      <t>ゲン</t>
    </rPh>
    <rPh sb="129" eb="130">
      <t>キン</t>
    </rPh>
    <rPh sb="130" eb="132">
      <t>ザンダカ</t>
    </rPh>
    <rPh sb="133" eb="134">
      <t>スク</t>
    </rPh>
    <rPh sb="141" eb="143">
      <t>ヒリツ</t>
    </rPh>
    <rPh sb="144" eb="145">
      <t>ヒク</t>
    </rPh>
    <rPh sb="147" eb="149">
      <t>シキン</t>
    </rPh>
    <rPh sb="149" eb="151">
      <t>フソク</t>
    </rPh>
    <rPh sb="158" eb="159">
      <t>カカ</t>
    </rPh>
    <rPh sb="174" eb="176">
      <t>ジギョウ</t>
    </rPh>
    <rPh sb="176" eb="178">
      <t>キボ</t>
    </rPh>
    <rPh sb="201" eb="203">
      <t>ルイジ</t>
    </rPh>
    <rPh sb="203" eb="205">
      <t>ダンタイ</t>
    </rPh>
    <rPh sb="206" eb="208">
      <t>ヒカク</t>
    </rPh>
    <rPh sb="211" eb="212">
      <t>ヒク</t>
    </rPh>
    <rPh sb="217" eb="219">
      <t>ケンセツ</t>
    </rPh>
    <rPh sb="219" eb="221">
      <t>カイリョウ</t>
    </rPh>
    <rPh sb="221" eb="222">
      <t>トウ</t>
    </rPh>
    <rPh sb="226" eb="227">
      <t>ゲ</t>
    </rPh>
    <rPh sb="277" eb="279">
      <t>ケイヒ</t>
    </rPh>
    <rPh sb="283" eb="285">
      <t>シヨウ</t>
    </rPh>
    <rPh sb="285" eb="286">
      <t>リョウ</t>
    </rPh>
    <rPh sb="287" eb="289">
      <t>カイシュウ</t>
    </rPh>
    <rPh sb="292" eb="294">
      <t>ケイヒ</t>
    </rPh>
    <rPh sb="297" eb="299">
      <t>テイド</t>
    </rPh>
    <rPh sb="299" eb="302">
      <t>シヨウリョウ</t>
    </rPh>
    <rPh sb="333" eb="335">
      <t>オスイ</t>
    </rPh>
    <rPh sb="335" eb="337">
      <t>ショリ</t>
    </rPh>
    <rPh sb="338" eb="340">
      <t>ヒツヨウ</t>
    </rPh>
    <rPh sb="341" eb="343">
      <t>ヒヨウ</t>
    </rPh>
    <rPh sb="344" eb="346">
      <t>シヨウ</t>
    </rPh>
    <rPh sb="346" eb="347">
      <t>リョウ</t>
    </rPh>
    <rPh sb="348" eb="349">
      <t>マカナ</t>
    </rPh>
    <rPh sb="357" eb="358">
      <t>ホカ</t>
    </rPh>
    <rPh sb="368" eb="370">
      <t>ジョウキョウ</t>
    </rPh>
    <rPh sb="372" eb="375">
      <t>シヨウリョウ</t>
    </rPh>
    <rPh sb="404" eb="406">
      <t>オスイ</t>
    </rPh>
    <rPh sb="406" eb="408">
      <t>ショリ</t>
    </rPh>
    <rPh sb="417" eb="419">
      <t>オスイ</t>
    </rPh>
    <rPh sb="419" eb="421">
      <t>ショリ</t>
    </rPh>
    <rPh sb="435" eb="437">
      <t>ルイジ</t>
    </rPh>
    <rPh sb="437" eb="439">
      <t>ダンタイ</t>
    </rPh>
    <rPh sb="440" eb="442">
      <t>ヒカク</t>
    </rPh>
    <rPh sb="443" eb="444">
      <t>タカ</t>
    </rPh>
    <rPh sb="450" eb="452">
      <t>ゲンショウ</t>
    </rPh>
    <rPh sb="458" eb="460">
      <t>ユウシュウ</t>
    </rPh>
    <rPh sb="460" eb="462">
      <t>スイリョウ</t>
    </rPh>
    <rPh sb="463" eb="465">
      <t>ゾウカ</t>
    </rPh>
    <rPh sb="466" eb="468">
      <t>ケイヒ</t>
    </rPh>
    <rPh sb="468" eb="470">
      <t>サクゲン</t>
    </rPh>
    <rPh sb="471" eb="473">
      <t>ヒツヨウ</t>
    </rPh>
    <rPh sb="486" eb="488">
      <t>オスイ</t>
    </rPh>
    <rPh sb="488" eb="490">
      <t>ショリ</t>
    </rPh>
    <rPh sb="490" eb="492">
      <t>ノウリョク</t>
    </rPh>
    <rPh sb="496" eb="498">
      <t>イチニチ</t>
    </rPh>
    <rPh sb="498" eb="500">
      <t>ヘイキン</t>
    </rPh>
    <rPh sb="500" eb="502">
      <t>ショリ</t>
    </rPh>
    <rPh sb="502" eb="504">
      <t>スイリョウ</t>
    </rPh>
    <rPh sb="505" eb="507">
      <t>ワリアイ</t>
    </rPh>
    <rPh sb="515" eb="518">
      <t>リヨウリツ</t>
    </rPh>
    <rPh sb="523" eb="526">
      <t>ヒカクテキ</t>
    </rPh>
    <rPh sb="526" eb="527">
      <t>タカ</t>
    </rPh>
    <rPh sb="529" eb="531">
      <t>テキセイ</t>
    </rPh>
    <rPh sb="532" eb="534">
      <t>キボ</t>
    </rPh>
    <rPh sb="535" eb="536">
      <t>カンガ</t>
    </rPh>
    <rPh sb="543" eb="545">
      <t>ショリ</t>
    </rPh>
    <rPh sb="545" eb="547">
      <t>スイリョウ</t>
    </rPh>
    <rPh sb="549" eb="550">
      <t>ム</t>
    </rPh>
    <rPh sb="550" eb="551">
      <t>シュウ</t>
    </rPh>
    <rPh sb="551" eb="553">
      <t>スイリョウ</t>
    </rPh>
    <rPh sb="554" eb="555">
      <t>フク</t>
    </rPh>
    <rPh sb="564" eb="565">
      <t>ム</t>
    </rPh>
    <rPh sb="565" eb="566">
      <t>シュウ</t>
    </rPh>
    <rPh sb="566" eb="568">
      <t>スイリョウ</t>
    </rPh>
    <rPh sb="570" eb="572">
      <t>タイサク</t>
    </rPh>
    <rPh sb="573" eb="575">
      <t>ケントウ</t>
    </rPh>
    <rPh sb="588" eb="591">
      <t>スイセンカ</t>
    </rPh>
    <rPh sb="591" eb="592">
      <t>リツ</t>
    </rPh>
    <rPh sb="593" eb="595">
      <t>ショリ</t>
    </rPh>
    <rPh sb="595" eb="598">
      <t>クイキナイ</t>
    </rPh>
    <rPh sb="598" eb="600">
      <t>ジンコウ</t>
    </rPh>
    <rPh sb="604" eb="606">
      <t>スイセン</t>
    </rPh>
    <rPh sb="606" eb="607">
      <t>カ</t>
    </rPh>
    <rPh sb="608" eb="610">
      <t>オスイ</t>
    </rPh>
    <rPh sb="610" eb="612">
      <t>ショリ</t>
    </rPh>
    <rPh sb="617" eb="619">
      <t>ジンコウ</t>
    </rPh>
    <rPh sb="620" eb="622">
      <t>ワリアイ</t>
    </rPh>
    <rPh sb="623" eb="624">
      <t>シメ</t>
    </rPh>
    <rPh sb="630" eb="631">
      <t>オオム</t>
    </rPh>
    <rPh sb="632" eb="635">
      <t>スイセンカ</t>
    </rPh>
    <rPh sb="636" eb="637">
      <t>オコナ</t>
    </rPh>
    <rPh sb="645" eb="646">
      <t>サラ</t>
    </rPh>
    <rPh sb="648" eb="650">
      <t>フキュウ</t>
    </rPh>
    <rPh sb="651" eb="652">
      <t>ハカ</t>
    </rPh>
    <rPh sb="656" eb="658">
      <t>ヒツヨウ</t>
    </rPh>
    <phoneticPr fontId="4"/>
  </si>
  <si>
    <t>　下水道事業の経営状況は汚水処理経費、これまでの投資による企業債元金及び利子の償還が料金収入等により賄えておらず、収益的収支、資本的収支共に一般会計繰入金に頼っている状況にあります。有収率や水洗化率の向上等により収益を確保する他、効率的な経営により経費削減等を図る必要があります。
　資産においては、老朽化を示す指標の割合は低く、管路は当面の間更新の必要はありませんが、一斉に更新時期が到来するため、重要度や損耗の程度に応じて更新する管路の選定を行う必要があります。汚水処理設備は更新時期を迎えており、多額の投資が見込まれています。
　人口減少や物価高騰、下水道施設の更新等、経営を取り巻く環境は厳しさを増しており、計画的な経営、施設更新を行い、安定的な事業運営を図る必要があります。</t>
    <rPh sb="1" eb="4">
      <t>ゲスイドウ</t>
    </rPh>
    <rPh sb="4" eb="6">
      <t>ジギョウ</t>
    </rPh>
    <rPh sb="7" eb="9">
      <t>ケイエイ</t>
    </rPh>
    <rPh sb="9" eb="11">
      <t>ジョウキョウ</t>
    </rPh>
    <rPh sb="12" eb="14">
      <t>オスイ</t>
    </rPh>
    <rPh sb="14" eb="16">
      <t>ショリ</t>
    </rPh>
    <rPh sb="16" eb="18">
      <t>ケイヒ</t>
    </rPh>
    <rPh sb="24" eb="26">
      <t>トウシ</t>
    </rPh>
    <rPh sb="29" eb="32">
      <t>キギョウサイ</t>
    </rPh>
    <rPh sb="32" eb="34">
      <t>ガンキン</t>
    </rPh>
    <rPh sb="34" eb="35">
      <t>オヨ</t>
    </rPh>
    <rPh sb="36" eb="38">
      <t>リシ</t>
    </rPh>
    <rPh sb="42" eb="46">
      <t>リョウキンシュウニュウ</t>
    </rPh>
    <rPh sb="46" eb="47">
      <t>トウ</t>
    </rPh>
    <rPh sb="50" eb="51">
      <t>マカナ</t>
    </rPh>
    <rPh sb="57" eb="62">
      <t>シュウエキテキシュウシ</t>
    </rPh>
    <rPh sb="63" eb="68">
      <t>シホンテキシュウシ</t>
    </rPh>
    <rPh sb="68" eb="69">
      <t>トモ</t>
    </rPh>
    <rPh sb="70" eb="77">
      <t>イッパンカイケイクリイレキン</t>
    </rPh>
    <rPh sb="78" eb="79">
      <t>タヨ</t>
    </rPh>
    <rPh sb="83" eb="85">
      <t>ジョウキョウ</t>
    </rPh>
    <rPh sb="91" eb="94">
      <t>ユウシュウリツ</t>
    </rPh>
    <rPh sb="150" eb="153">
      <t>ロウキュウカ</t>
    </rPh>
    <rPh sb="154" eb="155">
      <t>シメ</t>
    </rPh>
    <rPh sb="156" eb="158">
      <t>シヒョウ</t>
    </rPh>
    <rPh sb="159" eb="161">
      <t>ワリアイ</t>
    </rPh>
    <rPh sb="162" eb="163">
      <t>ヒク</t>
    </rPh>
    <rPh sb="210" eb="211">
      <t>オウ</t>
    </rPh>
    <rPh sb="213" eb="215">
      <t>コウシン</t>
    </rPh>
    <rPh sb="217" eb="219">
      <t>カンロ</t>
    </rPh>
    <rPh sb="220" eb="222">
      <t>センテイ</t>
    </rPh>
    <rPh sb="223" eb="224">
      <t>オコナ</t>
    </rPh>
    <rPh sb="233" eb="237">
      <t>オスイショリ</t>
    </rPh>
    <rPh sb="237" eb="239">
      <t>セツビ</t>
    </rPh>
    <rPh sb="240" eb="244">
      <t>コウシンジキ</t>
    </rPh>
    <rPh sb="245" eb="246">
      <t>ムカ</t>
    </rPh>
    <rPh sb="251" eb="253">
      <t>タガク</t>
    </rPh>
    <rPh sb="254" eb="256">
      <t>トウシ</t>
    </rPh>
    <rPh sb="257" eb="259">
      <t>ミコ</t>
    </rPh>
    <rPh sb="268" eb="272">
      <t>ジンコウゲンショウ</t>
    </rPh>
    <rPh sb="273" eb="277">
      <t>ブッカコウトウ</t>
    </rPh>
    <rPh sb="278" eb="281">
      <t>ゲスイドウ</t>
    </rPh>
    <rPh sb="281" eb="283">
      <t>シセツ</t>
    </rPh>
    <rPh sb="284" eb="286">
      <t>コウシン</t>
    </rPh>
    <rPh sb="286" eb="287">
      <t>トウ</t>
    </rPh>
    <rPh sb="288" eb="290">
      <t>ケイエイ</t>
    </rPh>
    <rPh sb="291" eb="292">
      <t>ト</t>
    </rPh>
    <rPh sb="293" eb="294">
      <t>マ</t>
    </rPh>
    <rPh sb="295" eb="297">
      <t>カンキョウ</t>
    </rPh>
    <rPh sb="298" eb="299">
      <t>キビ</t>
    </rPh>
    <rPh sb="302" eb="303">
      <t>マ</t>
    </rPh>
    <rPh sb="308" eb="311">
      <t>ケイカクテキ</t>
    </rPh>
    <rPh sb="312" eb="314">
      <t>ケイエイ</t>
    </rPh>
    <rPh sb="315" eb="319">
      <t>シセツコウシン</t>
    </rPh>
    <rPh sb="320" eb="321">
      <t>オコナ</t>
    </rPh>
    <rPh sb="323" eb="326">
      <t>アンテイテキ</t>
    </rPh>
    <rPh sb="327" eb="329">
      <t>ジギョウ</t>
    </rPh>
    <rPh sb="329" eb="331">
      <t>ウンエイ</t>
    </rPh>
    <rPh sb="332" eb="333">
      <t>ハカ</t>
    </rPh>
    <rPh sb="334" eb="3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</si>
</sst>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A93-4B8B-9191-5D3C06A10EBA}"/>
            </c:ext>
          </c:extLst>
        </c:ser>
        <c:dLbls>
          <c:showLegendKey val="0"/>
          <c:showVal val="0"/>
          <c:showCatName val="0"/>
          <c:showSerName val="0"/>
          <c:showPercent val="0"/>
          <c:showBubbleSize val="0"/>
        </c:dLbls>
        <c:gapWidth val="150"/>
        <c:axId val="522368080"/>
        <c:axId val="52236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xmlns:c16r2="http://schemas.microsoft.com/office/drawing/2015/06/chart">
            <c:ext xmlns:c16="http://schemas.microsoft.com/office/drawing/2014/chart" uri="{C3380CC4-5D6E-409C-BE32-E72D297353CC}">
              <c16:uniqueId val="{00000001-2A93-4B8B-9191-5D3C06A10EBA}"/>
            </c:ext>
          </c:extLst>
        </c:ser>
        <c:dLbls>
          <c:showLegendKey val="0"/>
          <c:showVal val="0"/>
          <c:showCatName val="0"/>
          <c:showSerName val="0"/>
          <c:showPercent val="0"/>
          <c:showBubbleSize val="0"/>
        </c:dLbls>
        <c:marker val="1"/>
        <c:smooth val="0"/>
        <c:axId val="522368080"/>
        <c:axId val="522368864"/>
      </c:lineChart>
      <c:dateAx>
        <c:axId val="522368080"/>
        <c:scaling>
          <c:orientation val="minMax"/>
        </c:scaling>
        <c:delete val="1"/>
        <c:axPos val="b"/>
        <c:numFmt formatCode="&quot;R&quot;yy" sourceLinked="1"/>
        <c:majorTickMark val="none"/>
        <c:minorTickMark val="none"/>
        <c:tickLblPos val="none"/>
        <c:crossAx val="522368864"/>
        <c:crosses val="autoZero"/>
        <c:auto val="1"/>
        <c:lblOffset val="100"/>
        <c:baseTimeUnit val="years"/>
      </c:dateAx>
      <c:valAx>
        <c:axId val="5223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3680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81.45</c:v>
                </c:pt>
              </c:numCache>
            </c:numRef>
          </c:val>
          <c:extLst xmlns:c16r2="http://schemas.microsoft.com/office/drawing/2015/06/chart">
            <c:ext xmlns:c16="http://schemas.microsoft.com/office/drawing/2014/chart" uri="{C3380CC4-5D6E-409C-BE32-E72D297353CC}">
              <c16:uniqueId val="{00000000-7905-4A0E-97E2-AD889D45A1EC}"/>
            </c:ext>
          </c:extLst>
        </c:ser>
        <c:dLbls>
          <c:showLegendKey val="0"/>
          <c:showVal val="0"/>
          <c:showCatName val="0"/>
          <c:showSerName val="0"/>
          <c:showPercent val="0"/>
          <c:showBubbleSize val="0"/>
        </c:dLbls>
        <c:gapWidth val="150"/>
        <c:axId val="523802696"/>
        <c:axId val="52380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xmlns:c16r2="http://schemas.microsoft.com/office/drawing/2015/06/chart">
            <c:ext xmlns:c16="http://schemas.microsoft.com/office/drawing/2014/chart" uri="{C3380CC4-5D6E-409C-BE32-E72D297353CC}">
              <c16:uniqueId val="{00000001-7905-4A0E-97E2-AD889D45A1EC}"/>
            </c:ext>
          </c:extLst>
        </c:ser>
        <c:dLbls>
          <c:showLegendKey val="0"/>
          <c:showVal val="0"/>
          <c:showCatName val="0"/>
          <c:showSerName val="0"/>
          <c:showPercent val="0"/>
          <c:showBubbleSize val="0"/>
        </c:dLbls>
        <c:marker val="1"/>
        <c:smooth val="0"/>
        <c:axId val="523802696"/>
        <c:axId val="523804656"/>
      </c:lineChart>
      <c:dateAx>
        <c:axId val="523802696"/>
        <c:scaling>
          <c:orientation val="minMax"/>
        </c:scaling>
        <c:delete val="1"/>
        <c:axPos val="b"/>
        <c:numFmt formatCode="&quot;R&quot;yy" sourceLinked="1"/>
        <c:majorTickMark val="none"/>
        <c:minorTickMark val="none"/>
        <c:tickLblPos val="none"/>
        <c:crossAx val="523804656"/>
        <c:crosses val="autoZero"/>
        <c:auto val="1"/>
        <c:lblOffset val="100"/>
        <c:baseTimeUnit val="years"/>
      </c:dateAx>
      <c:valAx>
        <c:axId val="52380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80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86.2</c:v>
                </c:pt>
              </c:numCache>
            </c:numRef>
          </c:val>
          <c:extLst xmlns:c16r2="http://schemas.microsoft.com/office/drawing/2015/06/chart">
            <c:ext xmlns:c16="http://schemas.microsoft.com/office/drawing/2014/chart" uri="{C3380CC4-5D6E-409C-BE32-E72D297353CC}">
              <c16:uniqueId val="{00000000-165E-49BC-A990-76D3C6095A45}"/>
            </c:ext>
          </c:extLst>
        </c:ser>
        <c:dLbls>
          <c:showLegendKey val="0"/>
          <c:showVal val="0"/>
          <c:showCatName val="0"/>
          <c:showSerName val="0"/>
          <c:showPercent val="0"/>
          <c:showBubbleSize val="0"/>
        </c:dLbls>
        <c:gapWidth val="150"/>
        <c:axId val="523800344"/>
        <c:axId val="52380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xmlns:c16r2="http://schemas.microsoft.com/office/drawing/2015/06/chart">
            <c:ext xmlns:c16="http://schemas.microsoft.com/office/drawing/2014/chart" uri="{C3380CC4-5D6E-409C-BE32-E72D297353CC}">
              <c16:uniqueId val="{00000001-165E-49BC-A990-76D3C6095A45}"/>
            </c:ext>
          </c:extLst>
        </c:ser>
        <c:dLbls>
          <c:showLegendKey val="0"/>
          <c:showVal val="0"/>
          <c:showCatName val="0"/>
          <c:showSerName val="0"/>
          <c:showPercent val="0"/>
          <c:showBubbleSize val="0"/>
        </c:dLbls>
        <c:marker val="1"/>
        <c:smooth val="0"/>
        <c:axId val="523800344"/>
        <c:axId val="523805832"/>
      </c:lineChart>
      <c:dateAx>
        <c:axId val="523800344"/>
        <c:scaling>
          <c:orientation val="minMax"/>
        </c:scaling>
        <c:delete val="1"/>
        <c:axPos val="b"/>
        <c:numFmt formatCode="&quot;R&quot;yy" sourceLinked="1"/>
        <c:majorTickMark val="none"/>
        <c:minorTickMark val="none"/>
        <c:tickLblPos val="none"/>
        <c:crossAx val="523805832"/>
        <c:crosses val="autoZero"/>
        <c:auto val="1"/>
        <c:lblOffset val="100"/>
        <c:baseTimeUnit val="years"/>
      </c:dateAx>
      <c:valAx>
        <c:axId val="52380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80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101.11</c:v>
                </c:pt>
              </c:numCache>
            </c:numRef>
          </c:val>
          <c:extLst xmlns:c16r2="http://schemas.microsoft.com/office/drawing/2015/06/chart">
            <c:ext xmlns:c16="http://schemas.microsoft.com/office/drawing/2014/chart" uri="{C3380CC4-5D6E-409C-BE32-E72D297353CC}">
              <c16:uniqueId val="{00000000-A145-4622-A8E0-702975A4A248}"/>
            </c:ext>
          </c:extLst>
        </c:ser>
        <c:dLbls>
          <c:showLegendKey val="0"/>
          <c:showVal val="0"/>
          <c:showCatName val="0"/>
          <c:showSerName val="0"/>
          <c:showPercent val="0"/>
          <c:showBubbleSize val="0"/>
        </c:dLbls>
        <c:gapWidth val="150"/>
        <c:axId val="522369648"/>
        <c:axId val="522366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xmlns:c16r2="http://schemas.microsoft.com/office/drawing/2015/06/chart">
            <c:ext xmlns:c16="http://schemas.microsoft.com/office/drawing/2014/chart" uri="{C3380CC4-5D6E-409C-BE32-E72D297353CC}">
              <c16:uniqueId val="{00000001-A145-4622-A8E0-702975A4A248}"/>
            </c:ext>
          </c:extLst>
        </c:ser>
        <c:dLbls>
          <c:showLegendKey val="0"/>
          <c:showVal val="0"/>
          <c:showCatName val="0"/>
          <c:showSerName val="0"/>
          <c:showPercent val="0"/>
          <c:showBubbleSize val="0"/>
        </c:dLbls>
        <c:marker val="1"/>
        <c:smooth val="0"/>
        <c:axId val="522369648"/>
        <c:axId val="522366904"/>
      </c:lineChart>
      <c:dateAx>
        <c:axId val="522369648"/>
        <c:scaling>
          <c:orientation val="minMax"/>
        </c:scaling>
        <c:delete val="1"/>
        <c:axPos val="b"/>
        <c:numFmt formatCode="&quot;R&quot;yy" sourceLinked="1"/>
        <c:majorTickMark val="none"/>
        <c:minorTickMark val="none"/>
        <c:tickLblPos val="none"/>
        <c:crossAx val="522366904"/>
        <c:crosses val="autoZero"/>
        <c:auto val="1"/>
        <c:lblOffset val="100"/>
        <c:baseTimeUnit val="years"/>
      </c:dateAx>
      <c:valAx>
        <c:axId val="52236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36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3.88</c:v>
                </c:pt>
              </c:numCache>
            </c:numRef>
          </c:val>
          <c:extLst xmlns:c16r2="http://schemas.microsoft.com/office/drawing/2015/06/chart">
            <c:ext xmlns:c16="http://schemas.microsoft.com/office/drawing/2014/chart" uri="{C3380CC4-5D6E-409C-BE32-E72D297353CC}">
              <c16:uniqueId val="{00000000-A30A-4E76-9C21-8A89D1C640A3}"/>
            </c:ext>
          </c:extLst>
        </c:ser>
        <c:dLbls>
          <c:showLegendKey val="0"/>
          <c:showVal val="0"/>
          <c:showCatName val="0"/>
          <c:showSerName val="0"/>
          <c:showPercent val="0"/>
          <c:showBubbleSize val="0"/>
        </c:dLbls>
        <c:gapWidth val="150"/>
        <c:axId val="523017080"/>
        <c:axId val="52301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xmlns:c16r2="http://schemas.microsoft.com/office/drawing/2015/06/chart">
            <c:ext xmlns:c16="http://schemas.microsoft.com/office/drawing/2014/chart" uri="{C3380CC4-5D6E-409C-BE32-E72D297353CC}">
              <c16:uniqueId val="{00000001-A30A-4E76-9C21-8A89D1C640A3}"/>
            </c:ext>
          </c:extLst>
        </c:ser>
        <c:dLbls>
          <c:showLegendKey val="0"/>
          <c:showVal val="0"/>
          <c:showCatName val="0"/>
          <c:showSerName val="0"/>
          <c:showPercent val="0"/>
          <c:showBubbleSize val="0"/>
        </c:dLbls>
        <c:marker val="1"/>
        <c:smooth val="0"/>
        <c:axId val="523017080"/>
        <c:axId val="523015512"/>
      </c:lineChart>
      <c:dateAx>
        <c:axId val="523017080"/>
        <c:scaling>
          <c:orientation val="minMax"/>
        </c:scaling>
        <c:delete val="1"/>
        <c:axPos val="b"/>
        <c:numFmt formatCode="&quot;R&quot;yy" sourceLinked="1"/>
        <c:majorTickMark val="none"/>
        <c:minorTickMark val="none"/>
        <c:tickLblPos val="none"/>
        <c:crossAx val="523015512"/>
        <c:crosses val="autoZero"/>
        <c:auto val="1"/>
        <c:lblOffset val="100"/>
        <c:baseTimeUnit val="years"/>
      </c:dateAx>
      <c:valAx>
        <c:axId val="52301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01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A4C-4791-BDCF-D2CDBA14FF3B}"/>
            </c:ext>
          </c:extLst>
        </c:ser>
        <c:dLbls>
          <c:showLegendKey val="0"/>
          <c:showVal val="0"/>
          <c:showCatName val="0"/>
          <c:showSerName val="0"/>
          <c:showPercent val="0"/>
          <c:showBubbleSize val="0"/>
        </c:dLbls>
        <c:gapWidth val="150"/>
        <c:axId val="523015904"/>
        <c:axId val="52301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EA4C-4791-BDCF-D2CDBA14FF3B}"/>
            </c:ext>
          </c:extLst>
        </c:ser>
        <c:dLbls>
          <c:showLegendKey val="0"/>
          <c:showVal val="0"/>
          <c:showCatName val="0"/>
          <c:showSerName val="0"/>
          <c:showPercent val="0"/>
          <c:showBubbleSize val="0"/>
        </c:dLbls>
        <c:marker val="1"/>
        <c:smooth val="0"/>
        <c:axId val="523015904"/>
        <c:axId val="523019824"/>
      </c:lineChart>
      <c:dateAx>
        <c:axId val="523015904"/>
        <c:scaling>
          <c:orientation val="minMax"/>
        </c:scaling>
        <c:delete val="1"/>
        <c:axPos val="b"/>
        <c:numFmt formatCode="&quot;R&quot;yy" sourceLinked="1"/>
        <c:majorTickMark val="none"/>
        <c:minorTickMark val="none"/>
        <c:tickLblPos val="none"/>
        <c:crossAx val="523019824"/>
        <c:crosses val="autoZero"/>
        <c:auto val="1"/>
        <c:lblOffset val="100"/>
        <c:baseTimeUnit val="years"/>
      </c:dateAx>
      <c:valAx>
        <c:axId val="52301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0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27B-4411-982C-32AF060B9365}"/>
            </c:ext>
          </c:extLst>
        </c:ser>
        <c:dLbls>
          <c:showLegendKey val="0"/>
          <c:showVal val="0"/>
          <c:showCatName val="0"/>
          <c:showSerName val="0"/>
          <c:showPercent val="0"/>
          <c:showBubbleSize val="0"/>
        </c:dLbls>
        <c:gapWidth val="150"/>
        <c:axId val="523014336"/>
        <c:axId val="52301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xmlns:c16r2="http://schemas.microsoft.com/office/drawing/2015/06/chart">
            <c:ext xmlns:c16="http://schemas.microsoft.com/office/drawing/2014/chart" uri="{C3380CC4-5D6E-409C-BE32-E72D297353CC}">
              <c16:uniqueId val="{00000001-027B-4411-982C-32AF060B9365}"/>
            </c:ext>
          </c:extLst>
        </c:ser>
        <c:dLbls>
          <c:showLegendKey val="0"/>
          <c:showVal val="0"/>
          <c:showCatName val="0"/>
          <c:showSerName val="0"/>
          <c:showPercent val="0"/>
          <c:showBubbleSize val="0"/>
        </c:dLbls>
        <c:marker val="1"/>
        <c:smooth val="0"/>
        <c:axId val="523014336"/>
        <c:axId val="523018256"/>
      </c:lineChart>
      <c:dateAx>
        <c:axId val="523014336"/>
        <c:scaling>
          <c:orientation val="minMax"/>
        </c:scaling>
        <c:delete val="1"/>
        <c:axPos val="b"/>
        <c:numFmt formatCode="&quot;R&quot;yy" sourceLinked="1"/>
        <c:majorTickMark val="none"/>
        <c:minorTickMark val="none"/>
        <c:tickLblPos val="none"/>
        <c:crossAx val="523018256"/>
        <c:crosses val="autoZero"/>
        <c:auto val="1"/>
        <c:lblOffset val="100"/>
        <c:baseTimeUnit val="years"/>
      </c:dateAx>
      <c:valAx>
        <c:axId val="52301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01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19.71</c:v>
                </c:pt>
              </c:numCache>
            </c:numRef>
          </c:val>
          <c:extLst xmlns:c16r2="http://schemas.microsoft.com/office/drawing/2015/06/chart">
            <c:ext xmlns:c16="http://schemas.microsoft.com/office/drawing/2014/chart" uri="{C3380CC4-5D6E-409C-BE32-E72D297353CC}">
              <c16:uniqueId val="{00000000-457A-4DE1-8EFC-782920F51FDF}"/>
            </c:ext>
          </c:extLst>
        </c:ser>
        <c:dLbls>
          <c:showLegendKey val="0"/>
          <c:showVal val="0"/>
          <c:showCatName val="0"/>
          <c:showSerName val="0"/>
          <c:showPercent val="0"/>
          <c:showBubbleSize val="0"/>
        </c:dLbls>
        <c:gapWidth val="150"/>
        <c:axId val="523018648"/>
        <c:axId val="52301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xmlns:c16r2="http://schemas.microsoft.com/office/drawing/2015/06/chart">
            <c:ext xmlns:c16="http://schemas.microsoft.com/office/drawing/2014/chart" uri="{C3380CC4-5D6E-409C-BE32-E72D297353CC}">
              <c16:uniqueId val="{00000001-457A-4DE1-8EFC-782920F51FDF}"/>
            </c:ext>
          </c:extLst>
        </c:ser>
        <c:dLbls>
          <c:showLegendKey val="0"/>
          <c:showVal val="0"/>
          <c:showCatName val="0"/>
          <c:showSerName val="0"/>
          <c:showPercent val="0"/>
          <c:showBubbleSize val="0"/>
        </c:dLbls>
        <c:marker val="1"/>
        <c:smooth val="0"/>
        <c:axId val="523018648"/>
        <c:axId val="523017864"/>
      </c:lineChart>
      <c:dateAx>
        <c:axId val="523018648"/>
        <c:scaling>
          <c:orientation val="minMax"/>
        </c:scaling>
        <c:delete val="1"/>
        <c:axPos val="b"/>
        <c:numFmt formatCode="&quot;R&quot;yy" sourceLinked="1"/>
        <c:majorTickMark val="none"/>
        <c:minorTickMark val="none"/>
        <c:tickLblPos val="none"/>
        <c:crossAx val="523017864"/>
        <c:crosses val="autoZero"/>
        <c:auto val="1"/>
        <c:lblOffset val="100"/>
        <c:baseTimeUnit val="years"/>
      </c:dateAx>
      <c:valAx>
        <c:axId val="52301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01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613.36</c:v>
                </c:pt>
              </c:numCache>
            </c:numRef>
          </c:val>
          <c:extLst xmlns:c16r2="http://schemas.microsoft.com/office/drawing/2015/06/chart">
            <c:ext xmlns:c16="http://schemas.microsoft.com/office/drawing/2014/chart" uri="{C3380CC4-5D6E-409C-BE32-E72D297353CC}">
              <c16:uniqueId val="{00000000-8D68-40FC-893F-7311A3BD6FC9}"/>
            </c:ext>
          </c:extLst>
        </c:ser>
        <c:dLbls>
          <c:showLegendKey val="0"/>
          <c:showVal val="0"/>
          <c:showCatName val="0"/>
          <c:showSerName val="0"/>
          <c:showPercent val="0"/>
          <c:showBubbleSize val="0"/>
        </c:dLbls>
        <c:gapWidth val="150"/>
        <c:axId val="523800736"/>
        <c:axId val="52380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xmlns:c16r2="http://schemas.microsoft.com/office/drawing/2015/06/chart">
            <c:ext xmlns:c16="http://schemas.microsoft.com/office/drawing/2014/chart" uri="{C3380CC4-5D6E-409C-BE32-E72D297353CC}">
              <c16:uniqueId val="{00000001-8D68-40FC-893F-7311A3BD6FC9}"/>
            </c:ext>
          </c:extLst>
        </c:ser>
        <c:dLbls>
          <c:showLegendKey val="0"/>
          <c:showVal val="0"/>
          <c:showCatName val="0"/>
          <c:showSerName val="0"/>
          <c:showPercent val="0"/>
          <c:showBubbleSize val="0"/>
        </c:dLbls>
        <c:marker val="1"/>
        <c:smooth val="0"/>
        <c:axId val="523800736"/>
        <c:axId val="523803088"/>
      </c:lineChart>
      <c:dateAx>
        <c:axId val="523800736"/>
        <c:scaling>
          <c:orientation val="minMax"/>
        </c:scaling>
        <c:delete val="1"/>
        <c:axPos val="b"/>
        <c:numFmt formatCode="&quot;R&quot;yy" sourceLinked="1"/>
        <c:majorTickMark val="none"/>
        <c:minorTickMark val="none"/>
        <c:tickLblPos val="none"/>
        <c:crossAx val="523803088"/>
        <c:crosses val="autoZero"/>
        <c:auto val="1"/>
        <c:lblOffset val="100"/>
        <c:baseTimeUnit val="years"/>
      </c:dateAx>
      <c:valAx>
        <c:axId val="52380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8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81.09</c:v>
                </c:pt>
              </c:numCache>
            </c:numRef>
          </c:val>
          <c:extLst xmlns:c16r2="http://schemas.microsoft.com/office/drawing/2015/06/chart">
            <c:ext xmlns:c16="http://schemas.microsoft.com/office/drawing/2014/chart" uri="{C3380CC4-5D6E-409C-BE32-E72D297353CC}">
              <c16:uniqueId val="{00000000-D17D-4EA2-895B-ADA98474BBF9}"/>
            </c:ext>
          </c:extLst>
        </c:ser>
        <c:dLbls>
          <c:showLegendKey val="0"/>
          <c:showVal val="0"/>
          <c:showCatName val="0"/>
          <c:showSerName val="0"/>
          <c:showPercent val="0"/>
          <c:showBubbleSize val="0"/>
        </c:dLbls>
        <c:gapWidth val="150"/>
        <c:axId val="523799168"/>
        <c:axId val="52379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xmlns:c16r2="http://schemas.microsoft.com/office/drawing/2015/06/chart">
            <c:ext xmlns:c16="http://schemas.microsoft.com/office/drawing/2014/chart" uri="{C3380CC4-5D6E-409C-BE32-E72D297353CC}">
              <c16:uniqueId val="{00000001-D17D-4EA2-895B-ADA98474BBF9}"/>
            </c:ext>
          </c:extLst>
        </c:ser>
        <c:dLbls>
          <c:showLegendKey val="0"/>
          <c:showVal val="0"/>
          <c:showCatName val="0"/>
          <c:showSerName val="0"/>
          <c:showPercent val="0"/>
          <c:showBubbleSize val="0"/>
        </c:dLbls>
        <c:marker val="1"/>
        <c:smooth val="0"/>
        <c:axId val="523799168"/>
        <c:axId val="523799952"/>
      </c:lineChart>
      <c:dateAx>
        <c:axId val="523799168"/>
        <c:scaling>
          <c:orientation val="minMax"/>
        </c:scaling>
        <c:delete val="1"/>
        <c:axPos val="b"/>
        <c:numFmt formatCode="&quot;R&quot;yy" sourceLinked="1"/>
        <c:majorTickMark val="none"/>
        <c:minorTickMark val="none"/>
        <c:tickLblPos val="none"/>
        <c:crossAx val="523799952"/>
        <c:crosses val="autoZero"/>
        <c:auto val="1"/>
        <c:lblOffset val="100"/>
        <c:baseTimeUnit val="years"/>
      </c:dateAx>
      <c:valAx>
        <c:axId val="52379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7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292.63</c:v>
                </c:pt>
              </c:numCache>
            </c:numRef>
          </c:val>
          <c:extLst xmlns:c16r2="http://schemas.microsoft.com/office/drawing/2015/06/chart">
            <c:ext xmlns:c16="http://schemas.microsoft.com/office/drawing/2014/chart" uri="{C3380CC4-5D6E-409C-BE32-E72D297353CC}">
              <c16:uniqueId val="{00000000-E60B-4A1D-9DD4-C4A76B84BE86}"/>
            </c:ext>
          </c:extLst>
        </c:ser>
        <c:dLbls>
          <c:showLegendKey val="0"/>
          <c:showVal val="0"/>
          <c:showCatName val="0"/>
          <c:showSerName val="0"/>
          <c:showPercent val="0"/>
          <c:showBubbleSize val="0"/>
        </c:dLbls>
        <c:gapWidth val="150"/>
        <c:axId val="523803872"/>
        <c:axId val="52379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xmlns:c16r2="http://schemas.microsoft.com/office/drawing/2015/06/chart">
            <c:ext xmlns:c16="http://schemas.microsoft.com/office/drawing/2014/chart" uri="{C3380CC4-5D6E-409C-BE32-E72D297353CC}">
              <c16:uniqueId val="{00000001-E60B-4A1D-9DD4-C4A76B84BE86}"/>
            </c:ext>
          </c:extLst>
        </c:ser>
        <c:dLbls>
          <c:showLegendKey val="0"/>
          <c:showVal val="0"/>
          <c:showCatName val="0"/>
          <c:showSerName val="0"/>
          <c:showPercent val="0"/>
          <c:showBubbleSize val="0"/>
        </c:dLbls>
        <c:marker val="1"/>
        <c:smooth val="0"/>
        <c:axId val="523803872"/>
        <c:axId val="523798384"/>
      </c:lineChart>
      <c:dateAx>
        <c:axId val="523803872"/>
        <c:scaling>
          <c:orientation val="minMax"/>
        </c:scaling>
        <c:delete val="1"/>
        <c:axPos val="b"/>
        <c:numFmt formatCode="&quot;R&quot;yy" sourceLinked="1"/>
        <c:majorTickMark val="none"/>
        <c:minorTickMark val="none"/>
        <c:tickLblPos val="none"/>
        <c:crossAx val="523798384"/>
        <c:crosses val="autoZero"/>
        <c:auto val="1"/>
        <c:lblOffset val="100"/>
        <c:baseTimeUnit val="years"/>
      </c:dateAx>
      <c:valAx>
        <c:axId val="52379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8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29"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弟子屈町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6432</v>
      </c>
      <c r="AM8" s="44"/>
      <c r="AN8" s="44"/>
      <c r="AO8" s="44"/>
      <c r="AP8" s="44"/>
      <c r="AQ8" s="44"/>
      <c r="AR8" s="44"/>
      <c r="AS8" s="44"/>
      <c r="AT8" s="45">
        <f>データ!T6</f>
        <v>774.33</v>
      </c>
      <c r="AU8" s="45"/>
      <c r="AV8" s="45"/>
      <c r="AW8" s="45"/>
      <c r="AX8" s="45"/>
      <c r="AY8" s="45"/>
      <c r="AZ8" s="45"/>
      <c r="BA8" s="45"/>
      <c r="BB8" s="45">
        <f>データ!U6</f>
        <v>8.31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80.77</v>
      </c>
      <c r="J10" s="45"/>
      <c r="K10" s="45"/>
      <c r="L10" s="45"/>
      <c r="M10" s="45"/>
      <c r="N10" s="45"/>
      <c r="O10" s="45"/>
      <c r="P10" s="45">
        <f>データ!P6</f>
        <v>65.38</v>
      </c>
      <c r="Q10" s="45"/>
      <c r="R10" s="45"/>
      <c r="S10" s="45"/>
      <c r="T10" s="45"/>
      <c r="U10" s="45"/>
      <c r="V10" s="45"/>
      <c r="W10" s="45">
        <f>データ!Q6</f>
        <v>83.35</v>
      </c>
      <c r="X10" s="45"/>
      <c r="Y10" s="45"/>
      <c r="Z10" s="45"/>
      <c r="AA10" s="45"/>
      <c r="AB10" s="45"/>
      <c r="AC10" s="45"/>
      <c r="AD10" s="44">
        <f>データ!R6</f>
        <v>4238</v>
      </c>
      <c r="AE10" s="44"/>
      <c r="AF10" s="44"/>
      <c r="AG10" s="44"/>
      <c r="AH10" s="44"/>
      <c r="AI10" s="44"/>
      <c r="AJ10" s="44"/>
      <c r="AK10" s="2"/>
      <c r="AL10" s="44">
        <f>データ!V6</f>
        <v>4175</v>
      </c>
      <c r="AM10" s="44"/>
      <c r="AN10" s="44"/>
      <c r="AO10" s="44"/>
      <c r="AP10" s="44"/>
      <c r="AQ10" s="44"/>
      <c r="AR10" s="44"/>
      <c r="AS10" s="44"/>
      <c r="AT10" s="45">
        <f>データ!W6</f>
        <v>2.67</v>
      </c>
      <c r="AU10" s="45"/>
      <c r="AV10" s="45"/>
      <c r="AW10" s="45"/>
      <c r="AX10" s="45"/>
      <c r="AY10" s="45"/>
      <c r="AZ10" s="45"/>
      <c r="BA10" s="45"/>
      <c r="BB10" s="45">
        <f>データ!X6</f>
        <v>1563.67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a6kb/LR76rupAs63ruIs5fqhTxta5vRdV2t8bd+mUQT6GH50kDjoHiLmDEZqO687BZleMh3VsdO/Riwy37ezw==" saltValue="3krxY9B/TIhHro8G+pQG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16659</v>
      </c>
      <c r="D6" s="19">
        <f t="shared" si="3"/>
        <v>46</v>
      </c>
      <c r="E6" s="19">
        <f t="shared" si="3"/>
        <v>17</v>
      </c>
      <c r="F6" s="19">
        <f t="shared" si="3"/>
        <v>1</v>
      </c>
      <c r="G6" s="19">
        <f t="shared" si="3"/>
        <v>0</v>
      </c>
      <c r="H6" s="19" t="str">
        <f t="shared" si="3"/>
        <v>北海道　弟子屈町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80.77</v>
      </c>
      <c r="P6" s="20">
        <f t="shared" si="3"/>
        <v>65.38</v>
      </c>
      <c r="Q6" s="20">
        <f t="shared" si="3"/>
        <v>83.35</v>
      </c>
      <c r="R6" s="20">
        <f t="shared" si="3"/>
        <v>4238</v>
      </c>
      <c r="S6" s="20">
        <f t="shared" si="3"/>
        <v>6432</v>
      </c>
      <c r="T6" s="20">
        <f t="shared" si="3"/>
        <v>774.33</v>
      </c>
      <c r="U6" s="20">
        <f t="shared" si="3"/>
        <v>8.31</v>
      </c>
      <c r="V6" s="20">
        <f t="shared" si="3"/>
        <v>4175</v>
      </c>
      <c r="W6" s="20">
        <f t="shared" si="3"/>
        <v>2.67</v>
      </c>
      <c r="X6" s="20">
        <f t="shared" si="3"/>
        <v>1563.67</v>
      </c>
      <c r="Y6" s="21" t="str">
        <f>IF(Y7="",NA(),Y7)</f>
        <v>-</v>
      </c>
      <c r="Z6" s="21" t="str">
        <f t="shared" ref="Z6:AH6" si="4">IF(Z7="",NA(),Z7)</f>
        <v>-</v>
      </c>
      <c r="AA6" s="21" t="str">
        <f t="shared" si="4"/>
        <v>-</v>
      </c>
      <c r="AB6" s="21" t="str">
        <f t="shared" si="4"/>
        <v>-</v>
      </c>
      <c r="AC6" s="21">
        <f t="shared" si="4"/>
        <v>101.11</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19.71</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613.36</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81.09</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292.63</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81.45</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86.2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3.88</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16659</v>
      </c>
      <c r="D7" s="23">
        <v>46</v>
      </c>
      <c r="E7" s="23">
        <v>17</v>
      </c>
      <c r="F7" s="23">
        <v>1</v>
      </c>
      <c r="G7" s="23">
        <v>0</v>
      </c>
      <c r="H7" s="23" t="s">
        <v>95</v>
      </c>
      <c r="I7" s="23" t="s">
        <v>96</v>
      </c>
      <c r="J7" s="23" t="s">
        <v>97</v>
      </c>
      <c r="K7" s="23" t="s">
        <v>98</v>
      </c>
      <c r="L7" s="23" t="s">
        <v>99</v>
      </c>
      <c r="M7" s="23" t="s">
        <v>100</v>
      </c>
      <c r="N7" s="24" t="s">
        <v>101</v>
      </c>
      <c r="O7" s="24">
        <v>80.77</v>
      </c>
      <c r="P7" s="24">
        <v>65.38</v>
      </c>
      <c r="Q7" s="24">
        <v>83.35</v>
      </c>
      <c r="R7" s="24">
        <v>4238</v>
      </c>
      <c r="S7" s="24">
        <v>6432</v>
      </c>
      <c r="T7" s="24">
        <v>774.33</v>
      </c>
      <c r="U7" s="24">
        <v>8.31</v>
      </c>
      <c r="V7" s="24">
        <v>4175</v>
      </c>
      <c r="W7" s="24">
        <v>2.67</v>
      </c>
      <c r="X7" s="24">
        <v>1563.67</v>
      </c>
      <c r="Y7" s="24" t="s">
        <v>101</v>
      </c>
      <c r="Z7" s="24" t="s">
        <v>101</v>
      </c>
      <c r="AA7" s="24" t="s">
        <v>101</v>
      </c>
      <c r="AB7" s="24" t="s">
        <v>101</v>
      </c>
      <c r="AC7" s="24">
        <v>101.11</v>
      </c>
      <c r="AD7" s="24" t="s">
        <v>101</v>
      </c>
      <c r="AE7" s="24" t="s">
        <v>101</v>
      </c>
      <c r="AF7" s="24" t="s">
        <v>101</v>
      </c>
      <c r="AG7" s="24" t="s">
        <v>101</v>
      </c>
      <c r="AH7" s="24">
        <v>107.83</v>
      </c>
      <c r="AI7" s="24">
        <v>105.36</v>
      </c>
      <c r="AJ7" s="24" t="s">
        <v>101</v>
      </c>
      <c r="AK7" s="24" t="s">
        <v>101</v>
      </c>
      <c r="AL7" s="24" t="s">
        <v>101</v>
      </c>
      <c r="AM7" s="24" t="s">
        <v>101</v>
      </c>
      <c r="AN7" s="24">
        <v>0</v>
      </c>
      <c r="AO7" s="24" t="s">
        <v>101</v>
      </c>
      <c r="AP7" s="24" t="s">
        <v>101</v>
      </c>
      <c r="AQ7" s="24" t="s">
        <v>101</v>
      </c>
      <c r="AR7" s="24" t="s">
        <v>101</v>
      </c>
      <c r="AS7" s="24">
        <v>30.17</v>
      </c>
      <c r="AT7" s="24">
        <v>3.12</v>
      </c>
      <c r="AU7" s="24" t="s">
        <v>101</v>
      </c>
      <c r="AV7" s="24" t="s">
        <v>101</v>
      </c>
      <c r="AW7" s="24" t="s">
        <v>101</v>
      </c>
      <c r="AX7" s="24" t="s">
        <v>101</v>
      </c>
      <c r="AY7" s="24">
        <v>19.71</v>
      </c>
      <c r="AZ7" s="24" t="s">
        <v>101</v>
      </c>
      <c r="BA7" s="24" t="s">
        <v>101</v>
      </c>
      <c r="BB7" s="24" t="s">
        <v>101</v>
      </c>
      <c r="BC7" s="24" t="s">
        <v>101</v>
      </c>
      <c r="BD7" s="24">
        <v>56.13</v>
      </c>
      <c r="BE7" s="24">
        <v>82.75</v>
      </c>
      <c r="BF7" s="24" t="s">
        <v>101</v>
      </c>
      <c r="BG7" s="24" t="s">
        <v>101</v>
      </c>
      <c r="BH7" s="24" t="s">
        <v>101</v>
      </c>
      <c r="BI7" s="24" t="s">
        <v>101</v>
      </c>
      <c r="BJ7" s="24">
        <v>613.36</v>
      </c>
      <c r="BK7" s="24" t="s">
        <v>101</v>
      </c>
      <c r="BL7" s="24" t="s">
        <v>101</v>
      </c>
      <c r="BM7" s="24" t="s">
        <v>101</v>
      </c>
      <c r="BN7" s="24" t="s">
        <v>101</v>
      </c>
      <c r="BO7" s="24">
        <v>1343.89</v>
      </c>
      <c r="BP7" s="24">
        <v>602.55999999999995</v>
      </c>
      <c r="BQ7" s="24" t="s">
        <v>101</v>
      </c>
      <c r="BR7" s="24" t="s">
        <v>101</v>
      </c>
      <c r="BS7" s="24" t="s">
        <v>101</v>
      </c>
      <c r="BT7" s="24" t="s">
        <v>101</v>
      </c>
      <c r="BU7" s="24">
        <v>81.09</v>
      </c>
      <c r="BV7" s="24" t="s">
        <v>101</v>
      </c>
      <c r="BW7" s="24" t="s">
        <v>101</v>
      </c>
      <c r="BX7" s="24" t="s">
        <v>101</v>
      </c>
      <c r="BY7" s="24" t="s">
        <v>101</v>
      </c>
      <c r="BZ7" s="24">
        <v>72.84</v>
      </c>
      <c r="CA7" s="24">
        <v>97.94</v>
      </c>
      <c r="CB7" s="24" t="s">
        <v>101</v>
      </c>
      <c r="CC7" s="24" t="s">
        <v>101</v>
      </c>
      <c r="CD7" s="24" t="s">
        <v>101</v>
      </c>
      <c r="CE7" s="24" t="s">
        <v>101</v>
      </c>
      <c r="CF7" s="24">
        <v>292.63</v>
      </c>
      <c r="CG7" s="24" t="s">
        <v>101</v>
      </c>
      <c r="CH7" s="24" t="s">
        <v>101</v>
      </c>
      <c r="CI7" s="24" t="s">
        <v>101</v>
      </c>
      <c r="CJ7" s="24" t="s">
        <v>101</v>
      </c>
      <c r="CK7" s="24">
        <v>232.33</v>
      </c>
      <c r="CL7" s="24">
        <v>140.97999999999999</v>
      </c>
      <c r="CM7" s="24" t="s">
        <v>101</v>
      </c>
      <c r="CN7" s="24" t="s">
        <v>101</v>
      </c>
      <c r="CO7" s="24" t="s">
        <v>101</v>
      </c>
      <c r="CP7" s="24" t="s">
        <v>101</v>
      </c>
      <c r="CQ7" s="24">
        <v>81.45</v>
      </c>
      <c r="CR7" s="24" t="s">
        <v>101</v>
      </c>
      <c r="CS7" s="24" t="s">
        <v>101</v>
      </c>
      <c r="CT7" s="24" t="s">
        <v>101</v>
      </c>
      <c r="CU7" s="24" t="s">
        <v>101</v>
      </c>
      <c r="CV7" s="24">
        <v>48.92</v>
      </c>
      <c r="CW7" s="24">
        <v>60.13</v>
      </c>
      <c r="CX7" s="24" t="s">
        <v>101</v>
      </c>
      <c r="CY7" s="24" t="s">
        <v>101</v>
      </c>
      <c r="CZ7" s="24" t="s">
        <v>101</v>
      </c>
      <c r="DA7" s="24" t="s">
        <v>101</v>
      </c>
      <c r="DB7" s="24">
        <v>86.2</v>
      </c>
      <c r="DC7" s="24" t="s">
        <v>101</v>
      </c>
      <c r="DD7" s="24" t="s">
        <v>101</v>
      </c>
      <c r="DE7" s="24" t="s">
        <v>101</v>
      </c>
      <c r="DF7" s="24" t="s">
        <v>101</v>
      </c>
      <c r="DG7" s="24">
        <v>80.760000000000005</v>
      </c>
      <c r="DH7" s="24">
        <v>96</v>
      </c>
      <c r="DI7" s="24" t="s">
        <v>101</v>
      </c>
      <c r="DJ7" s="24" t="s">
        <v>101</v>
      </c>
      <c r="DK7" s="24" t="s">
        <v>101</v>
      </c>
      <c r="DL7" s="24" t="s">
        <v>101</v>
      </c>
      <c r="DM7" s="24">
        <v>3.88</v>
      </c>
      <c r="DN7" s="24" t="s">
        <v>101</v>
      </c>
      <c r="DO7" s="24" t="s">
        <v>101</v>
      </c>
      <c r="DP7" s="24" t="s">
        <v>101</v>
      </c>
      <c r="DQ7" s="24" t="s">
        <v>101</v>
      </c>
      <c r="DR7" s="24">
        <v>22.1</v>
      </c>
      <c r="DS7" s="24">
        <v>42.2</v>
      </c>
      <c r="DT7" s="24" t="s">
        <v>101</v>
      </c>
      <c r="DU7" s="24" t="s">
        <v>101</v>
      </c>
      <c r="DV7" s="24" t="s">
        <v>101</v>
      </c>
      <c r="DW7" s="24" t="s">
        <v>101</v>
      </c>
      <c r="DX7" s="24">
        <v>0</v>
      </c>
      <c r="DY7" s="24" t="s">
        <v>101</v>
      </c>
      <c r="DZ7" s="24" t="s">
        <v>101</v>
      </c>
      <c r="EA7" s="24" t="s">
        <v>101</v>
      </c>
      <c r="EB7" s="24" t="s">
        <v>101</v>
      </c>
      <c r="EC7" s="24">
        <v>0</v>
      </c>
      <c r="ED7" s="24">
        <v>9.4600000000000009</v>
      </c>
      <c r="EE7" s="24" t="s">
        <v>101</v>
      </c>
      <c r="EF7" s="24" t="s">
        <v>101</v>
      </c>
      <c r="EG7" s="24" t="s">
        <v>101</v>
      </c>
      <c r="EH7" s="24" t="s">
        <v>101</v>
      </c>
      <c r="EI7" s="24">
        <v>0</v>
      </c>
      <c r="EJ7" s="24" t="s">
        <v>101</v>
      </c>
      <c r="EK7" s="24" t="s">
        <v>101</v>
      </c>
      <c r="EL7" s="24" t="s">
        <v>101</v>
      </c>
      <c r="EM7" s="24" t="s">
        <v>101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2026-02-06T01:07:12Z</cp:lastPrinted>
  <dcterms:created xsi:type="dcterms:W3CDTF">2025-12-23T05:56:07Z</dcterms:created>
  <dcterms:modified xsi:type="dcterms:W3CDTF">2026-02-06T01:07:14Z</dcterms:modified>
  <cp:category/>
</cp:coreProperties>
</file>