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_各課文書\11水道課\113管理係\05 各種調査・通知\R07\02_調査\R080130 【依頼：0205（木）〆】公営企業に係る経営比較分析表（令和６年度決算）の分析・公表について\"/>
    </mc:Choice>
  </mc:AlternateContent>
  <workbookProtection workbookAlgorithmName="SHA-512" workbookHashValue="4hJfLJJxkEPGSNv8Q+f5U7WcME8uisVmNZDyPPsfJT52BMRlhaVk83Au5v6B9M4tcYShGQzo6zOgYlvO2wu16A==" workbookSaltValue="IbDk3VeHuM71JCLNDNQ2dA==" workbookSpinCount="100000" lockStructure="1"/>
  <bookViews>
    <workbookView xWindow="0" yWindow="0" windowWidth="2073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AT10"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<sst xmlns="http://schemas.openxmlformats.org/spreadsheetml/2006/main" count="319" uniqueCount="116">
  <si>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</si>
  <si>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</si>
  <si>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</si>
  <si>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</si>
  <si>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</si>
  <si>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</si>
  <si>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</si>
  <si>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</si>
  <si>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</si>
  <si>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</si>
  <si>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</si>
  <si>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</si>
  <si>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</si>
  <si>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</si>
  <si>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</si>
  <si>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</si>
  <si>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</si>
  <si>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</si>
  <si>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</si>
  <si>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</si>
  <si>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</si>
  <si>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</si>
  <si>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</si>
  <si>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</si>
  <si>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</si>
  <si>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</si>
  <si>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</si>
  <si>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</si>
  <si>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</si>
  <si>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</si>
  <si>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</si>
  <si>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</si>
  <si>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</si>
  <si>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</si>
  <si>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</si>
  <si>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</si>
  <si>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</si>
  <si>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</si>
  <si>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</si>
  <si>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</si>
  <si>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</si>
  <si>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</si>
  <si>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</si>
  <si>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</si>
  <si>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</si>
  <si>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</si>
  <si>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</si>
  <si>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</si>
  <si>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</si>
  <si>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</si>
  <si>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</si>
  <si>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</si>
  <si>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</si>
  <si>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</si>
  <si>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</si>
  <si>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</si>
  <si>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</si>
  <si>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</si>
  <si>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</si>
  <si>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</si>
  <si>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</si>
  <si>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</si>
  <si>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</si>
  <si>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</si>
  <si>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</si>
  <si>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</si>
  <si>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</si>
  <si>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</si>
  <si>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</si>
  <si>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</si>
  <si>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</si>
  <si>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</si>
  <si>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</si>
  <si>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</si>
  <si>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</si>
  <si>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</si>
  <si>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</si>
  <si>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</si>
  <si>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</si>
  <si>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</si>
  <si>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</si>
  <si>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</si>
  <si>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</si>
  <si>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</si>
  <si>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</si>
  <si>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</si>
  <si>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</si>
  <si>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</si>
  <si>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</si>
  <si>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</si>
  <si>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</si>
  <si>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</si>
  <si>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</si>
  <si>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</si>
  <si>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</si>
  <si>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</si>
  <si>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弟子屈町</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</si>
  <si>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</si>
  <si>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</si>
  <si>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</si>
  <si>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</si>
  <si>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</si>
  <si>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</si>
  <si>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</si>
  <si>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</si>
  <si>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</si>
  <si>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</si>
  <si>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</si>
  <si>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</si>
  <si>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</si>
  <si>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</si>
  <si>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</si>
  <si>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</si>
  <si>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①は資産の減価償却がどの程度進んでいるかを示しています。令和６年度より公営企業法の適用を受けたこともあり、低い数値となっています。
　②は法定耐用年数を経過した管路の割合を示しています。現時点で法定耐用年数を経過した管路はありません。
　③は当年度に更新を行った管路の割合を示しています。法定耐用年数を経過した管路及び支障が生じている管路がないことから、更新は行われていません。</t>
    <phoneticPr fontId="4"/>
  </si>
  <si>
    <t>　下水道事業の経営状況は汚水処理経費、これまでの投資による企業債元金及び利子の償還が料金収入等により賄えておらず、収益的収支、資本的収支共に一般会計繰入金に頼っている状況にあります。処理区域内人口が限られており少ないことから、公共下水道事業と一体的に運営を行う必要があります。
　資産においては、老朽化を示す指標の割合は低く、管路は当面の間更新の必要はありませんが、一斉に更新時期が到来すること重要度や損耗の程度により計画的な更新を行っていく必要があります。汚水処理設備は公共下水道事業と共有されています。
　人口減少や物価高騰、下水道施設の更新等、経営を取り巻く環境は厳しさを増しており、計画的な経営、施設更新を行い、安定的な事業運営を図る必要があります。</t>
    <rPh sb="91" eb="93">
      <t>ショリ</t>
    </rPh>
    <rPh sb="93" eb="96">
      <t>クイキナイ</t>
    </rPh>
    <rPh sb="96" eb="98">
      <t>ジンコウ</t>
    </rPh>
    <rPh sb="99" eb="100">
      <t>カギ</t>
    </rPh>
    <rPh sb="105" eb="106">
      <t>スク</t>
    </rPh>
    <rPh sb="113" eb="115">
      <t>コウキョウ</t>
    </rPh>
    <rPh sb="115" eb="118">
      <t>ゲスイドウ</t>
    </rPh>
    <rPh sb="118" eb="120">
      <t>ジギョウ</t>
    </rPh>
    <rPh sb="121" eb="124">
      <t>イッタイテキ</t>
    </rPh>
    <rPh sb="125" eb="127">
      <t>ウンエイ</t>
    </rPh>
    <rPh sb="128" eb="129">
      <t>オコナ</t>
    </rPh>
    <rPh sb="130" eb="132">
      <t>ヒツヨウ</t>
    </rPh>
    <rPh sb="236" eb="238">
      <t>コウキョウ</t>
    </rPh>
    <rPh sb="238" eb="241">
      <t>ゲスイドウ</t>
    </rPh>
    <rPh sb="241" eb="243">
      <t>ジギョウ</t>
    </rPh>
    <rPh sb="244" eb="246">
      <t>キョウユウ</t>
    </rPh>
    <phoneticPr fontId="4"/>
  </si>
  <si>
    <t>　①経常収支比率は、単年度の収支状況を表しており、100%以上が経常利益があったことを示します。100％を超えているものの、一般会計繰入金により収支の均衡が保たれています。
　③流動比率は償還期限が１年以内の債務に対する支払能力を示しています。保有している現金残高が少ないことにより比率は低く、資金不足になるリスクを抱えています。
　④企業債残高対事業規模比率は借入残高と料金収入の割合を示しています。区域内人口が少なく収入が限られることから、構造的に高い比率となっています。
 ⑤経費回収率は使用料で回収すべき経費をどの程度使用料で賄えているかを示しています。公共下水道事業と一体的に運営されていることもあり、少ない収入でも100%を上回っています。
　⑥汚水処理原価は１㎥当たりの汚水処理に要した費用を示しています。公共下水道事業と一体的に運営されていることにより、低い数値となっています。
　⑦施設利用率は 汚水処理能力に対する一日平均処理水量の割合を示しています。利用率は80％と比較的高く、適正な規模と考えられますが、処理水量には無収水量も含まれていることから無収水量への対策を検討する必要があります。
　⑧水洗化率は処理区域内人口のうち、水洗化し汚水処理をしている人口の割合を示しています。半数程度しか水洗化されていないため、更なる普及を図ることが必要です。</t>
    <rPh sb="174" eb="176">
      <t>ジギョウ</t>
    </rPh>
    <rPh sb="176" eb="178">
      <t>キボ</t>
    </rPh>
    <rPh sb="201" eb="204">
      <t>クイキナイ</t>
    </rPh>
    <rPh sb="204" eb="206">
      <t>ジンコウ</t>
    </rPh>
    <rPh sb="207" eb="208">
      <t>スク</t>
    </rPh>
    <rPh sb="210" eb="212">
      <t>シュウニュウ</t>
    </rPh>
    <rPh sb="213" eb="214">
      <t>カギ</t>
    </rPh>
    <rPh sb="222" eb="225">
      <t>コウゾウテキ</t>
    </rPh>
    <rPh sb="226" eb="227">
      <t>タカ</t>
    </rPh>
    <rPh sb="228" eb="230">
      <t>ヒリツ</t>
    </rPh>
    <rPh sb="281" eb="288">
      <t>コウキョウゲスイドウジギョウ</t>
    </rPh>
    <rPh sb="289" eb="292">
      <t>イッタイテキ</t>
    </rPh>
    <rPh sb="293" eb="295">
      <t>ウンエイ</t>
    </rPh>
    <rPh sb="306" eb="307">
      <t>スク</t>
    </rPh>
    <rPh sb="309" eb="311">
      <t>シュウニュウ</t>
    </rPh>
    <rPh sb="318" eb="320">
      <t>ウワマワ</t>
    </rPh>
    <rPh sb="360" eb="362">
      <t>コウキョウ</t>
    </rPh>
    <rPh sb="362" eb="365">
      <t>ゲスイドウ</t>
    </rPh>
    <rPh sb="365" eb="367">
      <t>ジギョウ</t>
    </rPh>
    <rPh sb="368" eb="371">
      <t>イッタイテキ</t>
    </rPh>
    <rPh sb="372" eb="374">
      <t>ウンエイ</t>
    </rPh>
    <rPh sb="525" eb="527">
      <t>スイセン</t>
    </rPh>
    <rPh sb="551" eb="555">
      <t>ハンスウテイド</t>
    </rPh>
    <rPh sb="557" eb="560">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</si>
</sst>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9B8-4696-875C-41C5CA533B48}"/>
            </c:ext>
          </c:extLst>
        </c:ser>
        <c:dLbls>
          <c:showLegendKey val="0"/>
          <c:showVal val="0"/>
          <c:showCatName val="0"/>
          <c:showSerName val="0"/>
          <c:showPercent val="0"/>
          <c:showBubbleSize val="0"/>
        </c:dLbls>
        <c:gapWidth val="150"/>
        <c:axId val="168231224"/>
        <c:axId val="16822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29B8-4696-875C-41C5CA533B48}"/>
            </c:ext>
          </c:extLst>
        </c:ser>
        <c:dLbls>
          <c:showLegendKey val="0"/>
          <c:showVal val="0"/>
          <c:showCatName val="0"/>
          <c:showSerName val="0"/>
          <c:showPercent val="0"/>
          <c:showBubbleSize val="0"/>
        </c:dLbls>
        <c:marker val="1"/>
        <c:smooth val="0"/>
        <c:axId val="168231224"/>
        <c:axId val="168226912"/>
      </c:lineChart>
      <c:dateAx>
        <c:axId val="168231224"/>
        <c:scaling>
          <c:orientation val="minMax"/>
        </c:scaling>
        <c:delete val="1"/>
        <c:axPos val="b"/>
        <c:numFmt formatCode="&quot;R&quot;yy" sourceLinked="1"/>
        <c:majorTickMark val="none"/>
        <c:minorTickMark val="none"/>
        <c:tickLblPos val="none"/>
        <c:crossAx val="168226912"/>
        <c:crosses val="autoZero"/>
        <c:auto val="1"/>
        <c:lblOffset val="100"/>
        <c:baseTimeUnit val="years"/>
      </c:dateAx>
      <c:valAx>
        <c:axId val="1682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3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81.45</c:v>
                </c:pt>
              </c:numCache>
            </c:numRef>
          </c:val>
          <c:extLst xmlns:c16r2="http://schemas.microsoft.com/office/drawing/2015/06/chart">
            <c:ext xmlns:c16="http://schemas.microsoft.com/office/drawing/2014/chart" uri="{C3380CC4-5D6E-409C-BE32-E72D297353CC}">
              <c16:uniqueId val="{00000000-C631-4A24-9641-0C4B49E92DDF}"/>
            </c:ext>
          </c:extLst>
        </c:ser>
        <c:dLbls>
          <c:showLegendKey val="0"/>
          <c:showVal val="0"/>
          <c:showCatName val="0"/>
          <c:showSerName val="0"/>
          <c:showPercent val="0"/>
          <c:showBubbleSize val="0"/>
        </c:dLbls>
        <c:gapWidth val="150"/>
        <c:axId val="168227696"/>
        <c:axId val="168228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37.75</c:v>
                </c:pt>
              </c:numCache>
            </c:numRef>
          </c:val>
          <c:smooth val="0"/>
          <c:extLst xmlns:c16r2="http://schemas.microsoft.com/office/drawing/2015/06/chart">
            <c:ext xmlns:c16="http://schemas.microsoft.com/office/drawing/2014/chart" uri="{C3380CC4-5D6E-409C-BE32-E72D297353CC}">
              <c16:uniqueId val="{00000001-C631-4A24-9641-0C4B49E92DDF}"/>
            </c:ext>
          </c:extLst>
        </c:ser>
        <c:dLbls>
          <c:showLegendKey val="0"/>
          <c:showVal val="0"/>
          <c:showCatName val="0"/>
          <c:showSerName val="0"/>
          <c:showPercent val="0"/>
          <c:showBubbleSize val="0"/>
        </c:dLbls>
        <c:marker val="1"/>
        <c:smooth val="0"/>
        <c:axId val="168227696"/>
        <c:axId val="168228088"/>
      </c:lineChart>
      <c:dateAx>
        <c:axId val="168227696"/>
        <c:scaling>
          <c:orientation val="minMax"/>
        </c:scaling>
        <c:delete val="1"/>
        <c:axPos val="b"/>
        <c:numFmt formatCode="&quot;R&quot;yy" sourceLinked="1"/>
        <c:majorTickMark val="none"/>
        <c:minorTickMark val="none"/>
        <c:tickLblPos val="none"/>
        <c:crossAx val="168228088"/>
        <c:crosses val="autoZero"/>
        <c:auto val="1"/>
        <c:lblOffset val="100"/>
        <c:baseTimeUnit val="years"/>
      </c:dateAx>
      <c:valAx>
        <c:axId val="16822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2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50</c:v>
                </c:pt>
              </c:numCache>
            </c:numRef>
          </c:val>
          <c:extLst xmlns:c16r2="http://schemas.microsoft.com/office/drawing/2015/06/chart">
            <c:ext xmlns:c16="http://schemas.microsoft.com/office/drawing/2014/chart" uri="{C3380CC4-5D6E-409C-BE32-E72D297353CC}">
              <c16:uniqueId val="{00000000-AD37-4ED4-A74A-E5AA536F683C}"/>
            </c:ext>
          </c:extLst>
        </c:ser>
        <c:dLbls>
          <c:showLegendKey val="0"/>
          <c:showVal val="0"/>
          <c:showCatName val="0"/>
          <c:showSerName val="0"/>
          <c:showPercent val="0"/>
          <c:showBubbleSize val="0"/>
        </c:dLbls>
        <c:gapWidth val="150"/>
        <c:axId val="469595544"/>
        <c:axId val="46959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71.17</c:v>
                </c:pt>
              </c:numCache>
            </c:numRef>
          </c:val>
          <c:smooth val="0"/>
          <c:extLst xmlns:c16r2="http://schemas.microsoft.com/office/drawing/2015/06/chart">
            <c:ext xmlns:c16="http://schemas.microsoft.com/office/drawing/2014/chart" uri="{C3380CC4-5D6E-409C-BE32-E72D297353CC}">
              <c16:uniqueId val="{00000001-AD37-4ED4-A74A-E5AA536F683C}"/>
            </c:ext>
          </c:extLst>
        </c:ser>
        <c:dLbls>
          <c:showLegendKey val="0"/>
          <c:showVal val="0"/>
          <c:showCatName val="0"/>
          <c:showSerName val="0"/>
          <c:showPercent val="0"/>
          <c:showBubbleSize val="0"/>
        </c:dLbls>
        <c:marker val="1"/>
        <c:smooth val="0"/>
        <c:axId val="469595544"/>
        <c:axId val="469597896"/>
      </c:lineChart>
      <c:dateAx>
        <c:axId val="469595544"/>
        <c:scaling>
          <c:orientation val="minMax"/>
        </c:scaling>
        <c:delete val="1"/>
        <c:axPos val="b"/>
        <c:numFmt formatCode="&quot;R&quot;yy" sourceLinked="1"/>
        <c:majorTickMark val="none"/>
        <c:minorTickMark val="none"/>
        <c:tickLblPos val="none"/>
        <c:crossAx val="469597896"/>
        <c:crosses val="autoZero"/>
        <c:auto val="1"/>
        <c:lblOffset val="100"/>
        <c:baseTimeUnit val="years"/>
      </c:dateAx>
      <c:valAx>
        <c:axId val="46959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59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958A-4B23-AD23-DD197DD7F788}"/>
            </c:ext>
          </c:extLst>
        </c:ser>
        <c:dLbls>
          <c:showLegendKey val="0"/>
          <c:showVal val="0"/>
          <c:showCatName val="0"/>
          <c:showSerName val="0"/>
          <c:showPercent val="0"/>
          <c:showBubbleSize val="0"/>
        </c:dLbls>
        <c:gapWidth val="150"/>
        <c:axId val="168224560"/>
        <c:axId val="16822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89.52</c:v>
                </c:pt>
              </c:numCache>
            </c:numRef>
          </c:val>
          <c:smooth val="0"/>
          <c:extLst xmlns:c16r2="http://schemas.microsoft.com/office/drawing/2015/06/chart">
            <c:ext xmlns:c16="http://schemas.microsoft.com/office/drawing/2014/chart" uri="{C3380CC4-5D6E-409C-BE32-E72D297353CC}">
              <c16:uniqueId val="{00000001-958A-4B23-AD23-DD197DD7F788}"/>
            </c:ext>
          </c:extLst>
        </c:ser>
        <c:dLbls>
          <c:showLegendKey val="0"/>
          <c:showVal val="0"/>
          <c:showCatName val="0"/>
          <c:showSerName val="0"/>
          <c:showPercent val="0"/>
          <c:showBubbleSize val="0"/>
        </c:dLbls>
        <c:marker val="1"/>
        <c:smooth val="0"/>
        <c:axId val="168224560"/>
        <c:axId val="168226520"/>
      </c:lineChart>
      <c:dateAx>
        <c:axId val="168224560"/>
        <c:scaling>
          <c:orientation val="minMax"/>
        </c:scaling>
        <c:delete val="1"/>
        <c:axPos val="b"/>
        <c:numFmt formatCode="&quot;R&quot;yy" sourceLinked="1"/>
        <c:majorTickMark val="none"/>
        <c:minorTickMark val="none"/>
        <c:tickLblPos val="none"/>
        <c:crossAx val="168226520"/>
        <c:crosses val="autoZero"/>
        <c:auto val="1"/>
        <c:lblOffset val="100"/>
        <c:baseTimeUnit val="years"/>
      </c:dateAx>
      <c:valAx>
        <c:axId val="16822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2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0.88</c:v>
                </c:pt>
              </c:numCache>
            </c:numRef>
          </c:val>
          <c:extLst xmlns:c16r2="http://schemas.microsoft.com/office/drawing/2015/06/chart">
            <c:ext xmlns:c16="http://schemas.microsoft.com/office/drawing/2014/chart" uri="{C3380CC4-5D6E-409C-BE32-E72D297353CC}">
              <c16:uniqueId val="{00000000-363A-4627-B8B9-8F035C69C213}"/>
            </c:ext>
          </c:extLst>
        </c:ser>
        <c:dLbls>
          <c:showLegendKey val="0"/>
          <c:showVal val="0"/>
          <c:showCatName val="0"/>
          <c:showSerName val="0"/>
          <c:showPercent val="0"/>
          <c:showBubbleSize val="0"/>
        </c:dLbls>
        <c:gapWidth val="150"/>
        <c:axId val="168228480"/>
        <c:axId val="16822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25.53</c:v>
                </c:pt>
              </c:numCache>
            </c:numRef>
          </c:val>
          <c:smooth val="0"/>
          <c:extLst xmlns:c16r2="http://schemas.microsoft.com/office/drawing/2015/06/chart">
            <c:ext xmlns:c16="http://schemas.microsoft.com/office/drawing/2014/chart" uri="{C3380CC4-5D6E-409C-BE32-E72D297353CC}">
              <c16:uniqueId val="{00000001-363A-4627-B8B9-8F035C69C213}"/>
            </c:ext>
          </c:extLst>
        </c:ser>
        <c:dLbls>
          <c:showLegendKey val="0"/>
          <c:showVal val="0"/>
          <c:showCatName val="0"/>
          <c:showSerName val="0"/>
          <c:showPercent val="0"/>
          <c:showBubbleSize val="0"/>
        </c:dLbls>
        <c:marker val="1"/>
        <c:smooth val="0"/>
        <c:axId val="168228480"/>
        <c:axId val="168224952"/>
      </c:lineChart>
      <c:dateAx>
        <c:axId val="168228480"/>
        <c:scaling>
          <c:orientation val="minMax"/>
        </c:scaling>
        <c:delete val="1"/>
        <c:axPos val="b"/>
        <c:numFmt formatCode="&quot;R&quot;yy" sourceLinked="1"/>
        <c:majorTickMark val="none"/>
        <c:minorTickMark val="none"/>
        <c:tickLblPos val="none"/>
        <c:crossAx val="168224952"/>
        <c:crosses val="autoZero"/>
        <c:auto val="1"/>
        <c:lblOffset val="100"/>
        <c:baseTimeUnit val="years"/>
      </c:dateAx>
      <c:valAx>
        <c:axId val="16822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614-4588-9EA3-7BCD177F0F28}"/>
            </c:ext>
          </c:extLst>
        </c:ser>
        <c:dLbls>
          <c:showLegendKey val="0"/>
          <c:showVal val="0"/>
          <c:showCatName val="0"/>
          <c:showSerName val="0"/>
          <c:showPercent val="0"/>
          <c:showBubbleSize val="0"/>
        </c:dLbls>
        <c:gapWidth val="150"/>
        <c:axId val="168229264"/>
        <c:axId val="168225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A614-4588-9EA3-7BCD177F0F28}"/>
            </c:ext>
          </c:extLst>
        </c:ser>
        <c:dLbls>
          <c:showLegendKey val="0"/>
          <c:showVal val="0"/>
          <c:showCatName val="0"/>
          <c:showSerName val="0"/>
          <c:showPercent val="0"/>
          <c:showBubbleSize val="0"/>
        </c:dLbls>
        <c:marker val="1"/>
        <c:smooth val="0"/>
        <c:axId val="168229264"/>
        <c:axId val="168225736"/>
      </c:lineChart>
      <c:dateAx>
        <c:axId val="168229264"/>
        <c:scaling>
          <c:orientation val="minMax"/>
        </c:scaling>
        <c:delete val="1"/>
        <c:axPos val="b"/>
        <c:numFmt formatCode="&quot;R&quot;yy" sourceLinked="1"/>
        <c:majorTickMark val="none"/>
        <c:minorTickMark val="none"/>
        <c:tickLblPos val="none"/>
        <c:crossAx val="168225736"/>
        <c:crosses val="autoZero"/>
        <c:auto val="1"/>
        <c:lblOffset val="100"/>
        <c:baseTimeUnit val="years"/>
      </c:dateAx>
      <c:valAx>
        <c:axId val="168225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2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ED1-40A3-BA46-8C20D9F3F83D}"/>
            </c:ext>
          </c:extLst>
        </c:ser>
        <c:dLbls>
          <c:showLegendKey val="0"/>
          <c:showVal val="0"/>
          <c:showCatName val="0"/>
          <c:showSerName val="0"/>
          <c:showPercent val="0"/>
          <c:showBubbleSize val="0"/>
        </c:dLbls>
        <c:gapWidth val="150"/>
        <c:axId val="469318736"/>
        <c:axId val="46932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398.27</c:v>
                </c:pt>
              </c:numCache>
            </c:numRef>
          </c:val>
          <c:smooth val="0"/>
          <c:extLst xmlns:c16r2="http://schemas.microsoft.com/office/drawing/2015/06/chart">
            <c:ext xmlns:c16="http://schemas.microsoft.com/office/drawing/2014/chart" uri="{C3380CC4-5D6E-409C-BE32-E72D297353CC}">
              <c16:uniqueId val="{00000001-AED1-40A3-BA46-8C20D9F3F83D}"/>
            </c:ext>
          </c:extLst>
        </c:ser>
        <c:dLbls>
          <c:showLegendKey val="0"/>
          <c:showVal val="0"/>
          <c:showCatName val="0"/>
          <c:showSerName val="0"/>
          <c:showPercent val="0"/>
          <c:showBubbleSize val="0"/>
        </c:dLbls>
        <c:marker val="1"/>
        <c:smooth val="0"/>
        <c:axId val="469318736"/>
        <c:axId val="469324616"/>
      </c:lineChart>
      <c:dateAx>
        <c:axId val="469318736"/>
        <c:scaling>
          <c:orientation val="minMax"/>
        </c:scaling>
        <c:delete val="1"/>
        <c:axPos val="b"/>
        <c:numFmt formatCode="&quot;R&quot;yy" sourceLinked="1"/>
        <c:majorTickMark val="none"/>
        <c:minorTickMark val="none"/>
        <c:tickLblPos val="none"/>
        <c:crossAx val="469324616"/>
        <c:crosses val="autoZero"/>
        <c:auto val="1"/>
        <c:lblOffset val="100"/>
        <c:baseTimeUnit val="years"/>
      </c:dateAx>
      <c:valAx>
        <c:axId val="46932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1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1.33</c:v>
                </c:pt>
              </c:numCache>
            </c:numRef>
          </c:val>
          <c:extLst xmlns:c16r2="http://schemas.microsoft.com/office/drawing/2015/06/chart">
            <c:ext xmlns:c16="http://schemas.microsoft.com/office/drawing/2014/chart" uri="{C3380CC4-5D6E-409C-BE32-E72D297353CC}">
              <c16:uniqueId val="{00000000-F4A7-4867-A86B-AE8280027653}"/>
            </c:ext>
          </c:extLst>
        </c:ser>
        <c:dLbls>
          <c:showLegendKey val="0"/>
          <c:showVal val="0"/>
          <c:showCatName val="0"/>
          <c:showSerName val="0"/>
          <c:showPercent val="0"/>
          <c:showBubbleSize val="0"/>
        </c:dLbls>
        <c:gapWidth val="150"/>
        <c:axId val="469318344"/>
        <c:axId val="46932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141.49</c:v>
                </c:pt>
              </c:numCache>
            </c:numRef>
          </c:val>
          <c:smooth val="0"/>
          <c:extLst xmlns:c16r2="http://schemas.microsoft.com/office/drawing/2015/06/chart">
            <c:ext xmlns:c16="http://schemas.microsoft.com/office/drawing/2014/chart" uri="{C3380CC4-5D6E-409C-BE32-E72D297353CC}">
              <c16:uniqueId val="{00000001-F4A7-4867-A86B-AE8280027653}"/>
            </c:ext>
          </c:extLst>
        </c:ser>
        <c:dLbls>
          <c:showLegendKey val="0"/>
          <c:showVal val="0"/>
          <c:showCatName val="0"/>
          <c:showSerName val="0"/>
          <c:showPercent val="0"/>
          <c:showBubbleSize val="0"/>
        </c:dLbls>
        <c:marker val="1"/>
        <c:smooth val="0"/>
        <c:axId val="469318344"/>
        <c:axId val="469322264"/>
      </c:lineChart>
      <c:dateAx>
        <c:axId val="469318344"/>
        <c:scaling>
          <c:orientation val="minMax"/>
        </c:scaling>
        <c:delete val="1"/>
        <c:axPos val="b"/>
        <c:numFmt formatCode="&quot;R&quot;yy" sourceLinked="1"/>
        <c:majorTickMark val="none"/>
        <c:minorTickMark val="none"/>
        <c:tickLblPos val="none"/>
        <c:crossAx val="469322264"/>
        <c:crosses val="autoZero"/>
        <c:auto val="1"/>
        <c:lblOffset val="100"/>
        <c:baseTimeUnit val="years"/>
      </c:dateAx>
      <c:valAx>
        <c:axId val="46932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6104.1</c:v>
                </c:pt>
              </c:numCache>
            </c:numRef>
          </c:val>
          <c:extLst xmlns:c16r2="http://schemas.microsoft.com/office/drawing/2015/06/chart">
            <c:ext xmlns:c16="http://schemas.microsoft.com/office/drawing/2014/chart" uri="{C3380CC4-5D6E-409C-BE32-E72D297353CC}">
              <c16:uniqueId val="{00000000-59DE-4E3A-BF69-EB420B63F970}"/>
            </c:ext>
          </c:extLst>
        </c:ser>
        <c:dLbls>
          <c:showLegendKey val="0"/>
          <c:showVal val="0"/>
          <c:showCatName val="0"/>
          <c:showSerName val="0"/>
          <c:showPercent val="0"/>
          <c:showBubbleSize val="0"/>
        </c:dLbls>
        <c:gapWidth val="150"/>
        <c:axId val="469319520"/>
        <c:axId val="46932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746.47</c:v>
                </c:pt>
              </c:numCache>
            </c:numRef>
          </c:val>
          <c:smooth val="0"/>
          <c:extLst xmlns:c16r2="http://schemas.microsoft.com/office/drawing/2015/06/chart">
            <c:ext xmlns:c16="http://schemas.microsoft.com/office/drawing/2014/chart" uri="{C3380CC4-5D6E-409C-BE32-E72D297353CC}">
              <c16:uniqueId val="{00000001-59DE-4E3A-BF69-EB420B63F970}"/>
            </c:ext>
          </c:extLst>
        </c:ser>
        <c:dLbls>
          <c:showLegendKey val="0"/>
          <c:showVal val="0"/>
          <c:showCatName val="0"/>
          <c:showSerName val="0"/>
          <c:showPercent val="0"/>
          <c:showBubbleSize val="0"/>
        </c:dLbls>
        <c:marker val="1"/>
        <c:smooth val="0"/>
        <c:axId val="469319520"/>
        <c:axId val="469324224"/>
      </c:lineChart>
      <c:dateAx>
        <c:axId val="469319520"/>
        <c:scaling>
          <c:orientation val="minMax"/>
        </c:scaling>
        <c:delete val="1"/>
        <c:axPos val="b"/>
        <c:numFmt formatCode="&quot;R&quot;yy" sourceLinked="1"/>
        <c:majorTickMark val="none"/>
        <c:minorTickMark val="none"/>
        <c:tickLblPos val="none"/>
        <c:crossAx val="469324224"/>
        <c:crosses val="autoZero"/>
        <c:auto val="1"/>
        <c:lblOffset val="100"/>
        <c:baseTimeUnit val="years"/>
      </c:dateAx>
      <c:valAx>
        <c:axId val="469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127.25</c:v>
                </c:pt>
              </c:numCache>
            </c:numRef>
          </c:val>
          <c:extLst xmlns:c16r2="http://schemas.microsoft.com/office/drawing/2015/06/chart">
            <c:ext xmlns:c16="http://schemas.microsoft.com/office/drawing/2014/chart" uri="{C3380CC4-5D6E-409C-BE32-E72D297353CC}">
              <c16:uniqueId val="{00000000-8365-4140-9398-EB9F44A8FB83}"/>
            </c:ext>
          </c:extLst>
        </c:ser>
        <c:dLbls>
          <c:showLegendKey val="0"/>
          <c:showVal val="0"/>
          <c:showCatName val="0"/>
          <c:showSerName val="0"/>
          <c:showPercent val="0"/>
          <c:showBubbleSize val="0"/>
        </c:dLbls>
        <c:gapWidth val="150"/>
        <c:axId val="469319912"/>
        <c:axId val="46932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46.22</c:v>
                </c:pt>
              </c:numCache>
            </c:numRef>
          </c:val>
          <c:smooth val="0"/>
          <c:extLst xmlns:c16r2="http://schemas.microsoft.com/office/drawing/2015/06/chart">
            <c:ext xmlns:c16="http://schemas.microsoft.com/office/drawing/2014/chart" uri="{C3380CC4-5D6E-409C-BE32-E72D297353CC}">
              <c16:uniqueId val="{00000001-8365-4140-9398-EB9F44A8FB83}"/>
            </c:ext>
          </c:extLst>
        </c:ser>
        <c:dLbls>
          <c:showLegendKey val="0"/>
          <c:showVal val="0"/>
          <c:showCatName val="0"/>
          <c:showSerName val="0"/>
          <c:showPercent val="0"/>
          <c:showBubbleSize val="0"/>
        </c:dLbls>
        <c:marker val="1"/>
        <c:smooth val="0"/>
        <c:axId val="469319912"/>
        <c:axId val="469323440"/>
      </c:lineChart>
      <c:dateAx>
        <c:axId val="469319912"/>
        <c:scaling>
          <c:orientation val="minMax"/>
        </c:scaling>
        <c:delete val="1"/>
        <c:axPos val="b"/>
        <c:numFmt formatCode="&quot;R&quot;yy" sourceLinked="1"/>
        <c:majorTickMark val="none"/>
        <c:minorTickMark val="none"/>
        <c:tickLblPos val="none"/>
        <c:crossAx val="469323440"/>
        <c:crosses val="autoZero"/>
        <c:auto val="1"/>
        <c:lblOffset val="100"/>
        <c:baseTimeUnit val="years"/>
      </c:dateAx>
      <c:valAx>
        <c:axId val="46932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1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199.31</c:v>
                </c:pt>
              </c:numCache>
            </c:numRef>
          </c:val>
          <c:extLst xmlns:c16r2="http://schemas.microsoft.com/office/drawing/2015/06/chart">
            <c:ext xmlns:c16="http://schemas.microsoft.com/office/drawing/2014/chart" uri="{C3380CC4-5D6E-409C-BE32-E72D297353CC}">
              <c16:uniqueId val="{00000000-DC60-448D-84F7-CFB480217438}"/>
            </c:ext>
          </c:extLst>
        </c:ser>
        <c:dLbls>
          <c:showLegendKey val="0"/>
          <c:showVal val="0"/>
          <c:showCatName val="0"/>
          <c:showSerName val="0"/>
          <c:showPercent val="0"/>
          <c:showBubbleSize val="0"/>
        </c:dLbls>
        <c:gapWidth val="150"/>
        <c:axId val="469321088"/>
        <c:axId val="46932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325.67</c:v>
                </c:pt>
              </c:numCache>
            </c:numRef>
          </c:val>
          <c:smooth val="0"/>
          <c:extLst xmlns:c16r2="http://schemas.microsoft.com/office/drawing/2015/06/chart">
            <c:ext xmlns:c16="http://schemas.microsoft.com/office/drawing/2014/chart" uri="{C3380CC4-5D6E-409C-BE32-E72D297353CC}">
              <c16:uniqueId val="{00000001-DC60-448D-84F7-CFB480217438}"/>
            </c:ext>
          </c:extLst>
        </c:ser>
        <c:dLbls>
          <c:showLegendKey val="0"/>
          <c:showVal val="0"/>
          <c:showCatName val="0"/>
          <c:showSerName val="0"/>
          <c:showPercent val="0"/>
          <c:showBubbleSize val="0"/>
        </c:dLbls>
        <c:marker val="1"/>
        <c:smooth val="0"/>
        <c:axId val="469321088"/>
        <c:axId val="469321480"/>
      </c:lineChart>
      <c:dateAx>
        <c:axId val="469321088"/>
        <c:scaling>
          <c:orientation val="minMax"/>
        </c:scaling>
        <c:delete val="1"/>
        <c:axPos val="b"/>
        <c:numFmt formatCode="&quot;R&quot;yy" sourceLinked="1"/>
        <c:majorTickMark val="none"/>
        <c:minorTickMark val="none"/>
        <c:tickLblPos val="none"/>
        <c:crossAx val="469321480"/>
        <c:crosses val="autoZero"/>
        <c:auto val="1"/>
        <c:lblOffset val="100"/>
        <c:baseTimeUnit val="years"/>
      </c:dateAx>
      <c:valAx>
        <c:axId val="46932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北海道　弟子屈町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71" t="str">
        <f>データ!$M$6</f>
        <v>非設置</v>
      </c>
      <c r="AE8" s="71"/>
      <c r="AF8" s="71"/>
      <c r="AG8" s="71"/>
      <c r="AH8" s="71"/>
      <c r="AI8" s="71"/>
      <c r="AJ8" s="71"/>
      <c r="AK8" s="3"/>
      <c r="AL8" s="44">
        <f>データ!S6</f>
        <v>6432</v>
      </c>
      <c r="AM8" s="44"/>
      <c r="AN8" s="44"/>
      <c r="AO8" s="44"/>
      <c r="AP8" s="44"/>
      <c r="AQ8" s="44"/>
      <c r="AR8" s="44"/>
      <c r="AS8" s="44"/>
      <c r="AT8" s="45">
        <f>データ!T6</f>
        <v>774.33</v>
      </c>
      <c r="AU8" s="45"/>
      <c r="AV8" s="45"/>
      <c r="AW8" s="45"/>
      <c r="AX8" s="45"/>
      <c r="AY8" s="45"/>
      <c r="AZ8" s="45"/>
      <c r="BA8" s="45"/>
      <c r="BB8" s="45">
        <f>データ!U6</f>
        <v>8.31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72.86</v>
      </c>
      <c r="J10" s="45"/>
      <c r="K10" s="45"/>
      <c r="L10" s="45"/>
      <c r="M10" s="45"/>
      <c r="N10" s="45"/>
      <c r="O10" s="45"/>
      <c r="P10" s="45">
        <f>データ!P6</f>
        <v>0.16</v>
      </c>
      <c r="Q10" s="45"/>
      <c r="R10" s="45"/>
      <c r="S10" s="45"/>
      <c r="T10" s="45"/>
      <c r="U10" s="45"/>
      <c r="V10" s="45"/>
      <c r="W10" s="45">
        <f>データ!Q6</f>
        <v>0.44</v>
      </c>
      <c r="X10" s="45"/>
      <c r="Y10" s="45"/>
      <c r="Z10" s="45"/>
      <c r="AA10" s="45"/>
      <c r="AB10" s="45"/>
      <c r="AC10" s="45"/>
      <c r="AD10" s="44">
        <f>データ!R6</f>
        <v>4235</v>
      </c>
      <c r="AE10" s="44"/>
      <c r="AF10" s="44"/>
      <c r="AG10" s="44"/>
      <c r="AH10" s="44"/>
      <c r="AI10" s="44"/>
      <c r="AJ10" s="44"/>
      <c r="AK10" s="2"/>
      <c r="AL10" s="44">
        <f>データ!V6</f>
        <v>10</v>
      </c>
      <c r="AM10" s="44"/>
      <c r="AN10" s="44"/>
      <c r="AO10" s="44"/>
      <c r="AP10" s="44"/>
      <c r="AQ10" s="44"/>
      <c r="AR10" s="44"/>
      <c r="AS10" s="44"/>
      <c r="AT10" s="45">
        <f>データ!W6</f>
        <v>0.04</v>
      </c>
      <c r="AU10" s="45"/>
      <c r="AV10" s="45"/>
      <c r="AW10" s="45"/>
      <c r="AX10" s="45"/>
      <c r="AY10" s="45"/>
      <c r="AZ10" s="45"/>
      <c r="BA10" s="45"/>
      <c r="BB10" s="45">
        <f>データ!X6</f>
        <v>250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Xuf4/6WQyUCaBfdF/TpSNzu4yWSa00FmaORHtWsmIxOstbQ1Rir6dGCvKI7lmUZoOlAeXl/fBWwMGXKyvgnaw==" saltValue="xJh6RuV7AprbQfT3toys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16659</v>
      </c>
      <c r="D6" s="19">
        <f t="shared" si="3"/>
        <v>46</v>
      </c>
      <c r="E6" s="19">
        <f t="shared" si="3"/>
        <v>17</v>
      </c>
      <c r="F6" s="19">
        <f t="shared" si="3"/>
        <v>4</v>
      </c>
      <c r="G6" s="19">
        <f t="shared" si="3"/>
        <v>0</v>
      </c>
      <c r="H6" s="19" t="str">
        <f t="shared" si="3"/>
        <v>北海道　弟子屈町</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72.86</v>
      </c>
      <c r="P6" s="20">
        <f t="shared" si="3"/>
        <v>0.16</v>
      </c>
      <c r="Q6" s="20">
        <f t="shared" si="3"/>
        <v>0.44</v>
      </c>
      <c r="R6" s="20">
        <f t="shared" si="3"/>
        <v>4235</v>
      </c>
      <c r="S6" s="20">
        <f t="shared" si="3"/>
        <v>6432</v>
      </c>
      <c r="T6" s="20">
        <f t="shared" si="3"/>
        <v>774.33</v>
      </c>
      <c r="U6" s="20">
        <f t="shared" si="3"/>
        <v>8.31</v>
      </c>
      <c r="V6" s="20">
        <f t="shared" si="3"/>
        <v>10</v>
      </c>
      <c r="W6" s="20">
        <f t="shared" si="3"/>
        <v>0.04</v>
      </c>
      <c r="X6" s="20">
        <f t="shared" si="3"/>
        <v>250</v>
      </c>
      <c r="Y6" s="21" t="str">
        <f>IF(Y7="",NA(),Y7)</f>
        <v>-</v>
      </c>
      <c r="Z6" s="21" t="str">
        <f t="shared" ref="Z6:AH6" si="4">IF(Z7="",NA(),Z7)</f>
        <v>-</v>
      </c>
      <c r="AA6" s="21" t="str">
        <f t="shared" si="4"/>
        <v>-</v>
      </c>
      <c r="AB6" s="21" t="str">
        <f t="shared" si="4"/>
        <v>-</v>
      </c>
      <c r="AC6" s="21">
        <f t="shared" si="4"/>
        <v>100</v>
      </c>
      <c r="AD6" s="21" t="str">
        <f t="shared" si="4"/>
        <v>-</v>
      </c>
      <c r="AE6" s="21" t="str">
        <f t="shared" si="4"/>
        <v>-</v>
      </c>
      <c r="AF6" s="21" t="str">
        <f t="shared" si="4"/>
        <v>-</v>
      </c>
      <c r="AG6" s="21" t="str">
        <f t="shared" si="4"/>
        <v>-</v>
      </c>
      <c r="AH6" s="21">
        <f t="shared" si="4"/>
        <v>89.52</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398.27</v>
      </c>
      <c r="AT6" s="20" t="str">
        <f>IF(AT7="","",IF(AT7="-","【-】","【"&amp;SUBSTITUTE(TEXT(AT7,"#,##0.00"),"-","△")&amp;"】"))</f>
        <v>【63.54】</v>
      </c>
      <c r="AU6" s="21" t="str">
        <f>IF(AU7="",NA(),AU7)</f>
        <v>-</v>
      </c>
      <c r="AV6" s="21" t="str">
        <f t="shared" ref="AV6:BD6" si="6">IF(AV7="",NA(),AV7)</f>
        <v>-</v>
      </c>
      <c r="AW6" s="21" t="str">
        <f t="shared" si="6"/>
        <v>-</v>
      </c>
      <c r="AX6" s="21" t="str">
        <f t="shared" si="6"/>
        <v>-</v>
      </c>
      <c r="AY6" s="21">
        <f t="shared" si="6"/>
        <v>1.33</v>
      </c>
      <c r="AZ6" s="21" t="str">
        <f t="shared" si="6"/>
        <v>-</v>
      </c>
      <c r="BA6" s="21" t="str">
        <f t="shared" si="6"/>
        <v>-</v>
      </c>
      <c r="BB6" s="21" t="str">
        <f t="shared" si="6"/>
        <v>-</v>
      </c>
      <c r="BC6" s="21" t="str">
        <f t="shared" si="6"/>
        <v>-</v>
      </c>
      <c r="BD6" s="21">
        <f t="shared" si="6"/>
        <v>141.49</v>
      </c>
      <c r="BE6" s="20" t="str">
        <f>IF(BE7="","",IF(BE7="-","【-】","【"&amp;SUBSTITUTE(TEXT(BE7,"#,##0.00"),"-","△")&amp;"】"))</f>
        <v>【50.90】</v>
      </c>
      <c r="BF6" s="21" t="str">
        <f>IF(BF7="",NA(),BF7)</f>
        <v>-</v>
      </c>
      <c r="BG6" s="21" t="str">
        <f t="shared" ref="BG6:BO6" si="7">IF(BG7="",NA(),BG7)</f>
        <v>-</v>
      </c>
      <c r="BH6" s="21" t="str">
        <f t="shared" si="7"/>
        <v>-</v>
      </c>
      <c r="BI6" s="21" t="str">
        <f t="shared" si="7"/>
        <v>-</v>
      </c>
      <c r="BJ6" s="21">
        <f t="shared" si="7"/>
        <v>6104.1</v>
      </c>
      <c r="BK6" s="21" t="str">
        <f t="shared" si="7"/>
        <v>-</v>
      </c>
      <c r="BL6" s="21" t="str">
        <f t="shared" si="7"/>
        <v>-</v>
      </c>
      <c r="BM6" s="21" t="str">
        <f t="shared" si="7"/>
        <v>-</v>
      </c>
      <c r="BN6" s="21" t="str">
        <f t="shared" si="7"/>
        <v>-</v>
      </c>
      <c r="BO6" s="21">
        <f t="shared" si="7"/>
        <v>746.47</v>
      </c>
      <c r="BP6" s="20" t="str">
        <f>IF(BP7="","",IF(BP7="-","【-】","【"&amp;SUBSTITUTE(TEXT(BP7,"#,##0.00"),"-","△")&amp;"】"))</f>
        <v>【1,099.15】</v>
      </c>
      <c r="BQ6" s="21" t="str">
        <f>IF(BQ7="",NA(),BQ7)</f>
        <v>-</v>
      </c>
      <c r="BR6" s="21" t="str">
        <f t="shared" ref="BR6:BZ6" si="8">IF(BR7="",NA(),BR7)</f>
        <v>-</v>
      </c>
      <c r="BS6" s="21" t="str">
        <f t="shared" si="8"/>
        <v>-</v>
      </c>
      <c r="BT6" s="21" t="str">
        <f t="shared" si="8"/>
        <v>-</v>
      </c>
      <c r="BU6" s="21">
        <f t="shared" si="8"/>
        <v>127.25</v>
      </c>
      <c r="BV6" s="21" t="str">
        <f t="shared" si="8"/>
        <v>-</v>
      </c>
      <c r="BW6" s="21" t="str">
        <f t="shared" si="8"/>
        <v>-</v>
      </c>
      <c r="BX6" s="21" t="str">
        <f t="shared" si="8"/>
        <v>-</v>
      </c>
      <c r="BY6" s="21" t="str">
        <f t="shared" si="8"/>
        <v>-</v>
      </c>
      <c r="BZ6" s="21">
        <f t="shared" si="8"/>
        <v>46.22</v>
      </c>
      <c r="CA6" s="20" t="str">
        <f>IF(CA7="","",IF(CA7="-","【-】","【"&amp;SUBSTITUTE(TEXT(CA7,"#,##0.00"),"-","△")&amp;"】"))</f>
        <v>【72.92】</v>
      </c>
      <c r="CB6" s="21" t="str">
        <f>IF(CB7="",NA(),CB7)</f>
        <v>-</v>
      </c>
      <c r="CC6" s="21" t="str">
        <f t="shared" ref="CC6:CK6" si="9">IF(CC7="",NA(),CC7)</f>
        <v>-</v>
      </c>
      <c r="CD6" s="21" t="str">
        <f t="shared" si="9"/>
        <v>-</v>
      </c>
      <c r="CE6" s="21" t="str">
        <f t="shared" si="9"/>
        <v>-</v>
      </c>
      <c r="CF6" s="21">
        <f t="shared" si="9"/>
        <v>199.31</v>
      </c>
      <c r="CG6" s="21" t="str">
        <f t="shared" si="9"/>
        <v>-</v>
      </c>
      <c r="CH6" s="21" t="str">
        <f t="shared" si="9"/>
        <v>-</v>
      </c>
      <c r="CI6" s="21" t="str">
        <f t="shared" si="9"/>
        <v>-</v>
      </c>
      <c r="CJ6" s="21" t="str">
        <f t="shared" si="9"/>
        <v>-</v>
      </c>
      <c r="CK6" s="21">
        <f t="shared" si="9"/>
        <v>325.67</v>
      </c>
      <c r="CL6" s="20" t="str">
        <f>IF(CL7="","",IF(CL7="-","【-】","【"&amp;SUBSTITUTE(TEXT(CL7,"#,##0.00"),"-","△")&amp;"】"))</f>
        <v>【225.78】</v>
      </c>
      <c r="CM6" s="21" t="str">
        <f>IF(CM7="",NA(),CM7)</f>
        <v>-</v>
      </c>
      <c r="CN6" s="21" t="str">
        <f t="shared" ref="CN6:CV6" si="10">IF(CN7="",NA(),CN7)</f>
        <v>-</v>
      </c>
      <c r="CO6" s="21" t="str">
        <f t="shared" si="10"/>
        <v>-</v>
      </c>
      <c r="CP6" s="21" t="str">
        <f t="shared" si="10"/>
        <v>-</v>
      </c>
      <c r="CQ6" s="21">
        <f t="shared" si="10"/>
        <v>81.45</v>
      </c>
      <c r="CR6" s="21" t="str">
        <f t="shared" si="10"/>
        <v>-</v>
      </c>
      <c r="CS6" s="21" t="str">
        <f t="shared" si="10"/>
        <v>-</v>
      </c>
      <c r="CT6" s="21" t="str">
        <f t="shared" si="10"/>
        <v>-</v>
      </c>
      <c r="CU6" s="21" t="str">
        <f t="shared" si="10"/>
        <v>-</v>
      </c>
      <c r="CV6" s="21">
        <f t="shared" si="10"/>
        <v>37.75</v>
      </c>
      <c r="CW6" s="20" t="str">
        <f>IF(CW7="","",IF(CW7="-","【-】","【"&amp;SUBSTITUTE(TEXT(CW7,"#,##0.00"),"-","△")&amp;"】"))</f>
        <v>【43.17】</v>
      </c>
      <c r="CX6" s="21" t="str">
        <f>IF(CX7="",NA(),CX7)</f>
        <v>-</v>
      </c>
      <c r="CY6" s="21" t="str">
        <f t="shared" ref="CY6:DG6" si="11">IF(CY7="",NA(),CY7)</f>
        <v>-</v>
      </c>
      <c r="CZ6" s="21" t="str">
        <f t="shared" si="11"/>
        <v>-</v>
      </c>
      <c r="DA6" s="21" t="str">
        <f t="shared" si="11"/>
        <v>-</v>
      </c>
      <c r="DB6" s="21">
        <f t="shared" si="11"/>
        <v>50</v>
      </c>
      <c r="DC6" s="21" t="str">
        <f t="shared" si="11"/>
        <v>-</v>
      </c>
      <c r="DD6" s="21" t="str">
        <f t="shared" si="11"/>
        <v>-</v>
      </c>
      <c r="DE6" s="21" t="str">
        <f t="shared" si="11"/>
        <v>-</v>
      </c>
      <c r="DF6" s="21" t="str">
        <f t="shared" si="11"/>
        <v>-</v>
      </c>
      <c r="DG6" s="21">
        <f t="shared" si="11"/>
        <v>71.17</v>
      </c>
      <c r="DH6" s="20" t="str">
        <f>IF(DH7="","",IF(DH7="-","【-】","【"&amp;SUBSTITUTE(TEXT(DH7,"#,##0.00"),"-","△")&amp;"】"))</f>
        <v>【86.31】</v>
      </c>
      <c r="DI6" s="21" t="str">
        <f>IF(DI7="",NA(),DI7)</f>
        <v>-</v>
      </c>
      <c r="DJ6" s="21" t="str">
        <f t="shared" ref="DJ6:DR6" si="12">IF(DJ7="",NA(),DJ7)</f>
        <v>-</v>
      </c>
      <c r="DK6" s="21" t="str">
        <f t="shared" si="12"/>
        <v>-</v>
      </c>
      <c r="DL6" s="21" t="str">
        <f t="shared" si="12"/>
        <v>-</v>
      </c>
      <c r="DM6" s="21">
        <f t="shared" si="12"/>
        <v>0.88</v>
      </c>
      <c r="DN6" s="21" t="str">
        <f t="shared" si="12"/>
        <v>-</v>
      </c>
      <c r="DO6" s="21" t="str">
        <f t="shared" si="12"/>
        <v>-</v>
      </c>
      <c r="DP6" s="21" t="str">
        <f t="shared" si="12"/>
        <v>-</v>
      </c>
      <c r="DQ6" s="21" t="str">
        <f t="shared" si="12"/>
        <v>-</v>
      </c>
      <c r="DR6" s="21">
        <f t="shared" si="12"/>
        <v>25.53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【0.15】</v>
      </c>
    </row>
    <row r="7" spans="1:148" s="22" customFormat="1" x14ac:dyDescent="0.15">
      <c r="A7" s="14"/>
      <c r="B7" s="23">
        <v>2024</v>
      </c>
      <c r="C7" s="23">
        <v>16659</v>
      </c>
      <c r="D7" s="23">
        <v>46</v>
      </c>
      <c r="E7" s="23">
        <v>17</v>
      </c>
      <c r="F7" s="23">
        <v>4</v>
      </c>
      <c r="G7" s="23">
        <v>0</v>
      </c>
      <c r="H7" s="23" t="s">
        <v>96</v>
      </c>
      <c r="I7" s="23" t="s">
        <v>97</v>
      </c>
      <c r="J7" s="23" t="s">
        <v>98</v>
      </c>
      <c r="K7" s="23" t="s">
        <v>99</v>
      </c>
      <c r="L7" s="23" t="s">
        <v>100</v>
      </c>
      <c r="M7" s="23" t="s">
        <v>101</v>
      </c>
      <c r="N7" s="24" t="s">
        <v>102</v>
      </c>
      <c r="O7" s="24">
        <v>72.86</v>
      </c>
      <c r="P7" s="24">
        <v>0.16</v>
      </c>
      <c r="Q7" s="24">
        <v>0.44</v>
      </c>
      <c r="R7" s="24">
        <v>4235</v>
      </c>
      <c r="S7" s="24">
        <v>6432</v>
      </c>
      <c r="T7" s="24">
        <v>774.33</v>
      </c>
      <c r="U7" s="24">
        <v>8.31</v>
      </c>
      <c r="V7" s="24">
        <v>10</v>
      </c>
      <c r="W7" s="24">
        <v>0.04</v>
      </c>
      <c r="X7" s="24">
        <v>250</v>
      </c>
      <c r="Y7" s="24" t="s">
        <v>102</v>
      </c>
      <c r="Z7" s="24" t="s">
        <v>102</v>
      </c>
      <c r="AA7" s="24" t="s">
        <v>102</v>
      </c>
      <c r="AB7" s="24" t="s">
        <v>102</v>
      </c>
      <c r="AC7" s="24">
        <v>100</v>
      </c>
      <c r="AD7" s="24" t="s">
        <v>102</v>
      </c>
      <c r="AE7" s="24" t="s">
        <v>102</v>
      </c>
      <c r="AF7" s="24" t="s">
        <v>102</v>
      </c>
      <c r="AG7" s="24" t="s">
        <v>102</v>
      </c>
      <c r="AH7" s="24">
        <v>89.52</v>
      </c>
      <c r="AI7" s="24">
        <v>105.07</v>
      </c>
      <c r="AJ7" s="24" t="s">
        <v>102</v>
      </c>
      <c r="AK7" s="24" t="s">
        <v>102</v>
      </c>
      <c r="AL7" s="24" t="s">
        <v>102</v>
      </c>
      <c r="AM7" s="24" t="s">
        <v>102</v>
      </c>
      <c r="AN7" s="24">
        <v>0</v>
      </c>
      <c r="AO7" s="24" t="s">
        <v>102</v>
      </c>
      <c r="AP7" s="24" t="s">
        <v>102</v>
      </c>
      <c r="AQ7" s="24" t="s">
        <v>102</v>
      </c>
      <c r="AR7" s="24" t="s">
        <v>102</v>
      </c>
      <c r="AS7" s="24">
        <v>398.27</v>
      </c>
      <c r="AT7" s="24">
        <v>63.54</v>
      </c>
      <c r="AU7" s="24" t="s">
        <v>102</v>
      </c>
      <c r="AV7" s="24" t="s">
        <v>102</v>
      </c>
      <c r="AW7" s="24" t="s">
        <v>102</v>
      </c>
      <c r="AX7" s="24" t="s">
        <v>102</v>
      </c>
      <c r="AY7" s="24">
        <v>1.33</v>
      </c>
      <c r="AZ7" s="24" t="s">
        <v>102</v>
      </c>
      <c r="BA7" s="24" t="s">
        <v>102</v>
      </c>
      <c r="BB7" s="24" t="s">
        <v>102</v>
      </c>
      <c r="BC7" s="24" t="s">
        <v>102</v>
      </c>
      <c r="BD7" s="24">
        <v>141.49</v>
      </c>
      <c r="BE7" s="24">
        <v>50.9</v>
      </c>
      <c r="BF7" s="24" t="s">
        <v>102</v>
      </c>
      <c r="BG7" s="24" t="s">
        <v>102</v>
      </c>
      <c r="BH7" s="24" t="s">
        <v>102</v>
      </c>
      <c r="BI7" s="24" t="s">
        <v>102</v>
      </c>
      <c r="BJ7" s="24">
        <v>6104.1</v>
      </c>
      <c r="BK7" s="24" t="s">
        <v>102</v>
      </c>
      <c r="BL7" s="24" t="s">
        <v>102</v>
      </c>
      <c r="BM7" s="24" t="s">
        <v>102</v>
      </c>
      <c r="BN7" s="24" t="s">
        <v>102</v>
      </c>
      <c r="BO7" s="24">
        <v>746.47</v>
      </c>
      <c r="BP7" s="24">
        <v>1099.1500000000001</v>
      </c>
      <c r="BQ7" s="24" t="s">
        <v>102</v>
      </c>
      <c r="BR7" s="24" t="s">
        <v>102</v>
      </c>
      <c r="BS7" s="24" t="s">
        <v>102</v>
      </c>
      <c r="BT7" s="24" t="s">
        <v>102</v>
      </c>
      <c r="BU7" s="24">
        <v>127.25</v>
      </c>
      <c r="BV7" s="24" t="s">
        <v>102</v>
      </c>
      <c r="BW7" s="24" t="s">
        <v>102</v>
      </c>
      <c r="BX7" s="24" t="s">
        <v>102</v>
      </c>
      <c r="BY7" s="24" t="s">
        <v>102</v>
      </c>
      <c r="BZ7" s="24">
        <v>46.22</v>
      </c>
      <c r="CA7" s="24">
        <v>72.92</v>
      </c>
      <c r="CB7" s="24" t="s">
        <v>102</v>
      </c>
      <c r="CC7" s="24" t="s">
        <v>102</v>
      </c>
      <c r="CD7" s="24" t="s">
        <v>102</v>
      </c>
      <c r="CE7" s="24" t="s">
        <v>102</v>
      </c>
      <c r="CF7" s="24">
        <v>199.31</v>
      </c>
      <c r="CG7" s="24" t="s">
        <v>102</v>
      </c>
      <c r="CH7" s="24" t="s">
        <v>102</v>
      </c>
      <c r="CI7" s="24" t="s">
        <v>102</v>
      </c>
      <c r="CJ7" s="24" t="s">
        <v>102</v>
      </c>
      <c r="CK7" s="24">
        <v>325.67</v>
      </c>
      <c r="CL7" s="24">
        <v>225.78</v>
      </c>
      <c r="CM7" s="24" t="s">
        <v>102</v>
      </c>
      <c r="CN7" s="24" t="s">
        <v>102</v>
      </c>
      <c r="CO7" s="24" t="s">
        <v>102</v>
      </c>
      <c r="CP7" s="24" t="s">
        <v>102</v>
      </c>
      <c r="CQ7" s="24">
        <v>81.45</v>
      </c>
      <c r="CR7" s="24" t="s">
        <v>102</v>
      </c>
      <c r="CS7" s="24" t="s">
        <v>102</v>
      </c>
      <c r="CT7" s="24" t="s">
        <v>102</v>
      </c>
      <c r="CU7" s="24" t="s">
        <v>102</v>
      </c>
      <c r="CV7" s="24">
        <v>37.75</v>
      </c>
      <c r="CW7" s="24">
        <v>43.17</v>
      </c>
      <c r="CX7" s="24" t="s">
        <v>102</v>
      </c>
      <c r="CY7" s="24" t="s">
        <v>102</v>
      </c>
      <c r="CZ7" s="24" t="s">
        <v>102</v>
      </c>
      <c r="DA7" s="24" t="s">
        <v>102</v>
      </c>
      <c r="DB7" s="24">
        <v>50</v>
      </c>
      <c r="DC7" s="24" t="s">
        <v>102</v>
      </c>
      <c r="DD7" s="24" t="s">
        <v>102</v>
      </c>
      <c r="DE7" s="24" t="s">
        <v>102</v>
      </c>
      <c r="DF7" s="24" t="s">
        <v>102</v>
      </c>
      <c r="DG7" s="24">
        <v>71.17</v>
      </c>
      <c r="DH7" s="24">
        <v>86.31</v>
      </c>
      <c r="DI7" s="24" t="s">
        <v>102</v>
      </c>
      <c r="DJ7" s="24" t="s">
        <v>102</v>
      </c>
      <c r="DK7" s="24" t="s">
        <v>102</v>
      </c>
      <c r="DL7" s="24" t="s">
        <v>102</v>
      </c>
      <c r="DM7" s="24">
        <v>0.88</v>
      </c>
      <c r="DN7" s="24" t="s">
        <v>102</v>
      </c>
      <c r="DO7" s="24" t="s">
        <v>102</v>
      </c>
      <c r="DP7" s="24" t="s">
        <v>102</v>
      </c>
      <c r="DQ7" s="24" t="s">
        <v>102</v>
      </c>
      <c r="DR7" s="24">
        <v>25.53</v>
      </c>
      <c r="DS7" s="24">
        <v>30.82</v>
      </c>
      <c r="DT7" s="24" t="s">
        <v>102</v>
      </c>
      <c r="DU7" s="24" t="s">
        <v>102</v>
      </c>
      <c r="DV7" s="24" t="s">
        <v>102</v>
      </c>
      <c r="DW7" s="24" t="s">
        <v>102</v>
      </c>
      <c r="DX7" s="24">
        <v>0</v>
      </c>
      <c r="DY7" s="24" t="s">
        <v>102</v>
      </c>
      <c r="DZ7" s="24" t="s">
        <v>102</v>
      </c>
      <c r="EA7" s="24" t="s">
        <v>102</v>
      </c>
      <c r="EB7" s="24" t="s">
        <v>102</v>
      </c>
      <c r="EC7" s="24">
        <v>0</v>
      </c>
      <c r="ED7" s="24">
        <v>0.06</v>
      </c>
      <c r="EE7" s="24" t="s">
        <v>102</v>
      </c>
      <c r="EF7" s="24" t="s">
        <v>102</v>
      </c>
      <c r="EG7" s="24" t="s">
        <v>102</v>
      </c>
      <c r="EH7" s="24" t="s">
        <v>102</v>
      </c>
      <c r="EI7" s="24">
        <v>0</v>
      </c>
      <c r="EJ7" s="24" t="s">
        <v>102</v>
      </c>
      <c r="EK7" s="24" t="s">
        <v>102</v>
      </c>
      <c r="EL7" s="24" t="s">
        <v>102</v>
      </c>
      <c r="EM7" s="24" t="s">
        <v>102</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2026-02-06T01:07:52Z</cp:lastPrinted>
  <dcterms:created xsi:type="dcterms:W3CDTF">2025-12-23T06:08:27Z</dcterms:created>
  <dcterms:modified xsi:type="dcterms:W3CDTF">2026-02-10T05:21:46Z</dcterms:modified>
  <cp:category/>
</cp:coreProperties>
</file>