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_各課文書\02まちづくり政策課\024財政係\01財政運営\01財政運営\財政状況資料集\H27財政状況資料集\結合用\"/>
    </mc:Choice>
  </mc:AlternateContent>
  <bookViews>
    <workbookView xWindow="240" yWindow="60" windowWidth="14940" windowHeight="787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<sst xmlns="http://schemas.openxmlformats.org/spreadsheetml/2006/main" count="995" uniqueCount="556">
  <si>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</si>
  <si>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</si>
  <si>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</si>
  <si>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</si>
  <si>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</si>
  <si>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</si>
  <si>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</si>
  <si>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</si>
  <si>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</si>
  <si>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</si>
  <si>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</si>
  <si>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</si>
  <si>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</si>
  <si>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</si>
  <si>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</si>
  <si>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</si>
  <si>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</si>
  <si>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</si>
  <si>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</si>
  <si>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</si>
  <si>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</si>
  <si>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</si>
  <si>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</si>
  <si>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</si>
  <si>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</si>
  <si>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</si>
  <si>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</si>
  <si>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</si>
  <si>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</si>
  <si>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</si>
  <si>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</si>
  <si>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</si>
  <si>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</si>
  <si>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</si>
  <si>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</si>
  <si>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</si>
  <si>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</si>
  <si>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</si>
  <si>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</si>
  <si>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</si>
  <si>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</si>
  <si>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</si>
  <si>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</si>
  <si>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</si>
  <si>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</si>
  <si>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</si>
  <si>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</si>
  <si>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</si>
  <si>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</si>
  <si>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</si>
  <si>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</si>
  <si>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</si>
  <si>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</si>
  <si>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</si>
  <si>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</si>
  <si>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</si>
  <si>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</si>
  <si>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</si>
  <si>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</si>
  <si>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</si>
  <si>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</si>
  <si>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</si>
  <si>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</si>
  <si>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</si>
  <si>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</si>
  <si>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</si>
  <si>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</si>
  <si>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</si>
  <si>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</si>
  <si>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</si>
  <si>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</si>
  <si>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</si>
  <si>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</si>
  <si>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</si>
  <si>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</si>
  <si>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</si>
  <si>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</si>
  <si>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</si>
  <si>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</si>
  <si>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</si>
  <si>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</si>
  <si>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</si>
  <si>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</si>
  <si>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</si>
  <si>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</si>
  <si>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</si>
  <si>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</si>
  <si>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</si>
  <si>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</si>
  <si>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</si>
  <si>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</si>
  <si>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</si>
  <si>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</si>
  <si>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</si>
  <si>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</si>
  <si>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</si>
  <si>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</si>
  <si>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</si>
  <si>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</si>
  <si>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</si>
  <si>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</si>
  <si>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</si>
  <si>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</si>
  <si>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</si>
  <si>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</si>
  <si>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</si>
  <si>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</si>
  <si>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</si>
  <si>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</si>
  <si>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</si>
  <si>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</si>
  <si>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</si>
  <si>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</si>
  <si>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</si>
  <si>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</si>
  <si>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</si>
  <si>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</si>
  <si>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</si>
  <si>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</si>
  <si>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</si>
  <si>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</si>
  <si>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</si>
  <si>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</si>
  <si>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</si>
  <si>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</si>
  <si>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</si>
  <si>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</si>
  <si>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</si>
  <si>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</si>
  <si>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</si>
  <si>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</si>
  <si>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</si>
  <si>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</si>
  <si>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</si>
  <si>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</si>
  <si>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</si>
  <si>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</si>
  <si>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</si>
  <si>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</si>
  <si>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</si>
  <si>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</si>
  <si>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</si>
  <si>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</si>
  <si>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</si>
  <si>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</si>
  <si>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</si>
  <si>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</si>
  <si>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</si>
  <si>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</si>
  <si>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</si>
  <si>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</si>
  <si>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</si>
  <si>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</si>
  <si>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</si>
  <si>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</si>
  <si>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</si>
  <si>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</si>
  <si>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</si>
  <si>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</si>
  <si>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</si>
  <si>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</si>
  <si>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</si>
  <si>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</si>
  <si>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</si>
  <si>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</si>
  <si>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</si>
  <si>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</si>
  <si>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</si>
  <si>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</si>
  <si>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</si>
  <si>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</si>
  <si>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</si>
  <si>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</si>
  <si>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</si>
  <si>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</si>
  <si>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</si>
  <si>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</si>
  <si>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</si>
  <si>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</si>
  <si>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</si>
  <si>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</si>
  <si>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</si>
  <si>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</si>
  <si>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</si>
  <si>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</si>
  <si>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</si>
  <si>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</si>
  <si>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</si>
  <si>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</si>
  <si>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</si>
  <si>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</si>
  <si>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</si>
  <si>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</si>
  <si>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北海道弟子屈町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</si>
  <si>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</si>
  <si>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</si>
  <si>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</si>
  <si>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</si>
  <si>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</si>
  <si>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</si>
  <si>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</si>
  <si>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</si>
  <si>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</si>
  <si>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</si>
  <si>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</si>
  <si>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</si>
  <si>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</si>
  <si>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</si>
  <si>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</si>
  <si>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</si>
  <si>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</si>
  <si>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</si>
  <si>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</si>
  <si>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</si>
  <si>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</si>
  <si>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</si>
  <si>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</si>
  <si>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</si>
  <si>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</si>
  <si>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</si>
  <si>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</si>
  <si>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</si>
  <si>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</si>
  <si>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</si>
  <si>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</si>
  <si>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</si>
  <si>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</si>
  <si>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</si>
  <si>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</si>
  <si>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</si>
  <si>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</si>
  <si>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</si>
  <si>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</si>
  <si>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</si>
  <si>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</si>
  <si>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</si>
  <si>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</si>
  <si>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</si>
  <si>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</si>
  <si>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</si>
  <si>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</si>
  <si>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</si>
  <si>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</si>
  <si>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</si>
  <si>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</si>
  <si>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</si>
  <si>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</si>
  <si>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</si>
  <si>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</si>
  <si>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</si>
  <si>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</si>
  <si>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</si>
  <si>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</si>
  <si>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</si>
  <si>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</si>
  <si>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</si>
  <si>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</si>
  <si>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</si>
  <si>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</si>
  <si>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</si>
  <si>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</si>
  <si>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</si>
  <si>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</si>
  <si>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</si>
  <si>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</si>
  <si>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</si>
  <si>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</si>
  <si>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</si>
  <si>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</si>
  <si>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</si>
  <si>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</si>
  <si>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</si>
  <si>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</si>
  <si>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</si>
  <si>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</si>
  <si>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</si>
  <si>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</si>
  <si>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</si>
  <si>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</si>
  <si>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</si>
  <si>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</si>
  <si>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</si>
  <si>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</si>
  <si>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</si>
  <si>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</si>
  <si>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</si>
  <si>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</si>
  <si>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</si>
  <si>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</si>
  <si>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</si>
  <si>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</si>
  <si>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</si>
  <si>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</si>
  <si>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</si>
  <si>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</si>
  <si>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</si>
  <si>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</si>
  <si>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</si>
  <si>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</si>
  <si>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</si>
  <si>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</si>
  <si>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</si>
  <si>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</si>
  <si>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</si>
  <si>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</si>
  <si>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</si>
  <si>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</si>
  <si>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</si>
  <si>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</si>
  <si>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</si>
  <si>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</si>
  <si>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</si>
  <si>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</si>
  <si>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</si>
  <si>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</si>
  <si>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</si>
  <si>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</si>
  <si>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</si>
  <si>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</si>
  <si>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</si>
  <si>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</si>
  <si>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</si>
  <si>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</si>
  <si>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</si>
  <si>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</si>
  <si>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</si>
  <si>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</si>
  <si>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</si>
  <si>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</si>
  <si>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</si>
  <si>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</si>
  <si>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</si>
  <si>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</si>
  <si>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</si>
  <si>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</si>
  <si>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</si>
  <si>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</si>
  <si>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</si>
  <si>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</si>
  <si>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</si>
  <si>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</si>
  <si>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北海道弟子屈町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</si>
  <si>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</si>
  <si>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</si>
  <si>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</si>
  <si>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</si>
  <si>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</si>
  <si>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</si>
  <si>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</si>
  <si>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</si>
  <si>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</si>
  <si>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</si>
  <si>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</si>
  <si>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</si>
  <si>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</si>
  <si>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</si>
  <si>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</si>
  <si>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</si>
  <si>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</si>
  <si>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</si>
  <si>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</si>
  <si>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</si>
  <si>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</si>
  <si>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</si>
  <si>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</si>
  <si>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</si>
  <si>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</si>
  <si>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</si>
  <si>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</si>
  <si>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</si>
  <si>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</si>
  <si>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</si>
  <si>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</si>
  <si>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</si>
  <si>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</si>
  <si>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</si>
  <si>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</si>
  <si>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</si>
  <si>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</si>
  <si>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</si>
  <si>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</si>
  <si>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</si>
  <si>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</si>
  <si>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</si>
  <si>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</si>
  <si>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</si>
  <si>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</si>
  <si>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</si>
  <si>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</si>
  <si>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</si>
  <si>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</si>
  <si>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</si>
  <si>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</si>
  <si>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</si>
  <si>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</si>
  <si>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</si>
  <si>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</si>
  <si>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</si>
  <si>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</si>
  <si>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</si>
  <si>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</si>
  <si>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</si>
  <si>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</si>
  <si>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</si>
  <si>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</si>
  <si>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</si>
  <si>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</si>
  <si>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</si>
  <si>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</si>
  <si>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</si>
  <si>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</si>
  <si>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</si>
  <si>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</si>
  <si>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</si>
  <si>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</si>
  <si>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</si>
  <si>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</si>
  <si>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</si>
  <si>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</si>
  <si>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</si>
  <si>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</si>
  <si>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</si>
  <si>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</si>
  <si>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</si>
  <si>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</si>
  <si>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</si>
  <si>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</si>
  <si>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</si>
  <si>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</si>
  <si>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</si>
  <si>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</si>
  <si>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</si>
  <si>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</si>
  <si>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</si>
  <si>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</si>
  <si>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</si>
  <si>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</si>
  <si>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</si>
  <si>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</si>
  <si>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</si>
  <si>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</si>
  <si>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</si>
  <si>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</si>
  <si>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</si>
  <si>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</si>
  <si>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</si>
  <si>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</si>
  <si>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</si>
  <si>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</si>
  <si>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</si>
  <si>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</si>
  <si>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</si>
  <si>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</si>
  <si>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</si>
  <si>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</si>
  <si>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</si>
  <si>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</si>
  <si>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</si>
  <si>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</si>
  <si>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</si>
  <si>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</si>
  <si>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</si>
  <si>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</si>
  <si>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</si>
  <si>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</si>
  <si>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</si>
  <si>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</si>
  <si>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</si>
  <si>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</si>
  <si>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</si>
  <si>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</si>
  <si>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</si>
  <si>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</si>
  <si>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</si>
  <si>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</si>
  <si>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</si>
  <si>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</si>
  <si>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</si>
  <si>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</si>
  <si>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</si>
  <si>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</si>
  <si>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</si>
  <si>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</si>
  <si>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</si>
  <si>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</si>
  <si>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</si>
  <si>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</si>
  <si>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</si>
  <si>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</si>
  <si>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</si>
  <si>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</si>
  <si>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</si>
  <si>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</si>
  <si>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</si>
  <si>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</si>
  <si>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</si>
  <si>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</si>
  <si>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</si>
  <si>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</si>
  <si>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</si>
  <si>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</si>
  <si>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</si>
  <si>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</si>
  <si>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</si>
  <si>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</si>
  <si>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</si>
  <si>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</si>
  <si>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</si>
  <si>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</si>
  <si>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</si>
  <si>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</si>
  <si>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</si>
  <si>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</si>
  <si>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</si>
  <si>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</si>
  <si>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</si>
  <si>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</si>
  <si>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</si>
  <si>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</si>
  <si>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</si>
  <si>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</si>
  <si>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</si>
  <si>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</si>
  <si>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3.32</t>
  </si>
  <si>
    <t>▲ 2.13</t>
  </si>
  <si>
    <t>国民健康保険特別会計</t>
  </si>
  <si>
    <t>▲ 1.19</t>
  </si>
  <si>
    <t>水道事業会計</t>
  </si>
  <si>
    <t>一般会計</t>
  </si>
  <si>
    <t>介護保険特別会計</t>
  </si>
  <si>
    <t>温泉事業特別会計</t>
  </si>
  <si>
    <t>下水道事業特別会計</t>
  </si>
  <si>
    <t>後期高齢者医療特別会計</t>
  </si>
  <si>
    <t>その他会計（赤字）</t>
  </si>
  <si>
    <t>その他会計（黒字）</t>
  </si>
  <si>
    <t>釧路北部消防事務組合</t>
    <rPh sb="0" eb="2">
      <t>クシロ</t>
    </rPh>
    <rPh sb="2" eb="4">
      <t>ホクブ</t>
    </rPh>
    <rPh sb="4" eb="6">
      <t>ショウボウ</t>
    </rPh>
    <rPh sb="6" eb="8">
      <t>ジム</t>
    </rPh>
    <rPh sb="8" eb="10">
      <t>クミアイ</t>
    </rPh>
    <phoneticPr fontId="2"/>
  </si>
  <si>
    <t>釧路公立大学</t>
    <rPh sb="0" eb="2">
      <t>クシロ</t>
    </rPh>
    <rPh sb="2" eb="4">
      <t>コウリツ</t>
    </rPh>
    <rPh sb="4" eb="6">
      <t>ダイガク</t>
    </rPh>
    <phoneticPr fontId="2"/>
  </si>
  <si>
    <t>釧路広域連合</t>
    <rPh sb="0" eb="2">
      <t>クシロ</t>
    </rPh>
    <rPh sb="2" eb="4">
      <t>コウイキ</t>
    </rPh>
    <rPh sb="4" eb="6">
      <t>レンゴウ</t>
    </rPh>
    <phoneticPr fontId="2"/>
  </si>
  <si>
    <t>川上分衛生処理組合</t>
    <rPh sb="0" eb="2">
      <t>カワカミ</t>
    </rPh>
    <rPh sb="2" eb="3">
      <t>ブン</t>
    </rPh>
    <rPh sb="3" eb="5">
      <t>エイセイ</t>
    </rPh>
    <rPh sb="5" eb="7">
      <t>ショリ</t>
    </rPh>
    <rPh sb="7" eb="9">
      <t>クミアイ</t>
    </rPh>
    <phoneticPr fontId="2"/>
  </si>
  <si>
    <t>釧路・根室港域地方税滞納整理機構</t>
    <rPh sb="0" eb="2">
      <t>クシロ</t>
    </rPh>
    <rPh sb="3" eb="5">
      <t>ネムロ</t>
    </rPh>
    <rPh sb="5" eb="6">
      <t>コウ</t>
    </rPh>
    <rPh sb="6" eb="7">
      <t>イキ</t>
    </rPh>
    <rPh sb="7" eb="10">
      <t>チホウゼイ</t>
    </rPh>
    <rPh sb="10" eb="12">
      <t>タイノウ</t>
    </rPh>
    <rPh sb="12" eb="14">
      <t>セイリ</t>
    </rPh>
    <rPh sb="14" eb="16">
      <t>キコウ</t>
    </rPh>
    <phoneticPr fontId="2"/>
  </si>
  <si>
    <t>-</t>
    <phoneticPr fontId="2"/>
  </si>
  <si>
    <t>弟子屈町振興公社</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</si>
  <si>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</si>
  <si>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</si>
  <si>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</si>
  <si>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</si>
  <si>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</si>
  <si>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</si>
  <si>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</si>
  <si>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</si>
  <si>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</si>
  <si>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</si>
  <si>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</si>
  <si>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</si>
  <si>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</si>
  <si>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平均を上回っている主な要因としては、平成13・14年度に実施した病院建設事業補助（総事業費36億円、うち起債16億円）、弟子屈中学校、学校給食センター、道の駅整備等を行ったまちづくり整備事業
（平成21・23年度　総事業費14億円、うち起債8億円）、公営住宅建て替え事業等である。新規地方債の発行抑制・高利率起債の補償金免除繰上償還、職員数の減、基金への積極的な積立等により、比率は
改善傾向にあったが、平成25～26年度に実施した老人ホーム移転改築事業（総事業費30億円、うち起債25億円）により大幅に比率が上昇した。平成27度については、債務負担（病院建設事業費補助）の減などに
より若干改善された。今後は消防移転改築事業などにより比率の上昇が考えられるが、事業実施の適正化をはかり財政の健全化に努める。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</si>
</sst>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188725</c:v>
                </c:pt>
                <c:pt idx="1">
                  <c:v>186535</c:v>
                </c:pt>
                <c:pt idx="2">
                  <c:v>232311</c:v>
                </c:pt>
                <c:pt idx="3">
                  <c:v>563849</c:v>
                </c:pt>
                <c:pt idx="4">
                  <c:v>174817</c:v>
                </c:pt>
              </c:numCache>
            </c:numRef>
          </c:val>
          <c:smooth val="0"/>
        </c:ser>
        <c:dLbls>
          <c:showLegendKey val="0"/>
          <c:showVal val="0"/>
          <c:showCatName val="0"/>
          <c:showSerName val="0"/>
          <c:showPercent val="0"/>
          <c:showBubbleSize val="0"/>
        </c:dLbls>
        <c:marker val="1"/>
        <c:smooth val="0"/>
        <c:axId val="170600280"/>
        <c:axId val="101087344"/>
      </c:lineChart>
      <c:catAx>
        <c:axId val="170600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087344"/>
        <c:crosses val="autoZero"/>
        <c:auto val="1"/>
        <c:lblAlgn val="ctr"/>
        <c:lblOffset val="100"/>
        <c:tickLblSkip val="1"/>
        <c:tickMarkSkip val="1"/>
        <c:noMultiLvlLbl val="0"/>
      </c:catAx>
      <c:valAx>
        <c:axId val="10108734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00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1.87</c:v>
                </c:pt>
                <c:pt idx="1">
                  <c:v>1.82</c:v>
                </c:pt>
                <c:pt idx="2">
                  <c:v>1.7</c:v>
                </c:pt>
                <c:pt idx="3">
                  <c:v>1.91</c:v>
                </c:pt>
                <c:pt idx="4">
                  <c:v>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11.23</c:v>
                </c:pt>
                <c:pt idx="1">
                  <c:v>12.18</c:v>
                </c:pt>
                <c:pt idx="2">
                  <c:v>13.93</c:v>
                </c:pt>
                <c:pt idx="3">
                  <c:v>10.55</c:v>
                </c:pt>
                <c:pt idx="4">
                  <c:v>8.0399999999999991</c:v>
                </c:pt>
              </c:numCache>
            </c:numRef>
          </c:val>
        </c:ser>
        <c:dLbls>
          <c:showLegendKey val="0"/>
          <c:showVal val="0"/>
          <c:showCatName val="0"/>
          <c:showSerName val="0"/>
          <c:showPercent val="0"/>
          <c:showBubbleSize val="0"/>
        </c:dLbls>
        <c:gapWidth val="250"/>
        <c:overlap val="100"/>
        <c:axId val="389852672"/>
        <c:axId val="395270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0.57999999999999996</c:v>
                </c:pt>
                <c:pt idx="1">
                  <c:v>1.1599999999999999</c:v>
                </c:pt>
                <c:pt idx="2">
                  <c:v>1.63</c:v>
                </c:pt>
                <c:pt idx="3">
                  <c:v>-3.32</c:v>
                </c:pt>
                <c:pt idx="4">
                  <c:v>-2.13</c:v>
                </c:pt>
              </c:numCache>
            </c:numRef>
          </c:val>
          <c:smooth val="0"/>
        </c:ser>
        <c:dLbls>
          <c:showLegendKey val="0"/>
          <c:showVal val="0"/>
          <c:showCatName val="0"/>
          <c:showSerName val="0"/>
          <c:showPercent val="0"/>
          <c:showBubbleSize val="0"/>
        </c:dLbls>
        <c:marker val="1"/>
        <c:smooth val="0"/>
        <c:axId val="389852672"/>
        <c:axId val="395270776"/>
      </c:lineChart>
      <c:catAx>
        <c:axId val="3898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270776"/>
        <c:crosses val="autoZero"/>
        <c:auto val="1"/>
        <c:lblAlgn val="ctr"/>
        <c:lblOffset val="100"/>
        <c:tickLblSkip val="1"/>
        <c:tickMarkSkip val="1"/>
        <c:noMultiLvlLbl val="0"/>
      </c:catAx>
      <c:valAx>
        <c:axId val="39527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5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0.17</c:v>
                </c:pt>
                <c:pt idx="4">
                  <c:v>#N/A</c:v>
                </c:pt>
                <c:pt idx="5">
                  <c:v>0.06</c:v>
                </c:pt>
                <c:pt idx="6">
                  <c:v>#N/A</c:v>
                </c:pt>
                <c:pt idx="7">
                  <c:v>0.14000000000000001</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0.28999999999999998</c:v>
                </c:pt>
                <c:pt idx="4">
                  <c:v>#N/A</c:v>
                </c:pt>
                <c:pt idx="5">
                  <c:v>0.15</c:v>
                </c:pt>
                <c:pt idx="6">
                  <c:v>#N/A</c:v>
                </c:pt>
                <c:pt idx="7">
                  <c:v>0.41</c:v>
                </c:pt>
                <c:pt idx="8">
                  <c:v>#N/A</c:v>
                </c:pt>
                <c:pt idx="9">
                  <c:v>0.22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1.81</c:v>
                </c:pt>
                <c:pt idx="2">
                  <c:v>#N/A</c:v>
                </c:pt>
                <c:pt idx="3">
                  <c:v>1.63</c:v>
                </c:pt>
                <c:pt idx="4">
                  <c:v>#N/A</c:v>
                </c:pt>
                <c:pt idx="5">
                  <c:v>1.64</c:v>
                </c:pt>
                <c:pt idx="6">
                  <c:v>#N/A</c:v>
                </c:pt>
                <c:pt idx="7">
                  <c:v>1.76</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2.1800000000000002</c:v>
                </c:pt>
                <c:pt idx="2">
                  <c:v>#N/A</c:v>
                </c:pt>
                <c:pt idx="3">
                  <c:v>2.0299999999999998</c:v>
                </c:pt>
                <c:pt idx="4">
                  <c:v>#N/A</c:v>
                </c:pt>
                <c:pt idx="5">
                  <c:v>2.0299999999999998</c:v>
                </c:pt>
                <c:pt idx="6">
                  <c:v>#N/A</c:v>
                </c:pt>
                <c:pt idx="7">
                  <c:v>2.29</c:v>
                </c:pt>
                <c:pt idx="8">
                  <c:v>#N/A</c:v>
                </c:pt>
                <c:pt idx="9">
                  <c:v>2.5299999999999998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0.64</c:v>
                </c:pt>
                <c:pt idx="4">
                  <c:v>#N/A</c:v>
                </c:pt>
                <c:pt idx="5">
                  <c:v>0.24</c:v>
                </c:pt>
                <c:pt idx="6">
                  <c:v>#N/A</c:v>
                </c:pt>
                <c:pt idx="7">
                  <c:v>0.11</c:v>
                </c:pt>
                <c:pt idx="8">
                  <c:v>1.19</c:v>
                </c:pt>
                <c:pt idx="9">
                  <c:v>#N/A</c:v>
                </c:pt>
              </c:numCache>
            </c:numRef>
          </c:val>
        </c:ser>
        <c:dLbls>
          <c:showLegendKey val="0"/>
          <c:showVal val="0"/>
          <c:showCatName val="0"/>
          <c:showSerName val="0"/>
          <c:showPercent val="0"/>
          <c:showBubbleSize val="0"/>
        </c:dLbls>
        <c:gapWidth val="150"/>
        <c:overlap val="100"/>
        <c:axId val="395012288"/>
        <c:axId val="391256576"/>
      </c:barChart>
      <c:catAx>
        <c:axId val="3950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256576"/>
        <c:crosses val="autoZero"/>
        <c:auto val="1"/>
        <c:lblAlgn val="ctr"/>
        <c:lblOffset val="100"/>
        <c:tickLblSkip val="1"/>
        <c:tickMarkSkip val="1"/>
        <c:noMultiLvlLbl val="0"/>
      </c:catAx>
      <c:valAx>
        <c:axId val="39125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01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875</c:v>
                </c:pt>
                <c:pt idx="5">
                  <c:v>886</c:v>
                </c:pt>
                <c:pt idx="8">
                  <c:v>861</c:v>
                </c:pt>
                <c:pt idx="11">
                  <c:v>954</c:v>
                </c:pt>
                <c:pt idx="14">
                  <c:v>869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158</c:v>
                </c:pt>
                <c:pt idx="3">
                  <c:v>199</c:v>
                </c:pt>
                <c:pt idx="6">
                  <c:v>180</c:v>
                </c:pt>
                <c:pt idx="9">
                  <c:v>180</c:v>
                </c:pt>
                <c:pt idx="12">
                  <c:v>174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13</c:v>
                </c:pt>
                <c:pt idx="6">
                  <c:v>13</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173</c:v>
                </c:pt>
                <c:pt idx="3">
                  <c:v>175</c:v>
                </c:pt>
                <c:pt idx="6">
                  <c:v>171</c:v>
                </c:pt>
                <c:pt idx="9">
                  <c:v>208</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1052</c:v>
                </c:pt>
                <c:pt idx="3">
                  <c:v>1073</c:v>
                </c:pt>
                <c:pt idx="6">
                  <c:v>1045</c:v>
                </c:pt>
                <c:pt idx="9">
                  <c:v>1112</c:v>
                </c:pt>
                <c:pt idx="12">
                  <c:v>976</c:v>
                </c:pt>
              </c:numCache>
            </c:numRef>
          </c:val>
        </c:ser>
        <c:dLbls>
          <c:showLegendKey val="0"/>
          <c:showVal val="0"/>
          <c:showCatName val="0"/>
          <c:showSerName val="0"/>
          <c:showPercent val="0"/>
          <c:showBubbleSize val="0"/>
        </c:dLbls>
        <c:gapWidth val="100"/>
        <c:overlap val="100"/>
        <c:axId val="398157856"/>
        <c:axId val="17012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523</c:v>
                </c:pt>
                <c:pt idx="2">
                  <c:v>#N/A</c:v>
                </c:pt>
                <c:pt idx="3">
                  <c:v>#N/A</c:v>
                </c:pt>
                <c:pt idx="4">
                  <c:v>575</c:v>
                </c:pt>
                <c:pt idx="5">
                  <c:v>#N/A</c:v>
                </c:pt>
                <c:pt idx="6">
                  <c:v>#N/A</c:v>
                </c:pt>
                <c:pt idx="7">
                  <c:v>548</c:v>
                </c:pt>
                <c:pt idx="8">
                  <c:v>#N/A</c:v>
                </c:pt>
                <c:pt idx="9">
                  <c:v>#N/A</c:v>
                </c:pt>
                <c:pt idx="10">
                  <c:v>557</c:v>
                </c:pt>
                <c:pt idx="11">
                  <c:v>#N/A</c:v>
                </c:pt>
                <c:pt idx="12">
                  <c:v>#N/A</c:v>
                </c:pt>
                <c:pt idx="13">
                  <c:v>492</c:v>
                </c:pt>
                <c:pt idx="14">
                  <c:v>#N/A</c:v>
                </c:pt>
              </c:numCache>
            </c:numRef>
          </c:val>
          <c:smooth val="0"/>
        </c:ser>
        <c:dLbls>
          <c:showLegendKey val="0"/>
          <c:showVal val="0"/>
          <c:showCatName val="0"/>
          <c:showSerName val="0"/>
          <c:showPercent val="0"/>
          <c:showBubbleSize val="0"/>
        </c:dLbls>
        <c:marker val="1"/>
        <c:smooth val="0"/>
        <c:axId val="398157856"/>
        <c:axId val="170125064"/>
      </c:lineChart>
      <c:catAx>
        <c:axId val="39815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25064"/>
        <c:crosses val="autoZero"/>
        <c:auto val="1"/>
        <c:lblAlgn val="ctr"/>
        <c:lblOffset val="100"/>
        <c:tickLblSkip val="1"/>
        <c:tickMarkSkip val="1"/>
        <c:noMultiLvlLbl val="0"/>
      </c:catAx>
      <c:valAx>
        <c:axId val="17012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5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8020</c:v>
                </c:pt>
                <c:pt idx="5">
                  <c:v>8128</c:v>
                </c:pt>
                <c:pt idx="8">
                  <c:v>8014</c:v>
                </c:pt>
                <c:pt idx="11">
                  <c:v>9311</c:v>
                </c:pt>
                <c:pt idx="14">
                  <c:v>9185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1145</c:v>
                </c:pt>
                <c:pt idx="5">
                  <c:v>1144</c:v>
                </c:pt>
                <c:pt idx="8">
                  <c:v>1089</c:v>
                </c:pt>
                <c:pt idx="11">
                  <c:v>1065</c:v>
                </c:pt>
                <c:pt idx="14">
                  <c:v>1068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920</c:v>
                </c:pt>
                <c:pt idx="5">
                  <c:v>988</c:v>
                </c:pt>
                <c:pt idx="8">
                  <c:v>1077</c:v>
                </c:pt>
                <c:pt idx="11">
                  <c:v>853</c:v>
                </c:pt>
                <c:pt idx="14">
                  <c:v>875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1647</c:v>
                </c:pt>
                <c:pt idx="3">
                  <c:v>1590</c:v>
                </c:pt>
                <c:pt idx="6">
                  <c:v>1549</c:v>
                </c:pt>
                <c:pt idx="9">
                  <c:v>1456</c:v>
                </c:pt>
                <c:pt idx="12">
                  <c:v>1441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c:v>
                </c:pt>
                <c:pt idx="3">
                  <c:v>52</c:v>
                </c:pt>
                <c:pt idx="6">
                  <c:v>44</c:v>
                </c:pt>
                <c:pt idx="9">
                  <c:v>38</c:v>
                </c:pt>
                <c:pt idx="12">
                  <c:v>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2234</c:v>
                </c:pt>
                <c:pt idx="3">
                  <c:v>2058</c:v>
                </c:pt>
                <c:pt idx="6">
                  <c:v>1891</c:v>
                </c:pt>
                <c:pt idx="9">
                  <c:v>1830</c:v>
                </c:pt>
                <c:pt idx="12">
                  <c:v>1867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1242</c:v>
                </c:pt>
                <c:pt idx="3">
                  <c:v>1065</c:v>
                </c:pt>
                <c:pt idx="6">
                  <c:v>903</c:v>
                </c:pt>
                <c:pt idx="9">
                  <c:v>741</c:v>
                </c:pt>
                <c:pt idx="12">
                  <c:v>597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9813</c:v>
                </c:pt>
                <c:pt idx="3">
                  <c:v>9815</c:v>
                </c:pt>
                <c:pt idx="6">
                  <c:v>10051</c:v>
                </c:pt>
                <c:pt idx="9">
                  <c:v>12302</c:v>
                </c:pt>
                <c:pt idx="12">
                  <c:v>12252</c:v>
                </c:pt>
              </c:numCache>
            </c:numRef>
          </c:val>
        </c:ser>
        <c:dLbls>
          <c:showLegendKey val="0"/>
          <c:showVal val="0"/>
          <c:showCatName val="0"/>
          <c:showSerName val="0"/>
          <c:showPercent val="0"/>
          <c:showBubbleSize val="0"/>
        </c:dLbls>
        <c:gapWidth val="100"/>
        <c:overlap val="100"/>
        <c:axId val="170649168"/>
        <c:axId val="39475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4926</c:v>
                </c:pt>
                <c:pt idx="2">
                  <c:v>#N/A</c:v>
                </c:pt>
                <c:pt idx="3">
                  <c:v>#N/A</c:v>
                </c:pt>
                <c:pt idx="4">
                  <c:v>4320</c:v>
                </c:pt>
                <c:pt idx="5">
                  <c:v>#N/A</c:v>
                </c:pt>
                <c:pt idx="6">
                  <c:v>#N/A</c:v>
                </c:pt>
                <c:pt idx="7">
                  <c:v>4258</c:v>
                </c:pt>
                <c:pt idx="8">
                  <c:v>#N/A</c:v>
                </c:pt>
                <c:pt idx="9">
                  <c:v>#N/A</c:v>
                </c:pt>
                <c:pt idx="10">
                  <c:v>5139</c:v>
                </c:pt>
                <c:pt idx="11">
                  <c:v>#N/A</c:v>
                </c:pt>
                <c:pt idx="12">
                  <c:v>#N/A</c:v>
                </c:pt>
                <c:pt idx="13">
                  <c:v>5084</c:v>
                </c:pt>
                <c:pt idx="14">
                  <c:v>#N/A</c:v>
                </c:pt>
              </c:numCache>
            </c:numRef>
          </c:val>
          <c:smooth val="0"/>
        </c:ser>
        <c:dLbls>
          <c:showLegendKey val="0"/>
          <c:showVal val="0"/>
          <c:showCatName val="0"/>
          <c:showSerName val="0"/>
          <c:showPercent val="0"/>
          <c:showBubbleSize val="0"/>
        </c:dLbls>
        <c:marker val="1"/>
        <c:smooth val="0"/>
        <c:axId val="170649168"/>
        <c:axId val="394757616"/>
      </c:lineChart>
      <c:catAx>
        <c:axId val="17064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757616"/>
        <c:crosses val="autoZero"/>
        <c:auto val="1"/>
        <c:lblAlgn val="ctr"/>
        <c:lblOffset val="100"/>
        <c:tickLblSkip val="1"/>
        <c:tickMarkSkip val="1"/>
        <c:noMultiLvlLbl val="0"/>
      </c:catAx>
      <c:valAx>
        <c:axId val="39475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4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{279B8E85-215F-4019-8EE7-9C6D7354A619}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{33179B96-E1F2-4F31-8EB3-A4C995104A0F}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{8019E0C6-B9F8-40D7-BBFE-6E067B5C37EF}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{974E60E1-D21C-4243-AF58-BCEF278262B9}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{92901FD9-27D2-4FE1-A0E2-2B007593C5DC}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{0E6C49F5-FAC1-450A-B2AD-2F88488C041C}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{72AAC509-F437-4ECF-905E-CFD9ED336EA9}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{BB25B7F7-AA6A-4D5D-8516-E045465B2A4B}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{688FFA2E-17BB-4378-A727-EC8870C6234C}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{BF36369D-0D67-4556-9E68-8432473030A5}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04891056"/>
        <c:axId val="404891448"/>
      </c:scatterChart>
      <c:valAx>
        <c:axId val="404891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891448"/>
        <c:crosses val="autoZero"/>
        <c:crossBetween val="midCat"/>
      </c:valAx>
      <c:valAx>
        <c:axId val="404891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891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{1CC6344A-B889-4D39-8127-15C4103719A2}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{1221C2F3-C6FD-456E-A5F3-DC09E27C8780}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{F3E5813A-8136-432C-BBC7-AF105DD8F94F}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{98769BC7-DB89-41AD-89EE-07A417E7EA2D}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{BE954A04-98D2-41BF-B219-573437851390}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14.5</c:v>
                </c:pt>
                <c:pt idx="2">
                  <c:v>13.8</c:v>
                </c:pt>
                <c:pt idx="3">
                  <c:v>14.1</c:v>
                </c:pt>
                <c:pt idx="4">
                  <c:v>13.4</c:v>
                </c:pt>
              </c:numCache>
            </c:numRef>
          </c:xVal>
          <c:yVal>
            <c:numRef>
              <c:f>公会計指標分析・財政指標組合せ分析表!$K$73:$O$73</c:f>
              <c:numCache>
                <c:formatCode>#,##0.0;"▲ "#,##0.0</c:formatCode>
                <c:ptCount val="5"/>
                <c:pt idx="0">
                  <c:v>126.9</c:v>
                </c:pt>
                <c:pt idx="1">
                  <c:v>108.5</c:v>
                </c:pt>
                <c:pt idx="2">
                  <c:v>106.5</c:v>
                </c:pt>
                <c:pt idx="3">
                  <c:v>133.19999999999999</c:v>
                </c:pt>
                <c:pt idx="4">
                  <c:v>126.9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{77161561-631B-4540-920A-C9C862D36D6C}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{D4D7CCEB-13F4-4F67-988D-C2E4A8C1F7B0}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{41C709D1-B1BF-45B9-B6E7-566F905F3173}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{41853EF4-8741-4D12-AB0F-A50497D50E32}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{09537D12-9D65-42B7-AB66-78E5B2C9808F}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460955728"/>
        <c:axId val="460956120"/>
      </c:scatterChart>
      <c:valAx>
        <c:axId val="460955728"/>
        <c:scaling>
          <c:orientation val="minMax"/>
          <c:max val="16.200000000000003"/>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0956120"/>
        <c:crosses val="autoZero"/>
        <c:crossBetween val="midCat"/>
      </c:valAx>
      <c:valAx>
        <c:axId val="46095612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0955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実質公債費比率（分子）構造で大きなウェイトを占めている原因は元利償還金であるが、これは平成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年度にかけて建設した摩周厚生病院への補助、学校建設、公営住宅建替事業等によるものである。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年度に「公債費負担適正化計画」を策定し、新規発行起債の抑制や普通建設事業の規模縮小、財政上有利な起債の選択により数値は近年改善してきていたが、平成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年度に実施した摩周観光交流館整備事業や弟子屈中学校改築事業による影響により平成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年度は再び悪化した。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過疎債の償還が終了したことによりわずかながら実質公債費比率が減少したが、今後においては、老人ホーム移転改築、消防庁舎改築事業などの元金償還開始後に比率がさらに上昇することが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将来負担比率（分子）構造で大きなウェイトを占めている原因は「一般会計等に係る地方債現在高」であるが、これは平成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年以降は摩周観光交流館整備事業、弟子屈中学校改築事業などに係るものである。平成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年度には老人ホーム改築事業の実施により大幅に増加しているが、財政上有利な起債の選択により「基準財政需要額算入見込額」も増加している。</a:t>
          </a:r>
          <a:endParaRPr lang="ja-JP" altLang="ja-JP" sz="1400">
            <a:effectLst/>
          </a:endParaRPr>
        </a:p>
        <a:p>
          <a:r>
            <a:rPr kumimoji="1" lang="ja-JP" altLang="ja-JP" sz="1100">
              <a:solidFill>
                <a:schemeClr val="dk1"/>
              </a:solidFill>
              <a:effectLst/>
              <a:latin typeface="+mn-lt"/>
              <a:ea typeface="+mn-ea"/>
              <a:cs typeface="+mn-cs"/>
            </a:rPr>
            <a:t>今後将来負担額に差入される各費用においては消防庁舎改築事業、公営住宅建替事業との大型事業により比率が上昇することが考えられる。</a:t>
          </a:r>
          <a:endParaRPr lang="ja-JP" altLang="ja-JP" sz="1400">
            <a:effectLst/>
          </a:endParaRPr>
        </a:p>
        <a:p>
          <a:r>
            <a:rPr kumimoji="1" lang="ja-JP" altLang="ja-JP" sz="1100">
              <a:solidFill>
                <a:schemeClr val="dk1"/>
              </a:solidFill>
              <a:effectLst/>
              <a:latin typeface="+mn-lt"/>
              <a:ea typeface="+mn-ea"/>
              <a:cs typeface="+mn-cs"/>
            </a:rPr>
            <a:t>「充当可能特定財源等」においては計画的な基金への積立、財政上有利な起債の選択により増加させ、将来負担額、比率の減少に努める。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依然として続く景気低迷、人口減少等による個人・法人関係の減収などから</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と類似団体平均を下回っているため、退職者一部不補充等による職員数の見直しによる人件費の削減等（平成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減）、また、緊急に必要な事業を峻別し、投資的経費を抑制する等、歳出の見直しを随時実施しており、町税等徴収体制の強化や釧路・根室港域地方税滞納整理機構への滞納案件の引継ぎ等歳入確保に努める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により財政健全化を図る。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73176</xdr:rowOff>
    </xdr:to>
    <xdr:cxnSp macro="">
      <xdr:nvCxnSpPr>
        <xdr:cNvPr id="69" name="直線コネクタ 68"/>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2" name="直線コネクタ 71"/>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6" name="円/楕円 95"/>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7" name="テキスト ボックス 96"/>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％と、これらの費用が比較的高水準にあるため、退職者一部不補充等による職員数の見直しによる人件費の削減等（平成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％減）、高利率起債の補償金免除繰上償還（</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の削減効果）を既に実施しており、さらに新規発行起債の抑制や指定管理者制度の導入等によるコスト低減、ＰＤＣＡサイクルに基づく事務事業評価による見直しを引き続き実施し、経常的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65</xdr:row>
      <xdr:rowOff>147828</xdr:rowOff>
    </xdr:to>
    <xdr:cxnSp macro="">
      <xdr:nvCxnSpPr>
        <xdr:cNvPr id="130" name="直線コネクタ 129"/>
        <xdr:cNvCxnSpPr/>
      </xdr:nvCxnSpPr>
      <xdr:spPr>
        <a:xfrm flipV="1">
          <a:off x="4114800" y="1123416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94742</xdr:rowOff>
    </xdr:from>
    <xdr:to>
      <xdr:col>6</xdr:col>
      <xdr:colOff>0</xdr:colOff>
      <xdr:row>65</xdr:row>
      <xdr:rowOff>147828</xdr:rowOff>
    </xdr:to>
    <xdr:cxnSp macro="">
      <xdr:nvCxnSpPr>
        <xdr:cNvPr id="133" name="直線コネクタ 132"/>
        <xdr:cNvCxnSpPr/>
      </xdr:nvCxnSpPr>
      <xdr:spPr>
        <a:xfrm>
          <a:off x="3225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53721</xdr:rowOff>
    </xdr:from>
    <xdr:to>
      <xdr:col>4</xdr:col>
      <xdr:colOff>482600</xdr:colOff>
      <xdr:row>65</xdr:row>
      <xdr:rowOff>94742</xdr:rowOff>
    </xdr:to>
    <xdr:cxnSp macro="">
      <xdr:nvCxnSpPr>
        <xdr:cNvPr id="136" name="直線コネクタ 135"/>
        <xdr:cNvCxnSpPr/>
      </xdr:nvCxnSpPr>
      <xdr:spPr>
        <a:xfrm>
          <a:off x="2336800" y="1119797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53721</xdr:rowOff>
    </xdr:from>
    <xdr:to>
      <xdr:col>3</xdr:col>
      <xdr:colOff>279400</xdr:colOff>
      <xdr:row>65</xdr:row>
      <xdr:rowOff>82677</xdr:rowOff>
    </xdr:to>
    <xdr:cxnSp macro="">
      <xdr:nvCxnSpPr>
        <xdr:cNvPr id="139" name="直線コネクタ 138"/>
        <xdr:cNvCxnSpPr/>
      </xdr:nvCxnSpPr>
      <xdr:spPr>
        <a:xfrm flipV="1">
          <a:off x="1447800" y="1119797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9" name="円/楕円 148"/>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11193</xdr:rowOff>
    </xdr:from>
    <xdr:ext cx="762000" cy="259045"/>
    <xdr:sp macro="" textlink="">
      <xdr:nvSpPr>
        <xdr:cNvPr id="150"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97028</xdr:rowOff>
    </xdr:from>
    <xdr:to>
      <xdr:col>6</xdr:col>
      <xdr:colOff>50800</xdr:colOff>
      <xdr:row>66</xdr:row>
      <xdr:rowOff>27178</xdr:rowOff>
    </xdr:to>
    <xdr:sp macro="" textlink="">
      <xdr:nvSpPr>
        <xdr:cNvPr id="151" name="円/楕円 150"/>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11955</xdr:rowOff>
    </xdr:from>
    <xdr:ext cx="736600" cy="259045"/>
    <xdr:sp macro="" textlink="">
      <xdr:nvSpPr>
        <xdr:cNvPr id="152" name="テキスト ボックス 151"/>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3" name="円/楕円 152"/>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4" name="テキスト ボックス 153"/>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2921</xdr:rowOff>
    </xdr:from>
    <xdr:to>
      <xdr:col>3</xdr:col>
      <xdr:colOff>330200</xdr:colOff>
      <xdr:row>65</xdr:row>
      <xdr:rowOff>104521</xdr:rowOff>
    </xdr:to>
    <xdr:sp macro="" textlink="">
      <xdr:nvSpPr>
        <xdr:cNvPr id="155" name="円/楕円 154"/>
        <xdr:cNvSpPr/>
      </xdr:nvSpPr>
      <xdr:spPr>
        <a:xfrm>
          <a:off x="2286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89298</xdr:rowOff>
    </xdr:from>
    <xdr:ext cx="762000" cy="259045"/>
    <xdr:sp macro="" textlink="">
      <xdr:nvSpPr>
        <xdr:cNvPr id="156" name="テキスト ボックス 155"/>
        <xdr:cNvSpPr txBox="1"/>
      </xdr:nvSpPr>
      <xdr:spPr>
        <a:xfrm>
          <a:off x="1955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31877</xdr:rowOff>
    </xdr:from>
    <xdr:to>
      <xdr:col>2</xdr:col>
      <xdr:colOff>127000</xdr:colOff>
      <xdr:row>65</xdr:row>
      <xdr:rowOff>133477</xdr:rowOff>
    </xdr:to>
    <xdr:sp macro="" textlink="">
      <xdr:nvSpPr>
        <xdr:cNvPr id="157" name="円/楕円 156"/>
        <xdr:cNvSpPr/>
      </xdr:nvSpPr>
      <xdr:spPr>
        <a:xfrm>
          <a:off x="1397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118254</xdr:rowOff>
    </xdr:from>
    <xdr:ext cx="762000" cy="259045"/>
    <xdr:sp macro="" textlink="">
      <xdr:nvSpPr>
        <xdr:cNvPr id="158" name="テキスト ボックス 157"/>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類似団体平均を上回っているのは人件費が要因となっている。これは主に保育園（所）や老人ホームなどの施設運営を直営で行っていることが要因の一つとしてあげられる。平成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年度より特別養護老人ホームの民営化を行っており、他の業務についても民間で実施可能な部分については、指定管理者制度の導入により委託を進め、コストの低減を図っていく方針である。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149552</xdr:rowOff>
    </xdr:from>
    <xdr:to>
      <xdr:col>7</xdr:col>
      <xdr:colOff>152400</xdr:colOff>
      <xdr:row>85</xdr:row>
      <xdr:rowOff>169227</xdr:rowOff>
    </xdr:to>
    <xdr:cxnSp macro="">
      <xdr:nvCxnSpPr>
        <xdr:cNvPr id="193" name="直線コネクタ 192"/>
        <xdr:cNvCxnSpPr/>
      </xdr:nvCxnSpPr>
      <xdr:spPr>
        <a:xfrm>
          <a:off x="4114800" y="14722802"/>
          <a:ext cx="8382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48403</xdr:rowOff>
    </xdr:from>
    <xdr:to>
      <xdr:col>6</xdr:col>
      <xdr:colOff>0</xdr:colOff>
      <xdr:row>85</xdr:row>
      <xdr:rowOff>149552</xdr:rowOff>
    </xdr:to>
    <xdr:cxnSp macro="">
      <xdr:nvCxnSpPr>
        <xdr:cNvPr id="196" name="直線コネクタ 195"/>
        <xdr:cNvCxnSpPr/>
      </xdr:nvCxnSpPr>
      <xdr:spPr>
        <a:xfrm>
          <a:off x="3225800" y="14621653"/>
          <a:ext cx="889000" cy="1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41100</xdr:rowOff>
    </xdr:from>
    <xdr:to>
      <xdr:col>4</xdr:col>
      <xdr:colOff>482600</xdr:colOff>
      <xdr:row>85</xdr:row>
      <xdr:rowOff>48403</xdr:rowOff>
    </xdr:to>
    <xdr:cxnSp macro="">
      <xdr:nvCxnSpPr>
        <xdr:cNvPr id="199" name="直線コネクタ 198"/>
        <xdr:cNvCxnSpPr/>
      </xdr:nvCxnSpPr>
      <xdr:spPr>
        <a:xfrm>
          <a:off x="2336800" y="14614350"/>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41100</xdr:rowOff>
    </xdr:from>
    <xdr:to>
      <xdr:col>3</xdr:col>
      <xdr:colOff>279400</xdr:colOff>
      <xdr:row>85</xdr:row>
      <xdr:rowOff>76560</xdr:rowOff>
    </xdr:to>
    <xdr:cxnSp macro="">
      <xdr:nvCxnSpPr>
        <xdr:cNvPr id="202" name="直線コネクタ 201"/>
        <xdr:cNvCxnSpPr/>
      </xdr:nvCxnSpPr>
      <xdr:spPr>
        <a:xfrm flipV="1">
          <a:off x="1447800" y="14614350"/>
          <a:ext cx="889000"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118427</xdr:rowOff>
    </xdr:from>
    <xdr:to>
      <xdr:col>7</xdr:col>
      <xdr:colOff>203200</xdr:colOff>
      <xdr:row>86</xdr:row>
      <xdr:rowOff>48577</xdr:rowOff>
    </xdr:to>
    <xdr:sp macro="" textlink="">
      <xdr:nvSpPr>
        <xdr:cNvPr id="212" name="円/楕円 211"/>
        <xdr:cNvSpPr/>
      </xdr:nvSpPr>
      <xdr:spPr>
        <a:xfrm>
          <a:off x="4902200" y="146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90504</xdr:rowOff>
    </xdr:from>
    <xdr:ext cx="762000" cy="259045"/>
    <xdr:sp macro="" textlink="">
      <xdr:nvSpPr>
        <xdr:cNvPr id="213" name="人件費・物件費等の状況該当値テキスト"/>
        <xdr:cNvSpPr txBox="1"/>
      </xdr:nvSpPr>
      <xdr:spPr>
        <a:xfrm>
          <a:off x="5041900" y="1466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334,184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98752</xdr:rowOff>
    </xdr:from>
    <xdr:to>
      <xdr:col>6</xdr:col>
      <xdr:colOff>50800</xdr:colOff>
      <xdr:row>86</xdr:row>
      <xdr:rowOff>28902</xdr:rowOff>
    </xdr:to>
    <xdr:sp macro="" textlink="">
      <xdr:nvSpPr>
        <xdr:cNvPr id="214" name="円/楕円 213"/>
        <xdr:cNvSpPr/>
      </xdr:nvSpPr>
      <xdr:spPr>
        <a:xfrm>
          <a:off x="4064000" y="146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13679</xdr:rowOff>
    </xdr:from>
    <xdr:ext cx="736600" cy="259045"/>
    <xdr:sp macro="" textlink="">
      <xdr:nvSpPr>
        <xdr:cNvPr id="215" name="テキスト ボックス 214"/>
        <xdr:cNvSpPr txBox="1"/>
      </xdr:nvSpPr>
      <xdr:spPr>
        <a:xfrm>
          <a:off x="3733800" y="1475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329,292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169053</xdr:rowOff>
    </xdr:from>
    <xdr:to>
      <xdr:col>4</xdr:col>
      <xdr:colOff>533400</xdr:colOff>
      <xdr:row>85</xdr:row>
      <xdr:rowOff>99203</xdr:rowOff>
    </xdr:to>
    <xdr:sp macro="" textlink="">
      <xdr:nvSpPr>
        <xdr:cNvPr id="216" name="円/楕円 215"/>
        <xdr:cNvSpPr/>
      </xdr:nvSpPr>
      <xdr:spPr>
        <a:xfrm>
          <a:off x="3175000" y="14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83980</xdr:rowOff>
    </xdr:from>
    <xdr:ext cx="762000" cy="259045"/>
    <xdr:sp macro="" textlink="">
      <xdr:nvSpPr>
        <xdr:cNvPr id="217" name="テキスト ボックス 216"/>
        <xdr:cNvSpPr txBox="1"/>
      </xdr:nvSpPr>
      <xdr:spPr>
        <a:xfrm>
          <a:off x="2844800" y="146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304,141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161750</xdr:rowOff>
    </xdr:from>
    <xdr:to>
      <xdr:col>3</xdr:col>
      <xdr:colOff>330200</xdr:colOff>
      <xdr:row>85</xdr:row>
      <xdr:rowOff>91900</xdr:rowOff>
    </xdr:to>
    <xdr:sp macro="" textlink="">
      <xdr:nvSpPr>
        <xdr:cNvPr id="218" name="円/楕円 217"/>
        <xdr:cNvSpPr/>
      </xdr:nvSpPr>
      <xdr:spPr>
        <a:xfrm>
          <a:off x="2286000" y="145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76677</xdr:rowOff>
    </xdr:from>
    <xdr:ext cx="762000" cy="259045"/>
    <xdr:sp macro="" textlink="">
      <xdr:nvSpPr>
        <xdr:cNvPr id="219" name="テキスト ボックス 218"/>
        <xdr:cNvSpPr txBox="1"/>
      </xdr:nvSpPr>
      <xdr:spPr>
        <a:xfrm>
          <a:off x="1955800" y="146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302,325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25760</xdr:rowOff>
    </xdr:from>
    <xdr:to>
      <xdr:col>2</xdr:col>
      <xdr:colOff>127000</xdr:colOff>
      <xdr:row>85</xdr:row>
      <xdr:rowOff>127360</xdr:rowOff>
    </xdr:to>
    <xdr:sp macro="" textlink="">
      <xdr:nvSpPr>
        <xdr:cNvPr id="220" name="円/楕円 219"/>
        <xdr:cNvSpPr/>
      </xdr:nvSpPr>
      <xdr:spPr>
        <a:xfrm>
          <a:off x="1397000" y="145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112137</xdr:rowOff>
    </xdr:from>
    <xdr:ext cx="762000" cy="259045"/>
    <xdr:sp macro="" textlink="">
      <xdr:nvSpPr>
        <xdr:cNvPr id="221" name="テキスト ボックス 220"/>
        <xdr:cNvSpPr txBox="1"/>
      </xdr:nvSpPr>
      <xdr:spPr>
        <a:xfrm>
          <a:off x="1066800" y="146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311,142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29211</xdr:rowOff>
    </xdr:to>
    <xdr:cxnSp macro="">
      <xdr:nvCxnSpPr>
        <xdr:cNvPr id="255" name="直線コネクタ 254"/>
        <xdr:cNvCxnSpPr/>
      </xdr:nvCxnSpPr>
      <xdr:spPr>
        <a:xfrm flipV="1">
          <a:off x="16179800" y="1469347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86</xdr:row>
      <xdr:rowOff>29211</xdr:rowOff>
    </xdr:to>
    <xdr:cxnSp macro="">
      <xdr:nvCxnSpPr>
        <xdr:cNvPr id="258" name="直線コネクタ 257"/>
        <xdr:cNvCxnSpPr/>
      </xdr:nvCxnSpPr>
      <xdr:spPr>
        <a:xfrm>
          <a:off x="15290800" y="146371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45720</xdr:rowOff>
    </xdr:to>
    <xdr:cxnSp macro="">
      <xdr:nvCxnSpPr>
        <xdr:cNvPr id="261" name="直線コネクタ 260"/>
        <xdr:cNvCxnSpPr/>
      </xdr:nvCxnSpPr>
      <xdr:spPr>
        <a:xfrm flipV="1">
          <a:off x="14401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45720</xdr:rowOff>
    </xdr:to>
    <xdr:cxnSp macro="">
      <xdr:nvCxnSpPr>
        <xdr:cNvPr id="264" name="直線コネクタ 263"/>
        <xdr:cNvCxnSpPr/>
      </xdr:nvCxnSpPr>
      <xdr:spPr>
        <a:xfrm>
          <a:off x="13512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4" name="円/楕円 273"/>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5"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6" name="円/楕円 275"/>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7" name="テキスト ボックス 276"/>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8" name="円/楕円 277"/>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79" name="テキスト ボックス 278"/>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2" name="円/楕円 281"/>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3" name="テキスト ボックス 282"/>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127043</xdr:rowOff>
    </xdr:from>
    <xdr:to>
      <xdr:col>24</xdr:col>
      <xdr:colOff>558800</xdr:colOff>
      <xdr:row>64</xdr:row>
      <xdr:rowOff>159216</xdr:rowOff>
    </xdr:to>
    <xdr:cxnSp macro="">
      <xdr:nvCxnSpPr>
        <xdr:cNvPr id="318" name="直線コネクタ 317"/>
        <xdr:cNvCxnSpPr/>
      </xdr:nvCxnSpPr>
      <xdr:spPr>
        <a:xfrm>
          <a:off x="16179800" y="110998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90043</xdr:rowOff>
    </xdr:from>
    <xdr:to>
      <xdr:col>23</xdr:col>
      <xdr:colOff>406400</xdr:colOff>
      <xdr:row>64</xdr:row>
      <xdr:rowOff>127043</xdr:rowOff>
    </xdr:to>
    <xdr:cxnSp macro="">
      <xdr:nvCxnSpPr>
        <xdr:cNvPr id="321" name="直線コネクタ 320"/>
        <xdr:cNvCxnSpPr/>
      </xdr:nvCxnSpPr>
      <xdr:spPr>
        <a:xfrm>
          <a:off x="15290800" y="11062843"/>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64305</xdr:rowOff>
    </xdr:from>
    <xdr:to>
      <xdr:col>22</xdr:col>
      <xdr:colOff>203200</xdr:colOff>
      <xdr:row>64</xdr:row>
      <xdr:rowOff>90043</xdr:rowOff>
    </xdr:to>
    <xdr:cxnSp macro="">
      <xdr:nvCxnSpPr>
        <xdr:cNvPr id="324" name="直線コネクタ 323"/>
        <xdr:cNvCxnSpPr/>
      </xdr:nvCxnSpPr>
      <xdr:spPr>
        <a:xfrm>
          <a:off x="14401800" y="11037105"/>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64305</xdr:rowOff>
    </xdr:from>
    <xdr:to>
      <xdr:col>21</xdr:col>
      <xdr:colOff>0</xdr:colOff>
      <xdr:row>64</xdr:row>
      <xdr:rowOff>64305</xdr:rowOff>
    </xdr:to>
    <xdr:cxnSp macro="">
      <xdr:nvCxnSpPr>
        <xdr:cNvPr id="327" name="直線コネクタ 326"/>
        <xdr:cNvCxnSpPr/>
      </xdr:nvCxnSpPr>
      <xdr:spPr>
        <a:xfrm>
          <a:off x="13512800" y="1103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108416</xdr:rowOff>
    </xdr:from>
    <xdr:to>
      <xdr:col>24</xdr:col>
      <xdr:colOff>609600</xdr:colOff>
      <xdr:row>65</xdr:row>
      <xdr:rowOff>38566</xdr:rowOff>
    </xdr:to>
    <xdr:sp macro="" textlink="">
      <xdr:nvSpPr>
        <xdr:cNvPr id="337" name="円/楕円 336"/>
        <xdr:cNvSpPr/>
      </xdr:nvSpPr>
      <xdr:spPr>
        <a:xfrm>
          <a:off x="16967200" y="110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80493</xdr:rowOff>
    </xdr:from>
    <xdr:ext cx="762000" cy="259045"/>
    <xdr:sp macro="" textlink="">
      <xdr:nvSpPr>
        <xdr:cNvPr id="338" name="定員管理の状況該当値テキスト"/>
        <xdr:cNvSpPr txBox="1"/>
      </xdr:nvSpPr>
      <xdr:spPr>
        <a:xfrm>
          <a:off x="17106900" y="1105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76243</xdr:rowOff>
    </xdr:from>
    <xdr:to>
      <xdr:col>23</xdr:col>
      <xdr:colOff>457200</xdr:colOff>
      <xdr:row>65</xdr:row>
      <xdr:rowOff>6393</xdr:rowOff>
    </xdr:to>
    <xdr:sp macro="" textlink="">
      <xdr:nvSpPr>
        <xdr:cNvPr id="339" name="円/楕円 338"/>
        <xdr:cNvSpPr/>
      </xdr:nvSpPr>
      <xdr:spPr>
        <a:xfrm>
          <a:off x="16129000" y="110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162620</xdr:rowOff>
    </xdr:from>
    <xdr:ext cx="736600" cy="259045"/>
    <xdr:sp macro="" textlink="">
      <xdr:nvSpPr>
        <xdr:cNvPr id="340" name="テキスト ボックス 339"/>
        <xdr:cNvSpPr txBox="1"/>
      </xdr:nvSpPr>
      <xdr:spPr>
        <a:xfrm>
          <a:off x="15798800" y="1113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39243</xdr:rowOff>
    </xdr:from>
    <xdr:to>
      <xdr:col>22</xdr:col>
      <xdr:colOff>254000</xdr:colOff>
      <xdr:row>64</xdr:row>
      <xdr:rowOff>140843</xdr:rowOff>
    </xdr:to>
    <xdr:sp macro="" textlink="">
      <xdr:nvSpPr>
        <xdr:cNvPr id="341" name="円/楕円 340"/>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125620</xdr:rowOff>
    </xdr:from>
    <xdr:ext cx="762000" cy="259045"/>
    <xdr:sp macro="" textlink="">
      <xdr:nvSpPr>
        <xdr:cNvPr id="342" name="テキスト ボックス 341"/>
        <xdr:cNvSpPr txBox="1"/>
      </xdr:nvSpPr>
      <xdr:spPr>
        <a:xfrm>
          <a:off x="14909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13505</xdr:rowOff>
    </xdr:from>
    <xdr:to>
      <xdr:col>21</xdr:col>
      <xdr:colOff>50800</xdr:colOff>
      <xdr:row>64</xdr:row>
      <xdr:rowOff>115105</xdr:rowOff>
    </xdr:to>
    <xdr:sp macro="" textlink="">
      <xdr:nvSpPr>
        <xdr:cNvPr id="343" name="円/楕円 342"/>
        <xdr:cNvSpPr/>
      </xdr:nvSpPr>
      <xdr:spPr>
        <a:xfrm>
          <a:off x="14351000" y="109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99882</xdr:rowOff>
    </xdr:from>
    <xdr:ext cx="762000" cy="259045"/>
    <xdr:sp macro="" textlink="">
      <xdr:nvSpPr>
        <xdr:cNvPr id="344" name="テキスト ボックス 343"/>
        <xdr:cNvSpPr txBox="1"/>
      </xdr:nvSpPr>
      <xdr:spPr>
        <a:xfrm>
          <a:off x="14020800" y="110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13505</xdr:rowOff>
    </xdr:from>
    <xdr:to>
      <xdr:col>19</xdr:col>
      <xdr:colOff>533400</xdr:colOff>
      <xdr:row>64</xdr:row>
      <xdr:rowOff>115105</xdr:rowOff>
    </xdr:to>
    <xdr:sp macro="" textlink="">
      <xdr:nvSpPr>
        <xdr:cNvPr id="345" name="円/楕円 344"/>
        <xdr:cNvSpPr/>
      </xdr:nvSpPr>
      <xdr:spPr>
        <a:xfrm>
          <a:off x="13462000" y="109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99882</xdr:rowOff>
    </xdr:from>
    <xdr:ext cx="762000" cy="259045"/>
    <xdr:sp macro="" textlink="">
      <xdr:nvSpPr>
        <xdr:cNvPr id="346" name="テキスト ボックス 345"/>
        <xdr:cNvSpPr txBox="1"/>
      </xdr:nvSpPr>
      <xdr:spPr>
        <a:xfrm>
          <a:off x="13131800" y="110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類似団体平均を上回っている主な要因としては、平成</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年度に実施した病院建設事業補助（総事業費</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億円）、弟子屈中学校、学校給食センター、道の駅整備等を行ったまちづくり整備事業（平成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　総事業費</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億円）、公営住宅建て替え事業等である。新規地方債の発行抑制・高利率起債の補償金免除繰上償還、職員数の減、基金への積極的な積立等により、比率は改善傾向にあったが、平成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年度に実施した摩周観光交流館整備事業や弟子屈中学校改築事業による影響により平成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年度は再び悪化した。平成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年度は平成</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年度過疎債（起債</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億円）の償還終了などにより若干改善された。今後も老人ホーム改築事業や消防移転改築事業などにより比率の上昇が考えられるが、事業実施の適正化をはかり財政の健全化に努める。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10668</xdr:rowOff>
    </xdr:from>
    <xdr:to>
      <xdr:col>24</xdr:col>
      <xdr:colOff>558800</xdr:colOff>
      <xdr:row>44</xdr:row>
      <xdr:rowOff>78232</xdr:rowOff>
    </xdr:to>
    <xdr:cxnSp macro="">
      <xdr:nvCxnSpPr>
        <xdr:cNvPr id="378" name="直線コネクタ 377"/>
        <xdr:cNvCxnSpPr/>
      </xdr:nvCxnSpPr>
      <xdr:spPr>
        <a:xfrm flipV="1">
          <a:off x="16179800" y="755446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49276</xdr:rowOff>
    </xdr:from>
    <xdr:to>
      <xdr:col>23</xdr:col>
      <xdr:colOff>406400</xdr:colOff>
      <xdr:row>44</xdr:row>
      <xdr:rowOff>78232</xdr:rowOff>
    </xdr:to>
    <xdr:cxnSp macro="">
      <xdr:nvCxnSpPr>
        <xdr:cNvPr id="381" name="直線コネクタ 380"/>
        <xdr:cNvCxnSpPr/>
      </xdr:nvCxnSpPr>
      <xdr:spPr>
        <a:xfrm>
          <a:off x="15290800" y="75930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116840</xdr:rowOff>
    </xdr:to>
    <xdr:cxnSp macro="">
      <xdr:nvCxnSpPr>
        <xdr:cNvPr id="384" name="直線コネクタ 383"/>
        <xdr:cNvCxnSpPr/>
      </xdr:nvCxnSpPr>
      <xdr:spPr>
        <a:xfrm flipV="1">
          <a:off x="14401800" y="75930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51562</xdr:rowOff>
    </xdr:to>
    <xdr:cxnSp macro="">
      <xdr:nvCxnSpPr>
        <xdr:cNvPr id="387" name="直線コネクタ 386"/>
        <xdr:cNvCxnSpPr/>
      </xdr:nvCxnSpPr>
      <xdr:spPr>
        <a:xfrm flipV="1">
          <a:off x="13512800" y="76606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397" name="円/楕円 396"/>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398"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27432</xdr:rowOff>
    </xdr:from>
    <xdr:to>
      <xdr:col>23</xdr:col>
      <xdr:colOff>457200</xdr:colOff>
      <xdr:row>44</xdr:row>
      <xdr:rowOff>129032</xdr:rowOff>
    </xdr:to>
    <xdr:sp macro="" textlink="">
      <xdr:nvSpPr>
        <xdr:cNvPr id="399" name="円/楕円 398"/>
        <xdr:cNvSpPr/>
      </xdr:nvSpPr>
      <xdr:spPr>
        <a:xfrm>
          <a:off x="16129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113809</xdr:rowOff>
    </xdr:from>
    <xdr:ext cx="736600" cy="259045"/>
    <xdr:sp macro="" textlink="">
      <xdr:nvSpPr>
        <xdr:cNvPr id="400" name="テキスト ボックス 399"/>
        <xdr:cNvSpPr txBox="1"/>
      </xdr:nvSpPr>
      <xdr:spPr>
        <a:xfrm>
          <a:off x="15798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1" name="円/楕円 400"/>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2" name="テキスト ボックス 401"/>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3" name="円/楕円 402"/>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4" name="テキスト ボックス 403"/>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762</xdr:rowOff>
    </xdr:from>
    <xdr:to>
      <xdr:col>19</xdr:col>
      <xdr:colOff>533400</xdr:colOff>
      <xdr:row>45</xdr:row>
      <xdr:rowOff>102362</xdr:rowOff>
    </xdr:to>
    <xdr:sp macro="" textlink="">
      <xdr:nvSpPr>
        <xdr:cNvPr id="405" name="円/楕円 404"/>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87139</xdr:rowOff>
    </xdr:from>
    <xdr:ext cx="762000" cy="259045"/>
    <xdr:sp macro="" textlink="">
      <xdr:nvSpPr>
        <xdr:cNvPr id="406" name="テキスト ボックス 405"/>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類似団体平均を上回っている主な要因としては、平成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年度に実施した病院建設事業補助（総事業費</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億円）、弟子屈中学校、学校給食センター、道の駅整備等を行ったまちづくり整備事業（平成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　総事業費</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億円）、公営住宅建て替え事業等である。新規地方債の発行抑制・高利率起債の補償金免除繰上償還、職員数の減、基金への積極的な積立等により、比率は改善傾向にあったが、平成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年度に実施した老人ホーム移転改築事業（総事業費</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億円）により大幅に比率が上昇した。平成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度については、債務負担（病院建設事業費補助）の減などにより若干改善された。今後は消防移転改築事業などにより比率の上昇が考えられるが、事業実施の適正化をはかり財政の健全化に努める。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170906</xdr:rowOff>
    </xdr:from>
    <xdr:to>
      <xdr:col>24</xdr:col>
      <xdr:colOff>558800</xdr:colOff>
      <xdr:row>22</xdr:row>
      <xdr:rowOff>71846</xdr:rowOff>
    </xdr:to>
    <xdr:cxnSp macro="">
      <xdr:nvCxnSpPr>
        <xdr:cNvPr id="442" name="直線コネクタ 441"/>
        <xdr:cNvCxnSpPr/>
      </xdr:nvCxnSpPr>
      <xdr:spPr>
        <a:xfrm flipV="1">
          <a:off x="16179800" y="37713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107950</xdr:rowOff>
    </xdr:from>
    <xdr:to>
      <xdr:col>23</xdr:col>
      <xdr:colOff>406400</xdr:colOff>
      <xdr:row>22</xdr:row>
      <xdr:rowOff>71846</xdr:rowOff>
    </xdr:to>
    <xdr:cxnSp macro="">
      <xdr:nvCxnSpPr>
        <xdr:cNvPr id="445" name="直線コネクタ 444"/>
        <xdr:cNvCxnSpPr/>
      </xdr:nvCxnSpPr>
      <xdr:spPr>
        <a:xfrm>
          <a:off x="15290800" y="3536950"/>
          <a:ext cx="889000" cy="3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107950</xdr:rowOff>
    </xdr:from>
    <xdr:to>
      <xdr:col>22</xdr:col>
      <xdr:colOff>203200</xdr:colOff>
      <xdr:row>20</xdr:row>
      <xdr:rowOff>130931</xdr:rowOff>
    </xdr:to>
    <xdr:cxnSp macro="">
      <xdr:nvCxnSpPr>
        <xdr:cNvPr id="448" name="直線コネクタ 447"/>
        <xdr:cNvCxnSpPr/>
      </xdr:nvCxnSpPr>
      <xdr:spPr>
        <a:xfrm flipV="1">
          <a:off x="14401800" y="353695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130931</xdr:rowOff>
    </xdr:from>
    <xdr:to>
      <xdr:col>21</xdr:col>
      <xdr:colOff>0</xdr:colOff>
      <xdr:row>21</xdr:row>
      <xdr:rowOff>170906</xdr:rowOff>
    </xdr:to>
    <xdr:cxnSp macro="">
      <xdr:nvCxnSpPr>
        <xdr:cNvPr id="451" name="直線コネクタ 450"/>
        <xdr:cNvCxnSpPr/>
      </xdr:nvCxnSpPr>
      <xdr:spPr>
        <a:xfrm flipV="1">
          <a:off x="13512800" y="3559931"/>
          <a:ext cx="889000" cy="2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120106</xdr:rowOff>
    </xdr:from>
    <xdr:to>
      <xdr:col>24</xdr:col>
      <xdr:colOff>609600</xdr:colOff>
      <xdr:row>22</xdr:row>
      <xdr:rowOff>50256</xdr:rowOff>
    </xdr:to>
    <xdr:sp macro="" textlink="">
      <xdr:nvSpPr>
        <xdr:cNvPr id="461" name="円/楕円 460"/>
        <xdr:cNvSpPr/>
      </xdr:nvSpPr>
      <xdr:spPr>
        <a:xfrm>
          <a:off x="16967200" y="37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92183</xdr:rowOff>
    </xdr:from>
    <xdr:ext cx="762000" cy="259045"/>
    <xdr:sp macro="" textlink="">
      <xdr:nvSpPr>
        <xdr:cNvPr id="462" name="将来負担の状況該当値テキスト"/>
        <xdr:cNvSpPr txBox="1"/>
      </xdr:nvSpPr>
      <xdr:spPr>
        <a:xfrm>
          <a:off x="17106900" y="369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21046</xdr:rowOff>
    </xdr:from>
    <xdr:to>
      <xdr:col>23</xdr:col>
      <xdr:colOff>457200</xdr:colOff>
      <xdr:row>22</xdr:row>
      <xdr:rowOff>122646</xdr:rowOff>
    </xdr:to>
    <xdr:sp macro="" textlink="">
      <xdr:nvSpPr>
        <xdr:cNvPr id="463" name="円/楕円 462"/>
        <xdr:cNvSpPr/>
      </xdr:nvSpPr>
      <xdr:spPr>
        <a:xfrm>
          <a:off x="16129000" y="37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107423</xdr:rowOff>
    </xdr:from>
    <xdr:ext cx="736600" cy="259045"/>
    <xdr:sp macro="" textlink="">
      <xdr:nvSpPr>
        <xdr:cNvPr id="464" name="テキスト ボックス 463"/>
        <xdr:cNvSpPr txBox="1"/>
      </xdr:nvSpPr>
      <xdr:spPr>
        <a:xfrm>
          <a:off x="15798800" y="387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57150</xdr:rowOff>
    </xdr:from>
    <xdr:to>
      <xdr:col>22</xdr:col>
      <xdr:colOff>254000</xdr:colOff>
      <xdr:row>20</xdr:row>
      <xdr:rowOff>158750</xdr:rowOff>
    </xdr:to>
    <xdr:sp macro="" textlink="">
      <xdr:nvSpPr>
        <xdr:cNvPr id="465" name="円/楕円 464"/>
        <xdr:cNvSpPr/>
      </xdr:nvSpPr>
      <xdr:spPr>
        <a:xfrm>
          <a:off x="15240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143527</xdr:rowOff>
    </xdr:from>
    <xdr:ext cx="762000" cy="259045"/>
    <xdr:sp macro="" textlink="">
      <xdr:nvSpPr>
        <xdr:cNvPr id="466" name="テキスト ボックス 465"/>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80131</xdr:rowOff>
    </xdr:from>
    <xdr:to>
      <xdr:col>21</xdr:col>
      <xdr:colOff>50800</xdr:colOff>
      <xdr:row>21</xdr:row>
      <xdr:rowOff>10281</xdr:rowOff>
    </xdr:to>
    <xdr:sp macro="" textlink="">
      <xdr:nvSpPr>
        <xdr:cNvPr id="467" name="円/楕円 466"/>
        <xdr:cNvSpPr/>
      </xdr:nvSpPr>
      <xdr:spPr>
        <a:xfrm>
          <a:off x="14351000" y="3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166508</xdr:rowOff>
    </xdr:from>
    <xdr:ext cx="762000" cy="259045"/>
    <xdr:sp macro="" textlink="">
      <xdr:nvSpPr>
        <xdr:cNvPr id="468" name="テキスト ボックス 467"/>
        <xdr:cNvSpPr txBox="1"/>
      </xdr:nvSpPr>
      <xdr:spPr>
        <a:xfrm>
          <a:off x="14020800" y="359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120106</xdr:rowOff>
    </xdr:from>
    <xdr:to>
      <xdr:col>19</xdr:col>
      <xdr:colOff>533400</xdr:colOff>
      <xdr:row>22</xdr:row>
      <xdr:rowOff>50256</xdr:rowOff>
    </xdr:to>
    <xdr:sp macro="" textlink="">
      <xdr:nvSpPr>
        <xdr:cNvPr id="469" name="円/楕円 468"/>
        <xdr:cNvSpPr/>
      </xdr:nvSpPr>
      <xdr:spPr>
        <a:xfrm>
          <a:off x="13462000" y="37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35033</xdr:rowOff>
    </xdr:from>
    <xdr:ext cx="762000" cy="259045"/>
    <xdr:sp macro="" textlink="">
      <xdr:nvSpPr>
        <xdr:cNvPr id="470" name="テキスト ボックス 469"/>
        <xdr:cNvSpPr txBox="1"/>
      </xdr:nvSpPr>
      <xdr:spPr>
        <a:xfrm>
          <a:off x="13131800" y="380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類似団体平均と比較すると、人件費に係る経常収支比率は若干低くなっているが、要因としては特別職給与▲</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％の独自削減によるものと、退職者の一部不補充などによるものである。人件費は減少傾向にあるが事務事業の民間委託、指定管理者制度、退職者一部不補充を継続し人件費抑制に努める。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1270</xdr:rowOff>
    </xdr:to>
    <xdr:cxnSp macro="">
      <xdr:nvCxnSpPr>
        <xdr:cNvPr id="64" name="直線コネクタ 63"/>
        <xdr:cNvCxnSpPr/>
      </xdr:nvCxnSpPr>
      <xdr:spPr>
        <a:xfrm flipV="1">
          <a:off x="3987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28702</xdr:rowOff>
    </xdr:to>
    <xdr:cxnSp macro="">
      <xdr:nvCxnSpPr>
        <xdr:cNvPr id="67" name="直線コネクタ 66"/>
        <xdr:cNvCxnSpPr/>
      </xdr:nvCxnSpPr>
      <xdr:spPr>
        <a:xfrm flipV="1">
          <a:off x="3098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28702</xdr:rowOff>
    </xdr:to>
    <xdr:cxnSp macro="">
      <xdr:nvCxnSpPr>
        <xdr:cNvPr id="70" name="直線コネクタ 69"/>
        <xdr:cNvCxnSpPr/>
      </xdr:nvCxnSpPr>
      <xdr:spPr>
        <a:xfrm>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101854</xdr:rowOff>
    </xdr:to>
    <xdr:cxnSp macro="">
      <xdr:nvCxnSpPr>
        <xdr:cNvPr id="73" name="直線コネクタ 72"/>
        <xdr:cNvCxnSpPr/>
      </xdr:nvCxnSpPr>
      <xdr:spPr>
        <a:xfrm flipV="1">
          <a:off x="1320800" y="6349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3" name="円/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1" name="円/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物件費に係る経常収支比率は高くなっている。委託業務の見直しによる民営化、指定管理者制度導入による経費削減などにより、改善を図っているが昨年と比較し高くなっている。今後は類似団体平均程度に近づくよう民間で実施可能な事業については、指定管理者制度の導入などにより委託を進め、コストの低減を図っていく方針であ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142240</xdr:rowOff>
    </xdr:to>
    <xdr:cxnSp macro="">
      <xdr:nvCxnSpPr>
        <xdr:cNvPr id="125" name="直線コネクタ 124"/>
        <xdr:cNvCxnSpPr/>
      </xdr:nvCxnSpPr>
      <xdr:spPr>
        <a:xfrm>
          <a:off x="15671800" y="3167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18</xdr:row>
      <xdr:rowOff>96520</xdr:rowOff>
    </xdr:to>
    <xdr:cxnSp macro="">
      <xdr:nvCxnSpPr>
        <xdr:cNvPr id="128" name="直線コネクタ 127"/>
        <xdr:cNvCxnSpPr/>
      </xdr:nvCxnSpPr>
      <xdr:spPr>
        <a:xfrm flipV="1">
          <a:off x="14782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96520</xdr:rowOff>
    </xdr:to>
    <xdr:cxnSp macro="">
      <xdr:nvCxnSpPr>
        <xdr:cNvPr id="131" name="直線コネクタ 130"/>
        <xdr:cNvCxnSpPr/>
      </xdr:nvCxnSpPr>
      <xdr:spPr>
        <a:xfrm>
          <a:off x="13893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18</xdr:row>
      <xdr:rowOff>50800</xdr:rowOff>
    </xdr:to>
    <xdr:cxnSp macro="">
      <xdr:nvCxnSpPr>
        <xdr:cNvPr id="134" name="直線コネクタ 133"/>
        <xdr:cNvCxnSpPr/>
      </xdr:nvCxnSpPr>
      <xdr:spPr>
        <a:xfrm>
          <a:off x="13004800" y="3037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4" name="円/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6" name="円/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45720</xdr:rowOff>
    </xdr:from>
    <xdr:to>
      <xdr:col>21</xdr:col>
      <xdr:colOff>412750</xdr:colOff>
      <xdr:row>18</xdr:row>
      <xdr:rowOff>147320</xdr:rowOff>
    </xdr:to>
    <xdr:sp macro="" textlink="">
      <xdr:nvSpPr>
        <xdr:cNvPr id="148" name="円/楕円 147"/>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132097</xdr:rowOff>
    </xdr:from>
    <xdr:ext cx="762000" cy="259045"/>
    <xdr:sp macro="" textlink="">
      <xdr:nvSpPr>
        <xdr:cNvPr id="149" name="テキスト ボックス 148"/>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0" name="円/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2" name="円/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扶助費に係る経常収支比率はやや高くなっているが、要因としては養護老人ホーム運営や町独自の福祉サービスを充実させていることがあげられる。今後においては在宅福祉サービスや障がい者の自立支援に関するものや少子高齢化社会で今後も経費の増大が見込まれる分野であるが、サービスの低下を招かぬよう配慮し、各種手当やサービス事業等の見直しを進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88900</xdr:rowOff>
    </xdr:to>
    <xdr:cxnSp macro="">
      <xdr:nvCxnSpPr>
        <xdr:cNvPr id="186" name="直線コネクタ 185"/>
        <xdr:cNvCxnSpPr/>
      </xdr:nvCxnSpPr>
      <xdr:spPr>
        <a:xfrm>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146050</xdr:rowOff>
    </xdr:to>
    <xdr:cxnSp macro="">
      <xdr:nvCxnSpPr>
        <xdr:cNvPr id="189" name="直線コネクタ 188"/>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146050</xdr:rowOff>
    </xdr:to>
    <xdr:cxnSp macro="">
      <xdr:nvCxnSpPr>
        <xdr:cNvPr id="192" name="直線コネクタ 191"/>
        <xdr:cNvCxnSpPr/>
      </xdr:nvCxnSpPr>
      <xdr:spPr>
        <a:xfrm>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88900</xdr:rowOff>
    </xdr:to>
    <xdr:cxnSp macro="">
      <xdr:nvCxnSpPr>
        <xdr:cNvPr id="195" name="直線コネクタ 194"/>
        <xdr:cNvCxnSpPr/>
      </xdr:nvCxnSpPr>
      <xdr:spPr>
        <a:xfrm>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5" name="円/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6"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1" name="円/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2" name="テキスト ボックス 211"/>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この経費については、特別会計への繰出金や施設等の維持補修費であり類似団体平均・全国平均ともに下回っている。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特に繰出金において各会計における経費の節減などを徹底し健全化、負担の適正化を図り更なる比率改善に努める。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8890</xdr:rowOff>
    </xdr:to>
    <xdr:cxnSp macro="">
      <xdr:nvCxnSpPr>
        <xdr:cNvPr id="247" name="直線コネクタ 246"/>
        <xdr:cNvCxnSpPr/>
      </xdr:nvCxnSpPr>
      <xdr:spPr>
        <a:xfrm flipV="1">
          <a:off x="15671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55</xdr:row>
      <xdr:rowOff>8890</xdr:rowOff>
    </xdr:to>
    <xdr:cxnSp macro="">
      <xdr:nvCxnSpPr>
        <xdr:cNvPr id="250" name="直線コネクタ 249"/>
        <xdr:cNvCxnSpPr/>
      </xdr:nvCxnSpPr>
      <xdr:spPr>
        <a:xfrm>
          <a:off x="14782800" y="9324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66040</xdr:rowOff>
    </xdr:to>
    <xdr:cxnSp macro="">
      <xdr:nvCxnSpPr>
        <xdr:cNvPr id="253" name="直線コネクタ 252"/>
        <xdr:cNvCxnSpPr/>
      </xdr:nvCxnSpPr>
      <xdr:spPr>
        <a:xfrm>
          <a:off x="13893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58420</xdr:rowOff>
    </xdr:to>
    <xdr:cxnSp macro="">
      <xdr:nvCxnSpPr>
        <xdr:cNvPr id="256" name="直線コネクタ 255"/>
        <xdr:cNvCxnSpPr/>
      </xdr:nvCxnSpPr>
      <xdr:spPr>
        <a:xfrm>
          <a:off x="13004800" y="927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6" name="円/楕円 265"/>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7"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8" name="円/楕円 267"/>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69" name="テキスト ボックス 268"/>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0" name="円/楕円 269"/>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1" name="テキスト ボックス 270"/>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72" name="円/楕円 271"/>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73" name="テキスト ボックス 272"/>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4" name="円/楕円 273"/>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5" name="テキスト ボックス 274"/>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類似団体平均と比較すると経常経費比率は若干低くなっているが、今後については各種団体への補助金について事務事業評価により適正かつ明確な基準で見直しや廃止を行う。</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36</xdr:row>
      <xdr:rowOff>168148</xdr:rowOff>
    </xdr:to>
    <xdr:cxnSp macro="">
      <xdr:nvCxnSpPr>
        <xdr:cNvPr id="305" name="直線コネクタ 304"/>
        <xdr:cNvCxnSpPr/>
      </xdr:nvCxnSpPr>
      <xdr:spPr>
        <a:xfrm>
          <a:off x="15671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159004</xdr:rowOff>
    </xdr:to>
    <xdr:cxnSp macro="">
      <xdr:nvCxnSpPr>
        <xdr:cNvPr id="308" name="直線コネクタ 307"/>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159004</xdr:rowOff>
    </xdr:to>
    <xdr:cxnSp macro="">
      <xdr:nvCxnSpPr>
        <xdr:cNvPr id="311" name="直線コネクタ 310"/>
        <xdr:cNvCxnSpPr/>
      </xdr:nvCxnSpPr>
      <xdr:spPr>
        <a:xfrm>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149860</xdr:rowOff>
    </xdr:to>
    <xdr:cxnSp macro="">
      <xdr:nvCxnSpPr>
        <xdr:cNvPr id="314" name="直線コネクタ 313"/>
        <xdr:cNvCxnSpPr/>
      </xdr:nvCxnSpPr>
      <xdr:spPr>
        <a:xfrm flipV="1">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4" name="円/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5"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6" name="円/楕円 325"/>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27" name="テキスト ボックス 326"/>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8" name="円/楕円 327"/>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29" name="テキスト ボックス 328"/>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0" name="円/楕円 329"/>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1" name="テキスト ボックス 33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2" name="円/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3" name="テキスト ボックス 332"/>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類似団体平均と比較すると、公債費に係る経常収支比率は約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高くなっているが、要因としては過去の病院建設や学校建設に係る起債償還等によるものである。さらに、公営企業債の元利償還金など公債費に類似した経費を合わせると、公債費の負担は非常に大きいものとなっており、今後においても老人ホーム移転改築、公営住宅建替事業、消防庁舎改築事業等の大型事業により比率の上昇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157480</xdr:rowOff>
    </xdr:to>
    <xdr:cxnSp macro="">
      <xdr:nvCxnSpPr>
        <xdr:cNvPr id="365" name="直線コネクタ 364"/>
        <xdr:cNvCxnSpPr/>
      </xdr:nvCxnSpPr>
      <xdr:spPr>
        <a:xfrm flipV="1">
          <a:off x="3987800" y="132295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96520</xdr:rowOff>
    </xdr:from>
    <xdr:to>
      <xdr:col>5</xdr:col>
      <xdr:colOff>549275</xdr:colOff>
      <xdr:row>77</xdr:row>
      <xdr:rowOff>157480</xdr:rowOff>
    </xdr:to>
    <xdr:cxnSp macro="">
      <xdr:nvCxnSpPr>
        <xdr:cNvPr id="368" name="直線コネクタ 367"/>
        <xdr:cNvCxnSpPr/>
      </xdr:nvCxnSpPr>
      <xdr:spPr>
        <a:xfrm>
          <a:off x="3098800" y="13298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96520</xdr:rowOff>
    </xdr:from>
    <xdr:to>
      <xdr:col>4</xdr:col>
      <xdr:colOff>346075</xdr:colOff>
      <xdr:row>77</xdr:row>
      <xdr:rowOff>119380</xdr:rowOff>
    </xdr:to>
    <xdr:cxnSp macro="">
      <xdr:nvCxnSpPr>
        <xdr:cNvPr id="371" name="直線コネクタ 370"/>
        <xdr:cNvCxnSpPr/>
      </xdr:nvCxnSpPr>
      <xdr:spPr>
        <a:xfrm flipV="1">
          <a:off x="2209800" y="13298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119380</xdr:rowOff>
    </xdr:from>
    <xdr:to>
      <xdr:col>3</xdr:col>
      <xdr:colOff>142875</xdr:colOff>
      <xdr:row>77</xdr:row>
      <xdr:rowOff>146050</xdr:rowOff>
    </xdr:to>
    <xdr:cxnSp macro="">
      <xdr:nvCxnSpPr>
        <xdr:cNvPr id="374" name="直線コネクタ 373"/>
        <xdr:cNvCxnSpPr/>
      </xdr:nvCxnSpPr>
      <xdr:spPr>
        <a:xfrm flipV="1">
          <a:off x="1320800" y="13321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4" name="円/楕円 383"/>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5"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106680</xdr:rowOff>
    </xdr:from>
    <xdr:to>
      <xdr:col>5</xdr:col>
      <xdr:colOff>600075</xdr:colOff>
      <xdr:row>78</xdr:row>
      <xdr:rowOff>36830</xdr:rowOff>
    </xdr:to>
    <xdr:sp macro="" textlink="">
      <xdr:nvSpPr>
        <xdr:cNvPr id="386" name="円/楕円 385"/>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21607</xdr:rowOff>
    </xdr:from>
    <xdr:ext cx="736600" cy="259045"/>
    <xdr:sp macro="" textlink="">
      <xdr:nvSpPr>
        <xdr:cNvPr id="387" name="テキスト ボックス 386"/>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45720</xdr:rowOff>
    </xdr:from>
    <xdr:to>
      <xdr:col>4</xdr:col>
      <xdr:colOff>396875</xdr:colOff>
      <xdr:row>77</xdr:row>
      <xdr:rowOff>147320</xdr:rowOff>
    </xdr:to>
    <xdr:sp macro="" textlink="">
      <xdr:nvSpPr>
        <xdr:cNvPr id="388" name="円/楕円 387"/>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132097</xdr:rowOff>
    </xdr:from>
    <xdr:ext cx="762000" cy="259045"/>
    <xdr:sp macro="" textlink="">
      <xdr:nvSpPr>
        <xdr:cNvPr id="389" name="テキスト ボックス 388"/>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68580</xdr:rowOff>
    </xdr:from>
    <xdr:to>
      <xdr:col>3</xdr:col>
      <xdr:colOff>193675</xdr:colOff>
      <xdr:row>77</xdr:row>
      <xdr:rowOff>170180</xdr:rowOff>
    </xdr:to>
    <xdr:sp macro="" textlink="">
      <xdr:nvSpPr>
        <xdr:cNvPr id="390" name="円/楕円 389"/>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154957</xdr:rowOff>
    </xdr:from>
    <xdr:ext cx="762000" cy="259045"/>
    <xdr:sp macro="" textlink="">
      <xdr:nvSpPr>
        <xdr:cNvPr id="391" name="テキスト ボックス 390"/>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2" name="円/楕円 391"/>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93" name="テキスト ボックス 392"/>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この経費については、類似団体平均・全国平均ともに下回っており、各種経費の節減を徹底し同水準の維持に努める。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6169</xdr:rowOff>
    </xdr:from>
    <xdr:to>
      <xdr:col>24</xdr:col>
      <xdr:colOff>31750</xdr:colOff>
      <xdr:row>78</xdr:row>
      <xdr:rowOff>38826</xdr:rowOff>
    </xdr:to>
    <xdr:cxnSp macro="">
      <xdr:nvCxnSpPr>
        <xdr:cNvPr id="428" name="直線コネクタ 427"/>
        <xdr:cNvCxnSpPr/>
      </xdr:nvCxnSpPr>
      <xdr:spPr>
        <a:xfrm>
          <a:off x="15671800" y="13379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158024</xdr:rowOff>
    </xdr:from>
    <xdr:to>
      <xdr:col>22</xdr:col>
      <xdr:colOff>565150</xdr:colOff>
      <xdr:row>78</xdr:row>
      <xdr:rowOff>6169</xdr:rowOff>
    </xdr:to>
    <xdr:cxnSp macro="">
      <xdr:nvCxnSpPr>
        <xdr:cNvPr id="431" name="直線コネクタ 430"/>
        <xdr:cNvCxnSpPr/>
      </xdr:nvCxnSpPr>
      <xdr:spPr>
        <a:xfrm>
          <a:off x="14782800" y="13359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82913</xdr:rowOff>
    </xdr:from>
    <xdr:to>
      <xdr:col>21</xdr:col>
      <xdr:colOff>361950</xdr:colOff>
      <xdr:row>77</xdr:row>
      <xdr:rowOff>158024</xdr:rowOff>
    </xdr:to>
    <xdr:cxnSp macro="">
      <xdr:nvCxnSpPr>
        <xdr:cNvPr id="434" name="直線コネクタ 433"/>
        <xdr:cNvCxnSpPr/>
      </xdr:nvCxnSpPr>
      <xdr:spPr>
        <a:xfrm>
          <a:off x="13893800" y="132845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82913</xdr:rowOff>
    </xdr:from>
    <xdr:to>
      <xdr:col>20</xdr:col>
      <xdr:colOff>158750</xdr:colOff>
      <xdr:row>77</xdr:row>
      <xdr:rowOff>99242</xdr:rowOff>
    </xdr:to>
    <xdr:cxnSp macro="">
      <xdr:nvCxnSpPr>
        <xdr:cNvPr id="437" name="直線コネクタ 436"/>
        <xdr:cNvCxnSpPr/>
      </xdr:nvCxnSpPr>
      <xdr:spPr>
        <a:xfrm flipV="1">
          <a:off x="13004800" y="132845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159476</xdr:rowOff>
    </xdr:from>
    <xdr:to>
      <xdr:col>24</xdr:col>
      <xdr:colOff>82550</xdr:colOff>
      <xdr:row>78</xdr:row>
      <xdr:rowOff>89626</xdr:rowOff>
    </xdr:to>
    <xdr:sp macro="" textlink="">
      <xdr:nvSpPr>
        <xdr:cNvPr id="447" name="円/楕円 446"/>
        <xdr:cNvSpPr/>
      </xdr:nvSpPr>
      <xdr:spPr>
        <a:xfrm>
          <a:off x="164592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4553</xdr:rowOff>
    </xdr:from>
    <xdr:ext cx="762000" cy="259045"/>
    <xdr:sp macro="" textlink="">
      <xdr:nvSpPr>
        <xdr:cNvPr id="448" name="公債費以外該当値テキスト"/>
        <xdr:cNvSpPr txBox="1"/>
      </xdr:nvSpPr>
      <xdr:spPr>
        <a:xfrm>
          <a:off x="16598900" y="1320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126819</xdr:rowOff>
    </xdr:from>
    <xdr:to>
      <xdr:col>22</xdr:col>
      <xdr:colOff>615950</xdr:colOff>
      <xdr:row>78</xdr:row>
      <xdr:rowOff>56969</xdr:rowOff>
    </xdr:to>
    <xdr:sp macro="" textlink="">
      <xdr:nvSpPr>
        <xdr:cNvPr id="449" name="円/楕円 448"/>
        <xdr:cNvSpPr/>
      </xdr:nvSpPr>
      <xdr:spPr>
        <a:xfrm>
          <a:off x="15621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67146</xdr:rowOff>
    </xdr:from>
    <xdr:ext cx="736600" cy="259045"/>
    <xdr:sp macro="" textlink="">
      <xdr:nvSpPr>
        <xdr:cNvPr id="450" name="テキスト ボックス 449"/>
        <xdr:cNvSpPr txBox="1"/>
      </xdr:nvSpPr>
      <xdr:spPr>
        <a:xfrm>
          <a:off x="15290800" y="1309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107224</xdr:rowOff>
    </xdr:from>
    <xdr:to>
      <xdr:col>21</xdr:col>
      <xdr:colOff>412750</xdr:colOff>
      <xdr:row>78</xdr:row>
      <xdr:rowOff>37374</xdr:rowOff>
    </xdr:to>
    <xdr:sp macro="" textlink="">
      <xdr:nvSpPr>
        <xdr:cNvPr id="451" name="円/楕円 450"/>
        <xdr:cNvSpPr/>
      </xdr:nvSpPr>
      <xdr:spPr>
        <a:xfrm>
          <a:off x="14732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47551</xdr:rowOff>
    </xdr:from>
    <xdr:ext cx="762000" cy="259045"/>
    <xdr:sp macro="" textlink="">
      <xdr:nvSpPr>
        <xdr:cNvPr id="452" name="テキスト ボックス 451"/>
        <xdr:cNvSpPr txBox="1"/>
      </xdr:nvSpPr>
      <xdr:spPr>
        <a:xfrm>
          <a:off x="14401800" y="1307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32113</xdr:rowOff>
    </xdr:from>
    <xdr:to>
      <xdr:col>20</xdr:col>
      <xdr:colOff>209550</xdr:colOff>
      <xdr:row>77</xdr:row>
      <xdr:rowOff>133713</xdr:rowOff>
    </xdr:to>
    <xdr:sp macro="" textlink="">
      <xdr:nvSpPr>
        <xdr:cNvPr id="453" name="円/楕円 452"/>
        <xdr:cNvSpPr/>
      </xdr:nvSpPr>
      <xdr:spPr>
        <a:xfrm>
          <a:off x="13843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143890</xdr:rowOff>
    </xdr:from>
    <xdr:ext cx="762000" cy="259045"/>
    <xdr:sp macro="" textlink="">
      <xdr:nvSpPr>
        <xdr:cNvPr id="454" name="テキスト ボックス 453"/>
        <xdr:cNvSpPr txBox="1"/>
      </xdr:nvSpPr>
      <xdr:spPr>
        <a:xfrm>
          <a:off x="13512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48442</xdr:rowOff>
    </xdr:from>
    <xdr:to>
      <xdr:col>19</xdr:col>
      <xdr:colOff>6350</xdr:colOff>
      <xdr:row>77</xdr:row>
      <xdr:rowOff>150042</xdr:rowOff>
    </xdr:to>
    <xdr:sp macro="" textlink="">
      <xdr:nvSpPr>
        <xdr:cNvPr id="455" name="円/楕円 454"/>
        <xdr:cNvSpPr/>
      </xdr:nvSpPr>
      <xdr:spPr>
        <a:xfrm>
          <a:off x="12954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160219</xdr:rowOff>
    </xdr:from>
    <xdr:ext cx="762000" cy="259045"/>
    <xdr:sp macro="" textlink="">
      <xdr:nvSpPr>
        <xdr:cNvPr id="456" name="テキスト ボックス 455"/>
        <xdr:cNvSpPr txBox="1"/>
      </xdr:nvSpPr>
      <xdr:spPr>
        <a:xfrm>
          <a:off x="12623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北海道弟子屈町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121414</xdr:rowOff>
    </xdr:from>
    <xdr:to>
      <xdr:col>4</xdr:col>
      <xdr:colOff>1117600</xdr:colOff>
      <xdr:row>13</xdr:row>
      <xdr:rowOff>24343</xdr:rowOff>
    </xdr:to>
    <xdr:cxnSp macro="">
      <xdr:nvCxnSpPr>
        <xdr:cNvPr id="50" name="直線コネクタ 49"/>
        <xdr:cNvCxnSpPr/>
      </xdr:nvCxnSpPr>
      <xdr:spPr bwMode="auto">
        <a:xfrm flipV="1">
          <a:off x="5003800" y="2226439"/>
          <a:ext cx="647700" cy="7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24343</xdr:rowOff>
    </xdr:from>
    <xdr:to>
      <xdr:col>4</xdr:col>
      <xdr:colOff>469900</xdr:colOff>
      <xdr:row>13</xdr:row>
      <xdr:rowOff>57163</xdr:rowOff>
    </xdr:to>
    <xdr:cxnSp macro="">
      <xdr:nvCxnSpPr>
        <xdr:cNvPr id="53" name="直線コネクタ 52"/>
        <xdr:cNvCxnSpPr/>
      </xdr:nvCxnSpPr>
      <xdr:spPr bwMode="auto">
        <a:xfrm flipV="1">
          <a:off x="4305300" y="2300818"/>
          <a:ext cx="698500" cy="3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42205</xdr:rowOff>
    </xdr:from>
    <xdr:to>
      <xdr:col>3</xdr:col>
      <xdr:colOff>904875</xdr:colOff>
      <xdr:row>13</xdr:row>
      <xdr:rowOff>57163</xdr:rowOff>
    </xdr:to>
    <xdr:cxnSp macro="">
      <xdr:nvCxnSpPr>
        <xdr:cNvPr id="56" name="直線コネクタ 55"/>
        <xdr:cNvCxnSpPr/>
      </xdr:nvCxnSpPr>
      <xdr:spPr bwMode="auto">
        <a:xfrm>
          <a:off x="3606800" y="2318680"/>
          <a:ext cx="698500" cy="1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42205</xdr:rowOff>
    </xdr:from>
    <xdr:to>
      <xdr:col>3</xdr:col>
      <xdr:colOff>206375</xdr:colOff>
      <xdr:row>13</xdr:row>
      <xdr:rowOff>52530</xdr:rowOff>
    </xdr:to>
    <xdr:cxnSp macro="">
      <xdr:nvCxnSpPr>
        <xdr:cNvPr id="59" name="直線コネクタ 58"/>
        <xdr:cNvCxnSpPr/>
      </xdr:nvCxnSpPr>
      <xdr:spPr bwMode="auto">
        <a:xfrm flipV="1">
          <a:off x="2908300" y="2318680"/>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70614</xdr:rowOff>
    </xdr:from>
    <xdr:to>
      <xdr:col>5</xdr:col>
      <xdr:colOff>34925</xdr:colOff>
      <xdr:row>13</xdr:row>
      <xdr:rowOff>764</xdr:rowOff>
    </xdr:to>
    <xdr:sp macro="" textlink="">
      <xdr:nvSpPr>
        <xdr:cNvPr id="69" name="円/楕円 68"/>
        <xdr:cNvSpPr/>
      </xdr:nvSpPr>
      <xdr:spPr bwMode="auto">
        <a:xfrm>
          <a:off x="5600700" y="217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150641</xdr:rowOff>
    </xdr:from>
    <xdr:ext cx="762000" cy="259045"/>
    <xdr:sp macro="" textlink="">
      <xdr:nvSpPr>
        <xdr:cNvPr id="70" name="人口1人当たり決算額の推移該当値テキスト130"/>
        <xdr:cNvSpPr txBox="1"/>
      </xdr:nvSpPr>
      <xdr:spPr>
        <a:xfrm>
          <a:off x="5740400" y="20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224,483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144993</xdr:rowOff>
    </xdr:from>
    <xdr:to>
      <xdr:col>4</xdr:col>
      <xdr:colOff>520700</xdr:colOff>
      <xdr:row>13</xdr:row>
      <xdr:rowOff>75143</xdr:rowOff>
    </xdr:to>
    <xdr:sp macro="" textlink="">
      <xdr:nvSpPr>
        <xdr:cNvPr id="71" name="円/楕円 70"/>
        <xdr:cNvSpPr/>
      </xdr:nvSpPr>
      <xdr:spPr bwMode="auto">
        <a:xfrm>
          <a:off x="4953000" y="22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85320</xdr:rowOff>
    </xdr:from>
    <xdr:ext cx="736600" cy="259045"/>
    <xdr:sp macro="" textlink="">
      <xdr:nvSpPr>
        <xdr:cNvPr id="72" name="テキスト ボックス 71"/>
        <xdr:cNvSpPr txBox="1"/>
      </xdr:nvSpPr>
      <xdr:spPr>
        <a:xfrm>
          <a:off x="4622800" y="201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214,722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6363</xdr:rowOff>
    </xdr:from>
    <xdr:to>
      <xdr:col>3</xdr:col>
      <xdr:colOff>955675</xdr:colOff>
      <xdr:row>13</xdr:row>
      <xdr:rowOff>107963</xdr:rowOff>
    </xdr:to>
    <xdr:sp macro="" textlink="">
      <xdr:nvSpPr>
        <xdr:cNvPr id="73" name="円/楕円 72"/>
        <xdr:cNvSpPr/>
      </xdr:nvSpPr>
      <xdr:spPr bwMode="auto">
        <a:xfrm>
          <a:off x="4254500" y="228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118140</xdr:rowOff>
    </xdr:from>
    <xdr:ext cx="762000" cy="259045"/>
    <xdr:sp macro="" textlink="">
      <xdr:nvSpPr>
        <xdr:cNvPr id="74" name="テキスト ボックス 73"/>
        <xdr:cNvSpPr txBox="1"/>
      </xdr:nvSpPr>
      <xdr:spPr>
        <a:xfrm>
          <a:off x="3924300" y="20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210,415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162855</xdr:rowOff>
    </xdr:from>
    <xdr:to>
      <xdr:col>3</xdr:col>
      <xdr:colOff>257175</xdr:colOff>
      <xdr:row>13</xdr:row>
      <xdr:rowOff>93005</xdr:rowOff>
    </xdr:to>
    <xdr:sp macro="" textlink="">
      <xdr:nvSpPr>
        <xdr:cNvPr id="75" name="円/楕円 74"/>
        <xdr:cNvSpPr/>
      </xdr:nvSpPr>
      <xdr:spPr bwMode="auto">
        <a:xfrm>
          <a:off x="3556000" y="226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103182</xdr:rowOff>
    </xdr:from>
    <xdr:ext cx="762000" cy="259045"/>
    <xdr:sp macro="" textlink="">
      <xdr:nvSpPr>
        <xdr:cNvPr id="76" name="テキスト ボックス 75"/>
        <xdr:cNvSpPr txBox="1"/>
      </xdr:nvSpPr>
      <xdr:spPr>
        <a:xfrm>
          <a:off x="3225800" y="20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1730</xdr:rowOff>
    </xdr:from>
    <xdr:to>
      <xdr:col>2</xdr:col>
      <xdr:colOff>692150</xdr:colOff>
      <xdr:row>13</xdr:row>
      <xdr:rowOff>103330</xdr:rowOff>
    </xdr:to>
    <xdr:sp macro="" textlink="">
      <xdr:nvSpPr>
        <xdr:cNvPr id="77" name="円/楕円 76"/>
        <xdr:cNvSpPr/>
      </xdr:nvSpPr>
      <xdr:spPr bwMode="auto">
        <a:xfrm>
          <a:off x="2857500" y="227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113507</xdr:rowOff>
    </xdr:from>
    <xdr:ext cx="762000" cy="259045"/>
    <xdr:sp macro="" textlink="">
      <xdr:nvSpPr>
        <xdr:cNvPr id="78" name="テキスト ボックス 77"/>
        <xdr:cNvSpPr txBox="1"/>
      </xdr:nvSpPr>
      <xdr:spPr>
        <a:xfrm>
          <a:off x="2527300" y="20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81718</xdr:rowOff>
    </xdr:from>
    <xdr:to>
      <xdr:col>4</xdr:col>
      <xdr:colOff>1117600</xdr:colOff>
      <xdr:row>38</xdr:row>
      <xdr:rowOff>36608</xdr:rowOff>
    </xdr:to>
    <xdr:cxnSp macro="">
      <xdr:nvCxnSpPr>
        <xdr:cNvPr id="107" name="直線コネクタ 106"/>
        <xdr:cNvCxnSpPr/>
      </xdr:nvCxnSpPr>
      <xdr:spPr bwMode="auto">
        <a:xfrm flipV="1">
          <a:off x="5651500" y="6349168"/>
          <a:ext cx="0" cy="11550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8685</xdr:rowOff>
    </xdr:from>
    <xdr:ext cx="762000" cy="259045"/>
    <xdr:sp macro="" textlink="">
      <xdr:nvSpPr>
        <xdr:cNvPr id="108" name="人口1人当たり決算額の推移最小値テキスト445"/>
        <xdr:cNvSpPr txBox="1"/>
      </xdr:nvSpPr>
      <xdr:spPr>
        <a:xfrm>
          <a:off x="5740400" y="747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38</xdr:row>
      <xdr:rowOff>36608</xdr:rowOff>
    </xdr:from>
    <xdr:to>
      <xdr:col>5</xdr:col>
      <xdr:colOff>73025</xdr:colOff>
      <xdr:row>38</xdr:row>
      <xdr:rowOff>36608</xdr:rowOff>
    </xdr:to>
    <xdr:cxnSp macro="">
      <xdr:nvCxnSpPr>
        <xdr:cNvPr id="109" name="直線コネクタ 108"/>
        <xdr:cNvCxnSpPr/>
      </xdr:nvCxnSpPr>
      <xdr:spPr bwMode="auto">
        <a:xfrm>
          <a:off x="5562600" y="75042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168095</xdr:rowOff>
    </xdr:from>
    <xdr:ext cx="762000" cy="259045"/>
    <xdr:sp macro="" textlink="">
      <xdr:nvSpPr>
        <xdr:cNvPr id="110" name="人口1人当たり決算額の推移最大値テキスト445"/>
        <xdr:cNvSpPr txBox="1"/>
      </xdr:nvSpPr>
      <xdr:spPr>
        <a:xfrm>
          <a:off x="5740400" y="60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34</xdr:row>
      <xdr:rowOff>81718</xdr:rowOff>
    </xdr:from>
    <xdr:to>
      <xdr:col>5</xdr:col>
      <xdr:colOff>73025</xdr:colOff>
      <xdr:row>34</xdr:row>
      <xdr:rowOff>81718</xdr:rowOff>
    </xdr:to>
    <xdr:cxnSp macro="">
      <xdr:nvCxnSpPr>
        <xdr:cNvPr id="111" name="直線コネクタ 110"/>
        <xdr:cNvCxnSpPr/>
      </xdr:nvCxnSpPr>
      <xdr:spPr bwMode="auto">
        <a:xfrm>
          <a:off x="5562600" y="6349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286029</xdr:rowOff>
    </xdr:from>
    <xdr:to>
      <xdr:col>4</xdr:col>
      <xdr:colOff>1117600</xdr:colOff>
      <xdr:row>34</xdr:row>
      <xdr:rowOff>81718</xdr:rowOff>
    </xdr:to>
    <xdr:cxnSp macro="">
      <xdr:nvCxnSpPr>
        <xdr:cNvPr id="112" name="直線コネクタ 111"/>
        <xdr:cNvCxnSpPr/>
      </xdr:nvCxnSpPr>
      <xdr:spPr bwMode="auto">
        <a:xfrm>
          <a:off x="5003800" y="6210579"/>
          <a:ext cx="647700" cy="13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14197</xdr:rowOff>
    </xdr:from>
    <xdr:ext cx="762000" cy="259045"/>
    <xdr:sp macro="" textlink="">
      <xdr:nvSpPr>
        <xdr:cNvPr id="113" name="人口1人当たり決算額の推移平均値テキスト445"/>
        <xdr:cNvSpPr txBox="1"/>
      </xdr:nvSpPr>
      <xdr:spPr>
        <a:xfrm>
          <a:off x="5740400" y="6967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42120</xdr:rowOff>
    </xdr:from>
    <xdr:to>
      <xdr:col>5</xdr:col>
      <xdr:colOff>34925</xdr:colOff>
      <xdr:row>36</xdr:row>
      <xdr:rowOff>143720</xdr:rowOff>
    </xdr:to>
    <xdr:sp macro="" textlink="">
      <xdr:nvSpPr>
        <xdr:cNvPr id="114" name="フローチャート : 判断 113"/>
        <xdr:cNvSpPr/>
      </xdr:nvSpPr>
      <xdr:spPr bwMode="auto">
        <a:xfrm>
          <a:off x="56007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286029</xdr:rowOff>
    </xdr:from>
    <xdr:to>
      <xdr:col>4</xdr:col>
      <xdr:colOff>469900</xdr:colOff>
      <xdr:row>33</xdr:row>
      <xdr:rowOff>330664</xdr:rowOff>
    </xdr:to>
    <xdr:cxnSp macro="">
      <xdr:nvCxnSpPr>
        <xdr:cNvPr id="115" name="直線コネクタ 114"/>
        <xdr:cNvCxnSpPr/>
      </xdr:nvCxnSpPr>
      <xdr:spPr bwMode="auto">
        <a:xfrm flipV="1">
          <a:off x="4305300" y="6210579"/>
          <a:ext cx="698500" cy="4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17812</xdr:rowOff>
    </xdr:from>
    <xdr:to>
      <xdr:col>4</xdr:col>
      <xdr:colOff>520700</xdr:colOff>
      <xdr:row>36</xdr:row>
      <xdr:rowOff>119412</xdr:rowOff>
    </xdr:to>
    <xdr:sp macro="" textlink="">
      <xdr:nvSpPr>
        <xdr:cNvPr id="116" name="フローチャート : 判断 115"/>
        <xdr:cNvSpPr/>
      </xdr:nvSpPr>
      <xdr:spPr bwMode="auto">
        <a:xfrm>
          <a:off x="4953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104189</xdr:rowOff>
    </xdr:from>
    <xdr:ext cx="736600" cy="259045"/>
    <xdr:sp macro="" textlink="">
      <xdr:nvSpPr>
        <xdr:cNvPr id="117" name="テキスト ボックス 116"/>
        <xdr:cNvSpPr txBox="1"/>
      </xdr:nvSpPr>
      <xdr:spPr>
        <a:xfrm>
          <a:off x="4622800" y="705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270828</xdr:rowOff>
    </xdr:from>
    <xdr:to>
      <xdr:col>3</xdr:col>
      <xdr:colOff>904875</xdr:colOff>
      <xdr:row>33</xdr:row>
      <xdr:rowOff>330664</xdr:rowOff>
    </xdr:to>
    <xdr:cxnSp macro="">
      <xdr:nvCxnSpPr>
        <xdr:cNvPr id="118" name="直線コネクタ 117"/>
        <xdr:cNvCxnSpPr/>
      </xdr:nvCxnSpPr>
      <xdr:spPr bwMode="auto">
        <a:xfrm>
          <a:off x="3606800" y="6195378"/>
          <a:ext cx="698500" cy="59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298438</xdr:rowOff>
    </xdr:from>
    <xdr:to>
      <xdr:col>3</xdr:col>
      <xdr:colOff>955675</xdr:colOff>
      <xdr:row>36</xdr:row>
      <xdr:rowOff>57138</xdr:rowOff>
    </xdr:to>
    <xdr:sp macro="" textlink="">
      <xdr:nvSpPr>
        <xdr:cNvPr id="119" name="フローチャート : 判断 118"/>
        <xdr:cNvSpPr/>
      </xdr:nvSpPr>
      <xdr:spPr bwMode="auto">
        <a:xfrm>
          <a:off x="4254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41915</xdr:rowOff>
    </xdr:from>
    <xdr:ext cx="762000" cy="259045"/>
    <xdr:sp macro="" textlink="">
      <xdr:nvSpPr>
        <xdr:cNvPr id="120" name="テキスト ボックス 119"/>
        <xdr:cNvSpPr txBox="1"/>
      </xdr:nvSpPr>
      <xdr:spPr>
        <a:xfrm>
          <a:off x="3924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270828</xdr:rowOff>
    </xdr:from>
    <xdr:to>
      <xdr:col>3</xdr:col>
      <xdr:colOff>206375</xdr:colOff>
      <xdr:row>34</xdr:row>
      <xdr:rowOff>64744</xdr:rowOff>
    </xdr:to>
    <xdr:cxnSp macro="">
      <xdr:nvCxnSpPr>
        <xdr:cNvPr id="121" name="直線コネクタ 120"/>
        <xdr:cNvCxnSpPr/>
      </xdr:nvCxnSpPr>
      <xdr:spPr bwMode="auto">
        <a:xfrm flipV="1">
          <a:off x="2908300" y="6195378"/>
          <a:ext cx="698500" cy="136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250507</xdr:rowOff>
    </xdr:from>
    <xdr:to>
      <xdr:col>3</xdr:col>
      <xdr:colOff>257175</xdr:colOff>
      <xdr:row>36</xdr:row>
      <xdr:rowOff>9207</xdr:rowOff>
    </xdr:to>
    <xdr:sp macro="" textlink="">
      <xdr:nvSpPr>
        <xdr:cNvPr id="122" name="フローチャート : 判断 121"/>
        <xdr:cNvSpPr/>
      </xdr:nvSpPr>
      <xdr:spPr bwMode="auto">
        <a:xfrm>
          <a:off x="3556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336884</xdr:rowOff>
    </xdr:from>
    <xdr:ext cx="762000" cy="259045"/>
    <xdr:sp macro="" textlink="">
      <xdr:nvSpPr>
        <xdr:cNvPr id="123" name="テキスト ボックス 122"/>
        <xdr:cNvSpPr txBox="1"/>
      </xdr:nvSpPr>
      <xdr:spPr>
        <a:xfrm>
          <a:off x="32258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182194</xdr:rowOff>
    </xdr:from>
    <xdr:to>
      <xdr:col>2</xdr:col>
      <xdr:colOff>692150</xdr:colOff>
      <xdr:row>35</xdr:row>
      <xdr:rowOff>283794</xdr:rowOff>
    </xdr:to>
    <xdr:sp macro="" textlink="">
      <xdr:nvSpPr>
        <xdr:cNvPr id="124" name="フローチャート : 判断 123"/>
        <xdr:cNvSpPr/>
      </xdr:nvSpPr>
      <xdr:spPr bwMode="auto">
        <a:xfrm>
          <a:off x="2857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268571</xdr:rowOff>
    </xdr:from>
    <xdr:ext cx="762000" cy="259045"/>
    <xdr:sp macro="" textlink="">
      <xdr:nvSpPr>
        <xdr:cNvPr id="125" name="テキスト ボックス 124"/>
        <xdr:cNvSpPr txBox="1"/>
      </xdr:nvSpPr>
      <xdr:spPr>
        <a:xfrm>
          <a:off x="2527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30918</xdr:rowOff>
    </xdr:from>
    <xdr:to>
      <xdr:col>5</xdr:col>
      <xdr:colOff>34925</xdr:colOff>
      <xdr:row>34</xdr:row>
      <xdr:rowOff>132518</xdr:rowOff>
    </xdr:to>
    <xdr:sp macro="" textlink="">
      <xdr:nvSpPr>
        <xdr:cNvPr id="131" name="円/楕円 130"/>
        <xdr:cNvSpPr/>
      </xdr:nvSpPr>
      <xdr:spPr bwMode="auto">
        <a:xfrm>
          <a:off x="5600700" y="629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320495</xdr:rowOff>
    </xdr:from>
    <xdr:ext cx="762000" cy="259045"/>
    <xdr:sp macro="" textlink="">
      <xdr:nvSpPr>
        <xdr:cNvPr id="132" name="人口1人当たり決算額の推移該当値テキスト445"/>
        <xdr:cNvSpPr txBox="1"/>
      </xdr:nvSpPr>
      <xdr:spPr>
        <a:xfrm>
          <a:off x="5740400" y="624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63,377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235229</xdr:rowOff>
    </xdr:from>
    <xdr:to>
      <xdr:col>4</xdr:col>
      <xdr:colOff>520700</xdr:colOff>
      <xdr:row>33</xdr:row>
      <xdr:rowOff>336829</xdr:rowOff>
    </xdr:to>
    <xdr:sp macro="" textlink="">
      <xdr:nvSpPr>
        <xdr:cNvPr id="133" name="円/楕円 132"/>
        <xdr:cNvSpPr/>
      </xdr:nvSpPr>
      <xdr:spPr bwMode="auto">
        <a:xfrm>
          <a:off x="4953000" y="61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4106</xdr:rowOff>
    </xdr:from>
    <xdr:ext cx="736600" cy="259045"/>
    <xdr:sp macro="" textlink="">
      <xdr:nvSpPr>
        <xdr:cNvPr id="134" name="テキスト ボックス 133"/>
        <xdr:cNvSpPr txBox="1"/>
      </xdr:nvSpPr>
      <xdr:spPr>
        <a:xfrm>
          <a:off x="4622800" y="592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279864</xdr:rowOff>
    </xdr:from>
    <xdr:to>
      <xdr:col>3</xdr:col>
      <xdr:colOff>955675</xdr:colOff>
      <xdr:row>34</xdr:row>
      <xdr:rowOff>38564</xdr:rowOff>
    </xdr:to>
    <xdr:sp macro="" textlink="">
      <xdr:nvSpPr>
        <xdr:cNvPr id="135" name="円/楕円 134"/>
        <xdr:cNvSpPr/>
      </xdr:nvSpPr>
      <xdr:spPr bwMode="auto">
        <a:xfrm>
          <a:off x="4254500" y="620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48741</xdr:rowOff>
    </xdr:from>
    <xdr:ext cx="762000" cy="259045"/>
    <xdr:sp macro="" textlink="">
      <xdr:nvSpPr>
        <xdr:cNvPr id="136" name="テキスト ボックス 135"/>
        <xdr:cNvSpPr txBox="1"/>
      </xdr:nvSpPr>
      <xdr:spPr>
        <a:xfrm>
          <a:off x="3924300" y="597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220028</xdr:rowOff>
    </xdr:from>
    <xdr:to>
      <xdr:col>3</xdr:col>
      <xdr:colOff>257175</xdr:colOff>
      <xdr:row>33</xdr:row>
      <xdr:rowOff>321628</xdr:rowOff>
    </xdr:to>
    <xdr:sp macro="" textlink="">
      <xdr:nvSpPr>
        <xdr:cNvPr id="137" name="円/楕円 136"/>
        <xdr:cNvSpPr/>
      </xdr:nvSpPr>
      <xdr:spPr bwMode="auto">
        <a:xfrm>
          <a:off x="3556000" y="614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160355</xdr:rowOff>
    </xdr:from>
    <xdr:ext cx="762000" cy="259045"/>
    <xdr:sp macro="" textlink="">
      <xdr:nvSpPr>
        <xdr:cNvPr id="138" name="テキスト ボックス 137"/>
        <xdr:cNvSpPr txBox="1"/>
      </xdr:nvSpPr>
      <xdr:spPr>
        <a:xfrm>
          <a:off x="3225800" y="591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13944</xdr:rowOff>
    </xdr:from>
    <xdr:to>
      <xdr:col>2</xdr:col>
      <xdr:colOff>692150</xdr:colOff>
      <xdr:row>34</xdr:row>
      <xdr:rowOff>115544</xdr:rowOff>
    </xdr:to>
    <xdr:sp macro="" textlink="">
      <xdr:nvSpPr>
        <xdr:cNvPr id="139" name="円/楕円 138"/>
        <xdr:cNvSpPr/>
      </xdr:nvSpPr>
      <xdr:spPr bwMode="auto">
        <a:xfrm>
          <a:off x="2857500" y="628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125721</xdr:rowOff>
    </xdr:from>
    <xdr:ext cx="762000" cy="259045"/>
    <xdr:sp macro="" textlink="">
      <xdr:nvSpPr>
        <xdr:cNvPr id="140" name="テキスト ボックス 139"/>
        <xdr:cNvSpPr txBox="1"/>
      </xdr:nvSpPr>
      <xdr:spPr>
        <a:xfrm>
          <a:off x="2527300" y="605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9518</xdr:rowOff>
    </xdr:from>
    <xdr:to>
      <xdr:col>6</xdr:col>
      <xdr:colOff>511175</xdr:colOff>
      <xdr:row>33</xdr:row>
      <xdr:rowOff>65732</xdr:rowOff>
    </xdr:to>
    <xdr:cxnSp macro="">
      <xdr:nvCxnSpPr>
        <xdr:cNvPr id="63" name="直線コネクタ 62"/>
        <xdr:cNvCxnSpPr/>
      </xdr:nvCxnSpPr>
      <xdr:spPr>
        <a:xfrm flipV="1">
          <a:off x="3797300" y="5667368"/>
          <a:ext cx="8382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44004</xdr:rowOff>
    </xdr:from>
    <xdr:to>
      <xdr:col>5</xdr:col>
      <xdr:colOff>358775</xdr:colOff>
      <xdr:row>33</xdr:row>
      <xdr:rowOff>65732</xdr:rowOff>
    </xdr:to>
    <xdr:cxnSp macro="">
      <xdr:nvCxnSpPr>
        <xdr:cNvPr id="66" name="直線コネクタ 65"/>
        <xdr:cNvCxnSpPr/>
      </xdr:nvCxnSpPr>
      <xdr:spPr>
        <a:xfrm>
          <a:off x="2908300" y="5701854"/>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44004</xdr:rowOff>
    </xdr:from>
    <xdr:to>
      <xdr:col>4</xdr:col>
      <xdr:colOff>155575</xdr:colOff>
      <xdr:row>33</xdr:row>
      <xdr:rowOff>50481</xdr:rowOff>
    </xdr:to>
    <xdr:cxnSp macro="">
      <xdr:nvCxnSpPr>
        <xdr:cNvPr id="69" name="直線コネクタ 68"/>
        <xdr:cNvCxnSpPr/>
      </xdr:nvCxnSpPr>
      <xdr:spPr>
        <a:xfrm flipV="1">
          <a:off x="2019300" y="57018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24932</xdr:rowOff>
    </xdr:from>
    <xdr:to>
      <xdr:col>2</xdr:col>
      <xdr:colOff>638175</xdr:colOff>
      <xdr:row>33</xdr:row>
      <xdr:rowOff>50481</xdr:rowOff>
    </xdr:to>
    <xdr:cxnSp macro="">
      <xdr:nvCxnSpPr>
        <xdr:cNvPr id="72" name="直線コネクタ 71"/>
        <xdr:cNvCxnSpPr/>
      </xdr:nvCxnSpPr>
      <xdr:spPr>
        <a:xfrm>
          <a:off x="1130300" y="5682782"/>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130168</xdr:rowOff>
    </xdr:from>
    <xdr:to>
      <xdr:col>6</xdr:col>
      <xdr:colOff>561975</xdr:colOff>
      <xdr:row>33</xdr:row>
      <xdr:rowOff>60318</xdr:rowOff>
    </xdr:to>
    <xdr:sp macro="" textlink="">
      <xdr:nvSpPr>
        <xdr:cNvPr id="82" name="円/楕円 81"/>
        <xdr:cNvSpPr/>
      </xdr:nvSpPr>
      <xdr:spPr>
        <a:xfrm>
          <a:off x="4584700" y="56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153045</xdr:rowOff>
    </xdr:from>
    <xdr:ext cx="599010" cy="259045"/>
    <xdr:sp macro="" textlink="">
      <xdr:nvSpPr>
        <xdr:cNvPr id="83" name="人件費該当値テキスト"/>
        <xdr:cNvSpPr txBox="1"/>
      </xdr:nvSpPr>
      <xdr:spPr>
        <a:xfrm>
          <a:off x="4686300" y="546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162,709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14932</xdr:rowOff>
    </xdr:from>
    <xdr:to>
      <xdr:col>5</xdr:col>
      <xdr:colOff>409575</xdr:colOff>
      <xdr:row>33</xdr:row>
      <xdr:rowOff>116532</xdr:rowOff>
    </xdr:to>
    <xdr:sp macro="" textlink="">
      <xdr:nvSpPr>
        <xdr:cNvPr id="84" name="円/楕円 83"/>
        <xdr:cNvSpPr/>
      </xdr:nvSpPr>
      <xdr:spPr>
        <a:xfrm>
          <a:off x="3746500" y="56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133059</xdr:rowOff>
    </xdr:from>
    <xdr:ext cx="599010" cy="259045"/>
    <xdr:sp macro="" textlink="">
      <xdr:nvSpPr>
        <xdr:cNvPr id="85" name="テキスト ボックス 84"/>
        <xdr:cNvSpPr txBox="1"/>
      </xdr:nvSpPr>
      <xdr:spPr>
        <a:xfrm>
          <a:off x="3497794" y="54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157,545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164654</xdr:rowOff>
    </xdr:from>
    <xdr:to>
      <xdr:col>4</xdr:col>
      <xdr:colOff>206375</xdr:colOff>
      <xdr:row>33</xdr:row>
      <xdr:rowOff>94804</xdr:rowOff>
    </xdr:to>
    <xdr:sp macro="" textlink="">
      <xdr:nvSpPr>
        <xdr:cNvPr id="86" name="円/楕円 85"/>
        <xdr:cNvSpPr/>
      </xdr:nvSpPr>
      <xdr:spPr>
        <a:xfrm>
          <a:off x="2857500" y="5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111331</xdr:rowOff>
    </xdr:from>
    <xdr:ext cx="599010" cy="259045"/>
    <xdr:sp macro="" textlink="">
      <xdr:nvSpPr>
        <xdr:cNvPr id="87" name="テキスト ボックス 86"/>
        <xdr:cNvSpPr txBox="1"/>
      </xdr:nvSpPr>
      <xdr:spPr>
        <a:xfrm>
          <a:off x="2608794" y="54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159,541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171131</xdr:rowOff>
    </xdr:from>
    <xdr:to>
      <xdr:col>3</xdr:col>
      <xdr:colOff>3175</xdr:colOff>
      <xdr:row>33</xdr:row>
      <xdr:rowOff>101281</xdr:rowOff>
    </xdr:to>
    <xdr:sp macro="" textlink="">
      <xdr:nvSpPr>
        <xdr:cNvPr id="88" name="円/楕円 87"/>
        <xdr:cNvSpPr/>
      </xdr:nvSpPr>
      <xdr:spPr>
        <a:xfrm>
          <a:off x="1968500" y="5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117808</xdr:rowOff>
    </xdr:from>
    <xdr:ext cx="599010" cy="259045"/>
    <xdr:sp macro="" textlink="">
      <xdr:nvSpPr>
        <xdr:cNvPr id="89" name="テキスト ボックス 88"/>
        <xdr:cNvSpPr txBox="1"/>
      </xdr:nvSpPr>
      <xdr:spPr>
        <a:xfrm>
          <a:off x="1719794" y="54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145582</xdr:rowOff>
    </xdr:from>
    <xdr:to>
      <xdr:col>1</xdr:col>
      <xdr:colOff>485775</xdr:colOff>
      <xdr:row>33</xdr:row>
      <xdr:rowOff>75732</xdr:rowOff>
    </xdr:to>
    <xdr:sp macro="" textlink="">
      <xdr:nvSpPr>
        <xdr:cNvPr id="90" name="円/楕円 89"/>
        <xdr:cNvSpPr/>
      </xdr:nvSpPr>
      <xdr:spPr>
        <a:xfrm>
          <a:off x="1079500" y="5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92259</xdr:rowOff>
    </xdr:from>
    <xdr:ext cx="599010" cy="259045"/>
    <xdr:sp macro="" textlink="">
      <xdr:nvSpPr>
        <xdr:cNvPr id="91" name="テキスト ボックス 90"/>
        <xdr:cNvSpPr txBox="1"/>
      </xdr:nvSpPr>
      <xdr:spPr>
        <a:xfrm>
          <a:off x="830794" y="54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100957</xdr:rowOff>
    </xdr:from>
    <xdr:to>
      <xdr:col>6</xdr:col>
      <xdr:colOff>511175</xdr:colOff>
      <xdr:row>54</xdr:row>
      <xdr:rowOff>135155</xdr:rowOff>
    </xdr:to>
    <xdr:cxnSp macro="">
      <xdr:nvCxnSpPr>
        <xdr:cNvPr id="118" name="直線コネクタ 117"/>
        <xdr:cNvCxnSpPr/>
      </xdr:nvCxnSpPr>
      <xdr:spPr>
        <a:xfrm flipV="1">
          <a:off x="3797300" y="9359257"/>
          <a:ext cx="8382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135155</xdr:rowOff>
    </xdr:from>
    <xdr:to>
      <xdr:col>5</xdr:col>
      <xdr:colOff>358775</xdr:colOff>
      <xdr:row>54</xdr:row>
      <xdr:rowOff>155825</xdr:rowOff>
    </xdr:to>
    <xdr:cxnSp macro="">
      <xdr:nvCxnSpPr>
        <xdr:cNvPr id="121" name="直線コネクタ 120"/>
        <xdr:cNvCxnSpPr/>
      </xdr:nvCxnSpPr>
      <xdr:spPr>
        <a:xfrm flipV="1">
          <a:off x="2908300" y="9393455"/>
          <a:ext cx="8890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155825</xdr:rowOff>
    </xdr:from>
    <xdr:to>
      <xdr:col>4</xdr:col>
      <xdr:colOff>155575</xdr:colOff>
      <xdr:row>55</xdr:row>
      <xdr:rowOff>8054</xdr:rowOff>
    </xdr:to>
    <xdr:cxnSp macro="">
      <xdr:nvCxnSpPr>
        <xdr:cNvPr id="124" name="直線コネクタ 123"/>
        <xdr:cNvCxnSpPr/>
      </xdr:nvCxnSpPr>
      <xdr:spPr>
        <a:xfrm flipV="1">
          <a:off x="2019300" y="9414125"/>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141593</xdr:rowOff>
    </xdr:from>
    <xdr:to>
      <xdr:col>2</xdr:col>
      <xdr:colOff>638175</xdr:colOff>
      <xdr:row>55</xdr:row>
      <xdr:rowOff>8054</xdr:rowOff>
    </xdr:to>
    <xdr:cxnSp macro="">
      <xdr:nvCxnSpPr>
        <xdr:cNvPr id="127" name="直線コネクタ 126"/>
        <xdr:cNvCxnSpPr/>
      </xdr:nvCxnSpPr>
      <xdr:spPr>
        <a:xfrm>
          <a:off x="1130300" y="9399893"/>
          <a:ext cx="889000" cy="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50157</xdr:rowOff>
    </xdr:from>
    <xdr:to>
      <xdr:col>6</xdr:col>
      <xdr:colOff>561975</xdr:colOff>
      <xdr:row>54</xdr:row>
      <xdr:rowOff>151757</xdr:rowOff>
    </xdr:to>
    <xdr:sp macro="" textlink="">
      <xdr:nvSpPr>
        <xdr:cNvPr id="137" name="円/楕円 136"/>
        <xdr:cNvSpPr/>
      </xdr:nvSpPr>
      <xdr:spPr>
        <a:xfrm>
          <a:off x="4584700" y="9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73034</xdr:rowOff>
    </xdr:from>
    <xdr:ext cx="599010" cy="259045"/>
    <xdr:sp macro="" textlink="">
      <xdr:nvSpPr>
        <xdr:cNvPr id="138" name="物件費該当値テキスト"/>
        <xdr:cNvSpPr txBox="1"/>
      </xdr:nvSpPr>
      <xdr:spPr>
        <a:xfrm>
          <a:off x="4686300" y="915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158,474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84355</xdr:rowOff>
    </xdr:from>
    <xdr:to>
      <xdr:col>5</xdr:col>
      <xdr:colOff>409575</xdr:colOff>
      <xdr:row>55</xdr:row>
      <xdr:rowOff>14505</xdr:rowOff>
    </xdr:to>
    <xdr:sp macro="" textlink="">
      <xdr:nvSpPr>
        <xdr:cNvPr id="139" name="円/楕円 138"/>
        <xdr:cNvSpPr/>
      </xdr:nvSpPr>
      <xdr:spPr>
        <a:xfrm>
          <a:off x="3746500" y="93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31032</xdr:rowOff>
    </xdr:from>
    <xdr:ext cx="599010" cy="259045"/>
    <xdr:sp macro="" textlink="">
      <xdr:nvSpPr>
        <xdr:cNvPr id="140" name="テキスト ボックス 139"/>
        <xdr:cNvSpPr txBox="1"/>
      </xdr:nvSpPr>
      <xdr:spPr>
        <a:xfrm>
          <a:off x="3497794" y="911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105025</xdr:rowOff>
    </xdr:from>
    <xdr:to>
      <xdr:col>4</xdr:col>
      <xdr:colOff>206375</xdr:colOff>
      <xdr:row>55</xdr:row>
      <xdr:rowOff>35175</xdr:rowOff>
    </xdr:to>
    <xdr:sp macro="" textlink="">
      <xdr:nvSpPr>
        <xdr:cNvPr id="141" name="円/楕円 140"/>
        <xdr:cNvSpPr/>
      </xdr:nvSpPr>
      <xdr:spPr>
        <a:xfrm>
          <a:off x="2857500" y="93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51702</xdr:rowOff>
    </xdr:from>
    <xdr:ext cx="599010" cy="259045"/>
    <xdr:sp macro="" textlink="">
      <xdr:nvSpPr>
        <xdr:cNvPr id="142" name="テキスト ボックス 141"/>
        <xdr:cNvSpPr txBox="1"/>
      </xdr:nvSpPr>
      <xdr:spPr>
        <a:xfrm>
          <a:off x="2608794" y="913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128704</xdr:rowOff>
    </xdr:from>
    <xdr:to>
      <xdr:col>3</xdr:col>
      <xdr:colOff>3175</xdr:colOff>
      <xdr:row>55</xdr:row>
      <xdr:rowOff>58854</xdr:rowOff>
    </xdr:to>
    <xdr:sp macro="" textlink="">
      <xdr:nvSpPr>
        <xdr:cNvPr id="143" name="円/楕円 142"/>
        <xdr:cNvSpPr/>
      </xdr:nvSpPr>
      <xdr:spPr>
        <a:xfrm>
          <a:off x="1968500" y="93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75381</xdr:rowOff>
    </xdr:from>
    <xdr:ext cx="599010" cy="259045"/>
    <xdr:sp macro="" textlink="">
      <xdr:nvSpPr>
        <xdr:cNvPr id="144" name="テキスト ボックス 143"/>
        <xdr:cNvSpPr txBox="1"/>
      </xdr:nvSpPr>
      <xdr:spPr>
        <a:xfrm>
          <a:off x="1719794" y="916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90793</xdr:rowOff>
    </xdr:from>
    <xdr:to>
      <xdr:col>1</xdr:col>
      <xdr:colOff>485775</xdr:colOff>
      <xdr:row>55</xdr:row>
      <xdr:rowOff>20943</xdr:rowOff>
    </xdr:to>
    <xdr:sp macro="" textlink="">
      <xdr:nvSpPr>
        <xdr:cNvPr id="145" name="円/楕円 144"/>
        <xdr:cNvSpPr/>
      </xdr:nvSpPr>
      <xdr:spPr>
        <a:xfrm>
          <a:off x="1079500" y="93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37470</xdr:rowOff>
    </xdr:from>
    <xdr:ext cx="599010" cy="259045"/>
    <xdr:sp macro="" textlink="">
      <xdr:nvSpPr>
        <xdr:cNvPr id="146" name="テキスト ボックス 145"/>
        <xdr:cNvSpPr txBox="1"/>
      </xdr:nvSpPr>
      <xdr:spPr>
        <a:xfrm>
          <a:off x="830794" y="912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126708</xdr:rowOff>
    </xdr:from>
    <xdr:to>
      <xdr:col>6</xdr:col>
      <xdr:colOff>511175</xdr:colOff>
      <xdr:row>73</xdr:row>
      <xdr:rowOff>90322</xdr:rowOff>
    </xdr:to>
    <xdr:cxnSp macro="">
      <xdr:nvCxnSpPr>
        <xdr:cNvPr id="175" name="直線コネクタ 174"/>
        <xdr:cNvCxnSpPr/>
      </xdr:nvCxnSpPr>
      <xdr:spPr>
        <a:xfrm>
          <a:off x="3797300" y="12299658"/>
          <a:ext cx="838200" cy="30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126708</xdr:rowOff>
    </xdr:from>
    <xdr:to>
      <xdr:col>5</xdr:col>
      <xdr:colOff>358775</xdr:colOff>
      <xdr:row>75</xdr:row>
      <xdr:rowOff>4102</xdr:rowOff>
    </xdr:to>
    <xdr:cxnSp macro="">
      <xdr:nvCxnSpPr>
        <xdr:cNvPr id="178" name="直線コネクタ 177"/>
        <xdr:cNvCxnSpPr/>
      </xdr:nvCxnSpPr>
      <xdr:spPr>
        <a:xfrm flipV="1">
          <a:off x="2908300" y="12299658"/>
          <a:ext cx="889000" cy="56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4102</xdr:rowOff>
    </xdr:from>
    <xdr:to>
      <xdr:col>4</xdr:col>
      <xdr:colOff>155575</xdr:colOff>
      <xdr:row>75</xdr:row>
      <xdr:rowOff>68072</xdr:rowOff>
    </xdr:to>
    <xdr:cxnSp macro="">
      <xdr:nvCxnSpPr>
        <xdr:cNvPr id="181" name="直線コネクタ 180"/>
        <xdr:cNvCxnSpPr/>
      </xdr:nvCxnSpPr>
      <xdr:spPr>
        <a:xfrm flipV="1">
          <a:off x="2019300" y="12862852"/>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68072</xdr:rowOff>
    </xdr:from>
    <xdr:to>
      <xdr:col>2</xdr:col>
      <xdr:colOff>638175</xdr:colOff>
      <xdr:row>75</xdr:row>
      <xdr:rowOff>137528</xdr:rowOff>
    </xdr:to>
    <xdr:cxnSp macro="">
      <xdr:nvCxnSpPr>
        <xdr:cNvPr id="184" name="直線コネクタ 183"/>
        <xdr:cNvCxnSpPr/>
      </xdr:nvCxnSpPr>
      <xdr:spPr>
        <a:xfrm flipV="1">
          <a:off x="1130300" y="12926822"/>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39522</xdr:rowOff>
    </xdr:from>
    <xdr:to>
      <xdr:col>6</xdr:col>
      <xdr:colOff>561975</xdr:colOff>
      <xdr:row>73</xdr:row>
      <xdr:rowOff>141122</xdr:rowOff>
    </xdr:to>
    <xdr:sp macro="" textlink="">
      <xdr:nvSpPr>
        <xdr:cNvPr id="194" name="円/楕円 193"/>
        <xdr:cNvSpPr/>
      </xdr:nvSpPr>
      <xdr:spPr>
        <a:xfrm>
          <a:off x="4584700" y="125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62399</xdr:rowOff>
    </xdr:from>
    <xdr:ext cx="534377" cy="259045"/>
    <xdr:sp macro="" textlink="">
      <xdr:nvSpPr>
        <xdr:cNvPr id="195" name="維持補修費該当値テキスト"/>
        <xdr:cNvSpPr txBox="1"/>
      </xdr:nvSpPr>
      <xdr:spPr>
        <a:xfrm>
          <a:off x="4686300" y="124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75908</xdr:rowOff>
    </xdr:from>
    <xdr:to>
      <xdr:col>5</xdr:col>
      <xdr:colOff>409575</xdr:colOff>
      <xdr:row>72</xdr:row>
      <xdr:rowOff>6058</xdr:rowOff>
    </xdr:to>
    <xdr:sp macro="" textlink="">
      <xdr:nvSpPr>
        <xdr:cNvPr id="196" name="円/楕円 195"/>
        <xdr:cNvSpPr/>
      </xdr:nvSpPr>
      <xdr:spPr>
        <a:xfrm>
          <a:off x="3746500" y="122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22585</xdr:rowOff>
    </xdr:from>
    <xdr:ext cx="534377" cy="259045"/>
    <xdr:sp macro="" textlink="">
      <xdr:nvSpPr>
        <xdr:cNvPr id="197" name="テキスト ボックス 196"/>
        <xdr:cNvSpPr txBox="1"/>
      </xdr:nvSpPr>
      <xdr:spPr>
        <a:xfrm>
          <a:off x="3530111" y="120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124752</xdr:rowOff>
    </xdr:from>
    <xdr:to>
      <xdr:col>4</xdr:col>
      <xdr:colOff>206375</xdr:colOff>
      <xdr:row>75</xdr:row>
      <xdr:rowOff>54902</xdr:rowOff>
    </xdr:to>
    <xdr:sp macro="" textlink="">
      <xdr:nvSpPr>
        <xdr:cNvPr id="198" name="円/楕円 197"/>
        <xdr:cNvSpPr/>
      </xdr:nvSpPr>
      <xdr:spPr>
        <a:xfrm>
          <a:off x="2857500" y="128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71429</xdr:rowOff>
    </xdr:from>
    <xdr:ext cx="534377" cy="259045"/>
    <xdr:sp macro="" textlink="">
      <xdr:nvSpPr>
        <xdr:cNvPr id="199" name="テキスト ボックス 198"/>
        <xdr:cNvSpPr txBox="1"/>
      </xdr:nvSpPr>
      <xdr:spPr>
        <a:xfrm>
          <a:off x="2641111" y="125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17272</xdr:rowOff>
    </xdr:from>
    <xdr:to>
      <xdr:col>3</xdr:col>
      <xdr:colOff>3175</xdr:colOff>
      <xdr:row>75</xdr:row>
      <xdr:rowOff>118872</xdr:rowOff>
    </xdr:to>
    <xdr:sp macro="" textlink="">
      <xdr:nvSpPr>
        <xdr:cNvPr id="200" name="円/楕円 199"/>
        <xdr:cNvSpPr/>
      </xdr:nvSpPr>
      <xdr:spPr>
        <a:xfrm>
          <a:off x="1968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135399</xdr:rowOff>
    </xdr:from>
    <xdr:ext cx="534377" cy="259045"/>
    <xdr:sp macro="" textlink="">
      <xdr:nvSpPr>
        <xdr:cNvPr id="201" name="テキスト ボックス 200"/>
        <xdr:cNvSpPr txBox="1"/>
      </xdr:nvSpPr>
      <xdr:spPr>
        <a:xfrm>
          <a:off x="1752111" y="12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86728</xdr:rowOff>
    </xdr:from>
    <xdr:to>
      <xdr:col>1</xdr:col>
      <xdr:colOff>485775</xdr:colOff>
      <xdr:row>76</xdr:row>
      <xdr:rowOff>16878</xdr:rowOff>
    </xdr:to>
    <xdr:sp macro="" textlink="">
      <xdr:nvSpPr>
        <xdr:cNvPr id="202" name="円/楕円 201"/>
        <xdr:cNvSpPr/>
      </xdr:nvSpPr>
      <xdr:spPr>
        <a:xfrm>
          <a:off x="1079500" y="129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33405</xdr:rowOff>
    </xdr:from>
    <xdr:ext cx="534377" cy="259045"/>
    <xdr:sp macro="" textlink="">
      <xdr:nvSpPr>
        <xdr:cNvPr id="203" name="テキスト ボックス 202"/>
        <xdr:cNvSpPr txBox="1"/>
      </xdr:nvSpPr>
      <xdr:spPr>
        <a:xfrm>
          <a:off x="863111" y="127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90532</xdr:rowOff>
    </xdr:from>
    <xdr:to>
      <xdr:col>6</xdr:col>
      <xdr:colOff>511175</xdr:colOff>
      <xdr:row>92</xdr:row>
      <xdr:rowOff>151054</xdr:rowOff>
    </xdr:to>
    <xdr:cxnSp macro="">
      <xdr:nvCxnSpPr>
        <xdr:cNvPr id="233" name="直線コネクタ 232"/>
        <xdr:cNvCxnSpPr/>
      </xdr:nvCxnSpPr>
      <xdr:spPr>
        <a:xfrm>
          <a:off x="3797300" y="15863932"/>
          <a:ext cx="8382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90532</xdr:rowOff>
    </xdr:from>
    <xdr:to>
      <xdr:col>5</xdr:col>
      <xdr:colOff>358775</xdr:colOff>
      <xdr:row>93</xdr:row>
      <xdr:rowOff>158465</xdr:rowOff>
    </xdr:to>
    <xdr:cxnSp macro="">
      <xdr:nvCxnSpPr>
        <xdr:cNvPr id="236" name="直線コネクタ 235"/>
        <xdr:cNvCxnSpPr/>
      </xdr:nvCxnSpPr>
      <xdr:spPr>
        <a:xfrm flipV="1">
          <a:off x="2908300" y="15863932"/>
          <a:ext cx="889000" cy="2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158465</xdr:rowOff>
    </xdr:from>
    <xdr:to>
      <xdr:col>4</xdr:col>
      <xdr:colOff>155575</xdr:colOff>
      <xdr:row>94</xdr:row>
      <xdr:rowOff>101467</xdr:rowOff>
    </xdr:to>
    <xdr:cxnSp macro="">
      <xdr:nvCxnSpPr>
        <xdr:cNvPr id="239" name="直線コネクタ 238"/>
        <xdr:cNvCxnSpPr/>
      </xdr:nvCxnSpPr>
      <xdr:spPr>
        <a:xfrm flipV="1">
          <a:off x="2019300" y="16103315"/>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101467</xdr:rowOff>
    </xdr:from>
    <xdr:to>
      <xdr:col>2</xdr:col>
      <xdr:colOff>638175</xdr:colOff>
      <xdr:row>94</xdr:row>
      <xdr:rowOff>158102</xdr:rowOff>
    </xdr:to>
    <xdr:cxnSp macro="">
      <xdr:nvCxnSpPr>
        <xdr:cNvPr id="242" name="直線コネクタ 241"/>
        <xdr:cNvCxnSpPr/>
      </xdr:nvCxnSpPr>
      <xdr:spPr>
        <a:xfrm flipV="1">
          <a:off x="1130300" y="16217767"/>
          <a:ext cx="889000" cy="5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100254</xdr:rowOff>
    </xdr:from>
    <xdr:to>
      <xdr:col>6</xdr:col>
      <xdr:colOff>561975</xdr:colOff>
      <xdr:row>93</xdr:row>
      <xdr:rowOff>30404</xdr:rowOff>
    </xdr:to>
    <xdr:sp macro="" textlink="">
      <xdr:nvSpPr>
        <xdr:cNvPr id="252" name="円/楕円 251"/>
        <xdr:cNvSpPr/>
      </xdr:nvSpPr>
      <xdr:spPr>
        <a:xfrm>
          <a:off x="4584700" y="158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123131</xdr:rowOff>
    </xdr:from>
    <xdr:ext cx="534377" cy="259045"/>
    <xdr:sp macro="" textlink="">
      <xdr:nvSpPr>
        <xdr:cNvPr id="253" name="扶助費該当値テキスト"/>
        <xdr:cNvSpPr txBox="1"/>
      </xdr:nvSpPr>
      <xdr:spPr>
        <a:xfrm>
          <a:off x="4686300" y="157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97,404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39732</xdr:rowOff>
    </xdr:from>
    <xdr:to>
      <xdr:col>5</xdr:col>
      <xdr:colOff>409575</xdr:colOff>
      <xdr:row>92</xdr:row>
      <xdr:rowOff>141332</xdr:rowOff>
    </xdr:to>
    <xdr:sp macro="" textlink="">
      <xdr:nvSpPr>
        <xdr:cNvPr id="254" name="円/楕円 253"/>
        <xdr:cNvSpPr/>
      </xdr:nvSpPr>
      <xdr:spPr>
        <a:xfrm>
          <a:off x="3746500" y="158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157859</xdr:rowOff>
    </xdr:from>
    <xdr:ext cx="599010" cy="259045"/>
    <xdr:sp macro="" textlink="">
      <xdr:nvSpPr>
        <xdr:cNvPr id="255" name="テキスト ボックス 254"/>
        <xdr:cNvSpPr txBox="1"/>
      </xdr:nvSpPr>
      <xdr:spPr>
        <a:xfrm>
          <a:off x="3497794" y="155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107665</xdr:rowOff>
    </xdr:from>
    <xdr:to>
      <xdr:col>4</xdr:col>
      <xdr:colOff>206375</xdr:colOff>
      <xdr:row>94</xdr:row>
      <xdr:rowOff>37815</xdr:rowOff>
    </xdr:to>
    <xdr:sp macro="" textlink="">
      <xdr:nvSpPr>
        <xdr:cNvPr id="256" name="円/楕円 255"/>
        <xdr:cNvSpPr/>
      </xdr:nvSpPr>
      <xdr:spPr>
        <a:xfrm>
          <a:off x="2857500" y="160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54342</xdr:rowOff>
    </xdr:from>
    <xdr:ext cx="534377" cy="259045"/>
    <xdr:sp macro="" textlink="">
      <xdr:nvSpPr>
        <xdr:cNvPr id="257" name="テキスト ボックス 256"/>
        <xdr:cNvSpPr txBox="1"/>
      </xdr:nvSpPr>
      <xdr:spPr>
        <a:xfrm>
          <a:off x="2641111" y="158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50667</xdr:rowOff>
    </xdr:from>
    <xdr:to>
      <xdr:col>3</xdr:col>
      <xdr:colOff>3175</xdr:colOff>
      <xdr:row>94</xdr:row>
      <xdr:rowOff>152267</xdr:rowOff>
    </xdr:to>
    <xdr:sp macro="" textlink="">
      <xdr:nvSpPr>
        <xdr:cNvPr id="258" name="円/楕円 257"/>
        <xdr:cNvSpPr/>
      </xdr:nvSpPr>
      <xdr:spPr>
        <a:xfrm>
          <a:off x="1968500" y="161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168794</xdr:rowOff>
    </xdr:from>
    <xdr:ext cx="534377" cy="259045"/>
    <xdr:sp macro="" textlink="">
      <xdr:nvSpPr>
        <xdr:cNvPr id="259" name="テキスト ボックス 258"/>
        <xdr:cNvSpPr txBox="1"/>
      </xdr:nvSpPr>
      <xdr:spPr>
        <a:xfrm>
          <a:off x="1752111" y="159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107302</xdr:rowOff>
    </xdr:from>
    <xdr:to>
      <xdr:col>1</xdr:col>
      <xdr:colOff>485775</xdr:colOff>
      <xdr:row>95</xdr:row>
      <xdr:rowOff>37452</xdr:rowOff>
    </xdr:to>
    <xdr:sp macro="" textlink="">
      <xdr:nvSpPr>
        <xdr:cNvPr id="260" name="円/楕円 259"/>
        <xdr:cNvSpPr/>
      </xdr:nvSpPr>
      <xdr:spPr>
        <a:xfrm>
          <a:off x="10795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53979</xdr:rowOff>
    </xdr:from>
    <xdr:ext cx="534377" cy="259045"/>
    <xdr:sp macro="" textlink="">
      <xdr:nvSpPr>
        <xdr:cNvPr id="261" name="テキスト ボックス 260"/>
        <xdr:cNvSpPr txBox="1"/>
      </xdr:nvSpPr>
      <xdr:spPr>
        <a:xfrm>
          <a:off x="863111" y="159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85933</xdr:rowOff>
    </xdr:from>
    <xdr:to>
      <xdr:col>15</xdr:col>
      <xdr:colOff>180975</xdr:colOff>
      <xdr:row>34</xdr:row>
      <xdr:rowOff>166533</xdr:rowOff>
    </xdr:to>
    <xdr:cxnSp macro="">
      <xdr:nvCxnSpPr>
        <xdr:cNvPr id="288" name="直線コネクタ 287"/>
        <xdr:cNvCxnSpPr/>
      </xdr:nvCxnSpPr>
      <xdr:spPr>
        <a:xfrm flipV="1">
          <a:off x="9639300" y="5915233"/>
          <a:ext cx="8382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107874</xdr:rowOff>
    </xdr:from>
    <xdr:to>
      <xdr:col>14</xdr:col>
      <xdr:colOff>28575</xdr:colOff>
      <xdr:row>34</xdr:row>
      <xdr:rowOff>166533</xdr:rowOff>
    </xdr:to>
    <xdr:cxnSp macro="">
      <xdr:nvCxnSpPr>
        <xdr:cNvPr id="291" name="直線コネクタ 290"/>
        <xdr:cNvCxnSpPr/>
      </xdr:nvCxnSpPr>
      <xdr:spPr>
        <a:xfrm>
          <a:off x="8750300" y="5937174"/>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107874</xdr:rowOff>
    </xdr:from>
    <xdr:to>
      <xdr:col>12</xdr:col>
      <xdr:colOff>511175</xdr:colOff>
      <xdr:row>35</xdr:row>
      <xdr:rowOff>17637</xdr:rowOff>
    </xdr:to>
    <xdr:cxnSp macro="">
      <xdr:nvCxnSpPr>
        <xdr:cNvPr id="294" name="直線コネクタ 293"/>
        <xdr:cNvCxnSpPr/>
      </xdr:nvCxnSpPr>
      <xdr:spPr>
        <a:xfrm flipV="1">
          <a:off x="7861300" y="5937174"/>
          <a:ext cx="889000" cy="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17637</xdr:rowOff>
    </xdr:from>
    <xdr:to>
      <xdr:col>11</xdr:col>
      <xdr:colOff>307975</xdr:colOff>
      <xdr:row>35</xdr:row>
      <xdr:rowOff>23352</xdr:rowOff>
    </xdr:to>
    <xdr:cxnSp macro="">
      <xdr:nvCxnSpPr>
        <xdr:cNvPr id="297" name="直線コネクタ 296"/>
        <xdr:cNvCxnSpPr/>
      </xdr:nvCxnSpPr>
      <xdr:spPr>
        <a:xfrm flipV="1">
          <a:off x="6972300" y="601838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35133</xdr:rowOff>
    </xdr:from>
    <xdr:to>
      <xdr:col>15</xdr:col>
      <xdr:colOff>231775</xdr:colOff>
      <xdr:row>34</xdr:row>
      <xdr:rowOff>136733</xdr:rowOff>
    </xdr:to>
    <xdr:sp macro="" textlink="">
      <xdr:nvSpPr>
        <xdr:cNvPr id="307" name="円/楕円 306"/>
        <xdr:cNvSpPr/>
      </xdr:nvSpPr>
      <xdr:spPr>
        <a:xfrm>
          <a:off x="10426700" y="5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58010</xdr:rowOff>
    </xdr:from>
    <xdr:ext cx="599010" cy="259045"/>
    <xdr:sp macro="" textlink="">
      <xdr:nvSpPr>
        <xdr:cNvPr id="308" name="補助費等該当値テキスト"/>
        <xdr:cNvSpPr txBox="1"/>
      </xdr:nvSpPr>
      <xdr:spPr>
        <a:xfrm>
          <a:off x="10528300" y="571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161,760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115733</xdr:rowOff>
    </xdr:from>
    <xdr:to>
      <xdr:col>14</xdr:col>
      <xdr:colOff>79375</xdr:colOff>
      <xdr:row>35</xdr:row>
      <xdr:rowOff>45883</xdr:rowOff>
    </xdr:to>
    <xdr:sp macro="" textlink="">
      <xdr:nvSpPr>
        <xdr:cNvPr id="309" name="円/楕円 308"/>
        <xdr:cNvSpPr/>
      </xdr:nvSpPr>
      <xdr:spPr>
        <a:xfrm>
          <a:off x="9588500" y="59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62410</xdr:rowOff>
    </xdr:from>
    <xdr:ext cx="599010" cy="259045"/>
    <xdr:sp macro="" textlink="">
      <xdr:nvSpPr>
        <xdr:cNvPr id="310" name="テキスト ボックス 309"/>
        <xdr:cNvSpPr txBox="1"/>
      </xdr:nvSpPr>
      <xdr:spPr>
        <a:xfrm>
          <a:off x="9339794" y="572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144,131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57074</xdr:rowOff>
    </xdr:from>
    <xdr:to>
      <xdr:col>12</xdr:col>
      <xdr:colOff>561975</xdr:colOff>
      <xdr:row>34</xdr:row>
      <xdr:rowOff>158674</xdr:rowOff>
    </xdr:to>
    <xdr:sp macro="" textlink="">
      <xdr:nvSpPr>
        <xdr:cNvPr id="311" name="円/楕円 310"/>
        <xdr:cNvSpPr/>
      </xdr:nvSpPr>
      <xdr:spPr>
        <a:xfrm>
          <a:off x="8699500" y="58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3751</xdr:rowOff>
    </xdr:from>
    <xdr:ext cx="599010" cy="259045"/>
    <xdr:sp macro="" textlink="">
      <xdr:nvSpPr>
        <xdr:cNvPr id="312" name="テキスト ボックス 311"/>
        <xdr:cNvSpPr txBox="1"/>
      </xdr:nvSpPr>
      <xdr:spPr>
        <a:xfrm>
          <a:off x="8450794" y="566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138287</xdr:rowOff>
    </xdr:from>
    <xdr:to>
      <xdr:col>11</xdr:col>
      <xdr:colOff>358775</xdr:colOff>
      <xdr:row>35</xdr:row>
      <xdr:rowOff>68437</xdr:rowOff>
    </xdr:to>
    <xdr:sp macro="" textlink="">
      <xdr:nvSpPr>
        <xdr:cNvPr id="313" name="円/楕円 312"/>
        <xdr:cNvSpPr/>
      </xdr:nvSpPr>
      <xdr:spPr>
        <a:xfrm>
          <a:off x="7810500" y="59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84964</xdr:rowOff>
    </xdr:from>
    <xdr:ext cx="599010" cy="259045"/>
    <xdr:sp macro="" textlink="">
      <xdr:nvSpPr>
        <xdr:cNvPr id="314" name="テキスト ボックス 313"/>
        <xdr:cNvSpPr txBox="1"/>
      </xdr:nvSpPr>
      <xdr:spPr>
        <a:xfrm>
          <a:off x="7561794" y="574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139,198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144002</xdr:rowOff>
    </xdr:from>
    <xdr:to>
      <xdr:col>10</xdr:col>
      <xdr:colOff>155575</xdr:colOff>
      <xdr:row>35</xdr:row>
      <xdr:rowOff>74152</xdr:rowOff>
    </xdr:to>
    <xdr:sp macro="" textlink="">
      <xdr:nvSpPr>
        <xdr:cNvPr id="315" name="円/楕円 314"/>
        <xdr:cNvSpPr/>
      </xdr:nvSpPr>
      <xdr:spPr>
        <a:xfrm>
          <a:off x="6921500" y="59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90679</xdr:rowOff>
    </xdr:from>
    <xdr:ext cx="599010" cy="259045"/>
    <xdr:sp macro="" textlink="">
      <xdr:nvSpPr>
        <xdr:cNvPr id="316" name="テキスト ボックス 315"/>
        <xdr:cNvSpPr txBox="1"/>
      </xdr:nvSpPr>
      <xdr:spPr>
        <a:xfrm>
          <a:off x="6672794" y="57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127571</xdr:rowOff>
    </xdr:from>
    <xdr:to>
      <xdr:col>15</xdr:col>
      <xdr:colOff>180340</xdr:colOff>
      <xdr:row>58</xdr:row>
      <xdr:rowOff>115484</xdr:rowOff>
    </xdr:to>
    <xdr:cxnSp macro="">
      <xdr:nvCxnSpPr>
        <xdr:cNvPr id="338" name="直線コネクタ 337"/>
        <xdr:cNvCxnSpPr/>
      </xdr:nvCxnSpPr>
      <xdr:spPr>
        <a:xfrm flipV="1">
          <a:off x="10475595" y="9214421"/>
          <a:ext cx="1270" cy="84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119311</xdr:rowOff>
    </xdr:from>
    <xdr:ext cx="534377" cy="259045"/>
    <xdr:sp macro="" textlink="">
      <xdr:nvSpPr>
        <xdr:cNvPr id="339" name="普通建設事業費最小値テキスト"/>
        <xdr:cNvSpPr txBox="1"/>
      </xdr:nvSpPr>
      <xdr:spPr>
        <a:xfrm>
          <a:off x="10528300" y="100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58</xdr:row>
      <xdr:rowOff>115484</xdr:rowOff>
    </xdr:from>
    <xdr:to>
      <xdr:col>15</xdr:col>
      <xdr:colOff>269875</xdr:colOff>
      <xdr:row>58</xdr:row>
      <xdr:rowOff>115484</xdr:rowOff>
    </xdr:to>
    <xdr:cxnSp macro="">
      <xdr:nvCxnSpPr>
        <xdr:cNvPr id="340" name="直線コネクタ 339"/>
        <xdr:cNvCxnSpPr/>
      </xdr:nvCxnSpPr>
      <xdr:spPr>
        <a:xfrm>
          <a:off x="10388600" y="1005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74248</xdr:rowOff>
    </xdr:from>
    <xdr:ext cx="599010" cy="259045"/>
    <xdr:sp macro="" textlink="">
      <xdr:nvSpPr>
        <xdr:cNvPr id="341" name="普通建設事業費最大値テキスト"/>
        <xdr:cNvSpPr txBox="1"/>
      </xdr:nvSpPr>
      <xdr:spPr>
        <a:xfrm>
          <a:off x="10528300" y="898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53</xdr:row>
      <xdr:rowOff>127571</xdr:rowOff>
    </xdr:from>
    <xdr:to>
      <xdr:col>15</xdr:col>
      <xdr:colOff>269875</xdr:colOff>
      <xdr:row>53</xdr:row>
      <xdr:rowOff>127571</xdr:rowOff>
    </xdr:to>
    <xdr:cxnSp macro="">
      <xdr:nvCxnSpPr>
        <xdr:cNvPr id="342" name="直線コネクタ 341"/>
        <xdr:cNvCxnSpPr/>
      </xdr:nvCxnSpPr>
      <xdr:spPr>
        <a:xfrm>
          <a:off x="10388600" y="921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50891</xdr:rowOff>
    </xdr:from>
    <xdr:to>
      <xdr:col>15</xdr:col>
      <xdr:colOff>180975</xdr:colOff>
      <xdr:row>56</xdr:row>
      <xdr:rowOff>82969</xdr:rowOff>
    </xdr:to>
    <xdr:cxnSp macro="">
      <xdr:nvCxnSpPr>
        <xdr:cNvPr id="343" name="直線コネクタ 342"/>
        <xdr:cNvCxnSpPr/>
      </xdr:nvCxnSpPr>
      <xdr:spPr>
        <a:xfrm>
          <a:off x="9639300" y="8794841"/>
          <a:ext cx="838200" cy="88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158950</xdr:rowOff>
    </xdr:from>
    <xdr:ext cx="599010" cy="259045"/>
    <xdr:sp macro="" textlink="">
      <xdr:nvSpPr>
        <xdr:cNvPr id="344" name="普通建設事業費平均値テキスト"/>
        <xdr:cNvSpPr txBox="1"/>
      </xdr:nvSpPr>
      <xdr:spPr>
        <a:xfrm>
          <a:off x="10528300" y="9760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9073</xdr:rowOff>
    </xdr:from>
    <xdr:to>
      <xdr:col>15</xdr:col>
      <xdr:colOff>231775</xdr:colOff>
      <xdr:row>57</xdr:row>
      <xdr:rowOff>110673</xdr:rowOff>
    </xdr:to>
    <xdr:sp macro="" textlink="">
      <xdr:nvSpPr>
        <xdr:cNvPr id="345" name="フローチャート : 判断 344"/>
        <xdr:cNvSpPr/>
      </xdr:nvSpPr>
      <xdr:spPr>
        <a:xfrm>
          <a:off x="10426700" y="978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50891</xdr:rowOff>
    </xdr:from>
    <xdr:to>
      <xdr:col>14</xdr:col>
      <xdr:colOff>28575</xdr:colOff>
      <xdr:row>55</xdr:row>
      <xdr:rowOff>122987</xdr:rowOff>
    </xdr:to>
    <xdr:cxnSp macro="">
      <xdr:nvCxnSpPr>
        <xdr:cNvPr id="346" name="直線コネクタ 345"/>
        <xdr:cNvCxnSpPr/>
      </xdr:nvCxnSpPr>
      <xdr:spPr>
        <a:xfrm flipV="1">
          <a:off x="8750300" y="8794841"/>
          <a:ext cx="889000" cy="75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158200</xdr:rowOff>
    </xdr:from>
    <xdr:to>
      <xdr:col>14</xdr:col>
      <xdr:colOff>79375</xdr:colOff>
      <xdr:row>57</xdr:row>
      <xdr:rowOff>88350</xdr:rowOff>
    </xdr:to>
    <xdr:sp macro="" textlink="">
      <xdr:nvSpPr>
        <xdr:cNvPr id="347" name="フローチャート : 判断 346"/>
        <xdr:cNvSpPr/>
      </xdr:nvSpPr>
      <xdr:spPr>
        <a:xfrm>
          <a:off x="9588500" y="97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79477</xdr:rowOff>
    </xdr:from>
    <xdr:ext cx="599010" cy="259045"/>
    <xdr:sp macro="" textlink="">
      <xdr:nvSpPr>
        <xdr:cNvPr id="348" name="テキスト ボックス 347"/>
        <xdr:cNvSpPr txBox="1"/>
      </xdr:nvSpPr>
      <xdr:spPr>
        <a:xfrm>
          <a:off x="9339794" y="98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122987</xdr:rowOff>
    </xdr:from>
    <xdr:to>
      <xdr:col>12</xdr:col>
      <xdr:colOff>511175</xdr:colOff>
      <xdr:row>56</xdr:row>
      <xdr:rowOff>56181</xdr:rowOff>
    </xdr:to>
    <xdr:cxnSp macro="">
      <xdr:nvCxnSpPr>
        <xdr:cNvPr id="349" name="直線コネクタ 348"/>
        <xdr:cNvCxnSpPr/>
      </xdr:nvCxnSpPr>
      <xdr:spPr>
        <a:xfrm flipV="1">
          <a:off x="7861300" y="9552737"/>
          <a:ext cx="889000" cy="10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158225</xdr:rowOff>
    </xdr:from>
    <xdr:to>
      <xdr:col>12</xdr:col>
      <xdr:colOff>561975</xdr:colOff>
      <xdr:row>57</xdr:row>
      <xdr:rowOff>88375</xdr:rowOff>
    </xdr:to>
    <xdr:sp macro="" textlink="">
      <xdr:nvSpPr>
        <xdr:cNvPr id="350" name="フローチャート : 判断 349"/>
        <xdr:cNvSpPr/>
      </xdr:nvSpPr>
      <xdr:spPr>
        <a:xfrm>
          <a:off x="8699500" y="97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79502</xdr:rowOff>
    </xdr:from>
    <xdr:ext cx="599010" cy="259045"/>
    <xdr:sp macro="" textlink="">
      <xdr:nvSpPr>
        <xdr:cNvPr id="351" name="テキスト ボックス 350"/>
        <xdr:cNvSpPr txBox="1"/>
      </xdr:nvSpPr>
      <xdr:spPr>
        <a:xfrm>
          <a:off x="8450794" y="98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51174</xdr:rowOff>
    </xdr:from>
    <xdr:to>
      <xdr:col>11</xdr:col>
      <xdr:colOff>307975</xdr:colOff>
      <xdr:row>56</xdr:row>
      <xdr:rowOff>56181</xdr:rowOff>
    </xdr:to>
    <xdr:cxnSp macro="">
      <xdr:nvCxnSpPr>
        <xdr:cNvPr id="352" name="直線コネクタ 351"/>
        <xdr:cNvCxnSpPr/>
      </xdr:nvCxnSpPr>
      <xdr:spPr>
        <a:xfrm>
          <a:off x="6972300" y="9652374"/>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43573</xdr:rowOff>
    </xdr:from>
    <xdr:to>
      <xdr:col>11</xdr:col>
      <xdr:colOff>358775</xdr:colOff>
      <xdr:row>57</xdr:row>
      <xdr:rowOff>145173</xdr:rowOff>
    </xdr:to>
    <xdr:sp macro="" textlink="">
      <xdr:nvSpPr>
        <xdr:cNvPr id="353" name="フローチャート : 判断 352"/>
        <xdr:cNvSpPr/>
      </xdr:nvSpPr>
      <xdr:spPr>
        <a:xfrm>
          <a:off x="7810500" y="981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136300</xdr:rowOff>
    </xdr:from>
    <xdr:ext cx="534377" cy="259045"/>
    <xdr:sp macro="" textlink="">
      <xdr:nvSpPr>
        <xdr:cNvPr id="354" name="テキスト ボックス 353"/>
        <xdr:cNvSpPr txBox="1"/>
      </xdr:nvSpPr>
      <xdr:spPr>
        <a:xfrm>
          <a:off x="7594111" y="99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49990</xdr:rowOff>
    </xdr:from>
    <xdr:to>
      <xdr:col>10</xdr:col>
      <xdr:colOff>155575</xdr:colOff>
      <xdr:row>57</xdr:row>
      <xdr:rowOff>151590</xdr:rowOff>
    </xdr:to>
    <xdr:sp macro="" textlink="">
      <xdr:nvSpPr>
        <xdr:cNvPr id="355" name="フローチャート : 判断 354"/>
        <xdr:cNvSpPr/>
      </xdr:nvSpPr>
      <xdr:spPr>
        <a:xfrm>
          <a:off x="6921500" y="982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142717</xdr:rowOff>
    </xdr:from>
    <xdr:ext cx="534377" cy="259045"/>
    <xdr:sp macro="" textlink="">
      <xdr:nvSpPr>
        <xdr:cNvPr id="356" name="テキスト ボックス 355"/>
        <xdr:cNvSpPr txBox="1"/>
      </xdr:nvSpPr>
      <xdr:spPr>
        <a:xfrm>
          <a:off x="6705111" y="99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32169</xdr:rowOff>
    </xdr:from>
    <xdr:to>
      <xdr:col>15</xdr:col>
      <xdr:colOff>231775</xdr:colOff>
      <xdr:row>56</xdr:row>
      <xdr:rowOff>133769</xdr:rowOff>
    </xdr:to>
    <xdr:sp macro="" textlink="">
      <xdr:nvSpPr>
        <xdr:cNvPr id="362" name="円/楕円 361"/>
        <xdr:cNvSpPr/>
      </xdr:nvSpPr>
      <xdr:spPr>
        <a:xfrm>
          <a:off x="10426700" y="9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55046</xdr:rowOff>
    </xdr:from>
    <xdr:ext cx="599010" cy="259045"/>
    <xdr:sp macro="" textlink="">
      <xdr:nvSpPr>
        <xdr:cNvPr id="363" name="普通建設事業費該当値テキスト"/>
        <xdr:cNvSpPr txBox="1"/>
      </xdr:nvSpPr>
      <xdr:spPr>
        <a:xfrm>
          <a:off x="10528300" y="948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174,817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91</xdr:rowOff>
    </xdr:from>
    <xdr:to>
      <xdr:col>14</xdr:col>
      <xdr:colOff>79375</xdr:colOff>
      <xdr:row>51</xdr:row>
      <xdr:rowOff>101691</xdr:rowOff>
    </xdr:to>
    <xdr:sp macro="" textlink="">
      <xdr:nvSpPr>
        <xdr:cNvPr id="364" name="円/楕円 363"/>
        <xdr:cNvSpPr/>
      </xdr:nvSpPr>
      <xdr:spPr>
        <a:xfrm>
          <a:off x="9588500" y="87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118218</xdr:rowOff>
    </xdr:from>
    <xdr:ext cx="599010" cy="259045"/>
    <xdr:sp macro="" textlink="">
      <xdr:nvSpPr>
        <xdr:cNvPr id="365" name="テキスト ボックス 364"/>
        <xdr:cNvSpPr txBox="1"/>
      </xdr:nvSpPr>
      <xdr:spPr>
        <a:xfrm>
          <a:off x="9339794" y="851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563,849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72187</xdr:rowOff>
    </xdr:from>
    <xdr:to>
      <xdr:col>12</xdr:col>
      <xdr:colOff>561975</xdr:colOff>
      <xdr:row>56</xdr:row>
      <xdr:rowOff>2337</xdr:rowOff>
    </xdr:to>
    <xdr:sp macro="" textlink="">
      <xdr:nvSpPr>
        <xdr:cNvPr id="366" name="円/楕円 365"/>
        <xdr:cNvSpPr/>
      </xdr:nvSpPr>
      <xdr:spPr>
        <a:xfrm>
          <a:off x="8699500" y="95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18864</xdr:rowOff>
    </xdr:from>
    <xdr:ext cx="599010" cy="259045"/>
    <xdr:sp macro="" textlink="">
      <xdr:nvSpPr>
        <xdr:cNvPr id="367" name="テキスト ボックス 366"/>
        <xdr:cNvSpPr txBox="1"/>
      </xdr:nvSpPr>
      <xdr:spPr>
        <a:xfrm>
          <a:off x="8450794" y="927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5381</xdr:rowOff>
    </xdr:from>
    <xdr:to>
      <xdr:col>11</xdr:col>
      <xdr:colOff>358775</xdr:colOff>
      <xdr:row>56</xdr:row>
      <xdr:rowOff>106981</xdr:rowOff>
    </xdr:to>
    <xdr:sp macro="" textlink="">
      <xdr:nvSpPr>
        <xdr:cNvPr id="368" name="円/楕円 367"/>
        <xdr:cNvSpPr/>
      </xdr:nvSpPr>
      <xdr:spPr>
        <a:xfrm>
          <a:off x="7810500" y="96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123508</xdr:rowOff>
    </xdr:from>
    <xdr:ext cx="599010" cy="259045"/>
    <xdr:sp macro="" textlink="">
      <xdr:nvSpPr>
        <xdr:cNvPr id="369" name="テキスト ボックス 368"/>
        <xdr:cNvSpPr txBox="1"/>
      </xdr:nvSpPr>
      <xdr:spPr>
        <a:xfrm>
          <a:off x="7561794" y="938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374</xdr:rowOff>
    </xdr:from>
    <xdr:to>
      <xdr:col>10</xdr:col>
      <xdr:colOff>155575</xdr:colOff>
      <xdr:row>56</xdr:row>
      <xdr:rowOff>101974</xdr:rowOff>
    </xdr:to>
    <xdr:sp macro="" textlink="">
      <xdr:nvSpPr>
        <xdr:cNvPr id="370" name="円/楕円 369"/>
        <xdr:cNvSpPr/>
      </xdr:nvSpPr>
      <xdr:spPr>
        <a:xfrm>
          <a:off x="6921500" y="96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118501</xdr:rowOff>
    </xdr:from>
    <xdr:ext cx="599010" cy="259045"/>
    <xdr:sp macro="" textlink="">
      <xdr:nvSpPr>
        <xdr:cNvPr id="371" name="テキスト ボックス 370"/>
        <xdr:cNvSpPr txBox="1"/>
      </xdr:nvSpPr>
      <xdr:spPr>
        <a:xfrm>
          <a:off x="6672794" y="937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3" name="直線コネクタ 392"/>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6"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7" name="直線コネクタ 396"/>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114055</xdr:rowOff>
    </xdr:from>
    <xdr:to>
      <xdr:col>15</xdr:col>
      <xdr:colOff>180975</xdr:colOff>
      <xdr:row>78</xdr:row>
      <xdr:rowOff>119825</xdr:rowOff>
    </xdr:to>
    <xdr:cxnSp macro="">
      <xdr:nvCxnSpPr>
        <xdr:cNvPr id="398" name="直線コネクタ 397"/>
        <xdr:cNvCxnSpPr/>
      </xdr:nvCxnSpPr>
      <xdr:spPr>
        <a:xfrm flipV="1">
          <a:off x="9639300" y="13487155"/>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399"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0" name="フローチャート : 判断 399"/>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1" name="フローチャート : 判断 400"/>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2" name="テキスト ボックス 401"/>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63255</xdr:rowOff>
    </xdr:from>
    <xdr:to>
      <xdr:col>15</xdr:col>
      <xdr:colOff>231775</xdr:colOff>
      <xdr:row>78</xdr:row>
      <xdr:rowOff>164855</xdr:rowOff>
    </xdr:to>
    <xdr:sp macro="" textlink="">
      <xdr:nvSpPr>
        <xdr:cNvPr id="408" name="円/楕円 407"/>
        <xdr:cNvSpPr/>
      </xdr:nvSpPr>
      <xdr:spPr>
        <a:xfrm>
          <a:off x="10426700" y="134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149632</xdr:rowOff>
    </xdr:from>
    <xdr:ext cx="469744" cy="259045"/>
    <xdr:sp macro="" textlink="">
      <xdr:nvSpPr>
        <xdr:cNvPr id="409" name="普通建設事業費 （ うち新規整備　）該当値テキスト"/>
        <xdr:cNvSpPr txBox="1"/>
      </xdr:nvSpPr>
      <xdr:spPr>
        <a:xfrm>
          <a:off x="10528300" y="1335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69025</xdr:rowOff>
    </xdr:from>
    <xdr:to>
      <xdr:col>14</xdr:col>
      <xdr:colOff>79375</xdr:colOff>
      <xdr:row>78</xdr:row>
      <xdr:rowOff>170625</xdr:rowOff>
    </xdr:to>
    <xdr:sp macro="" textlink="">
      <xdr:nvSpPr>
        <xdr:cNvPr id="410" name="円/楕円 409"/>
        <xdr:cNvSpPr/>
      </xdr:nvSpPr>
      <xdr:spPr>
        <a:xfrm>
          <a:off x="9588500" y="13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161752</xdr:rowOff>
    </xdr:from>
    <xdr:ext cx="469744" cy="259045"/>
    <xdr:sp macro="" textlink="">
      <xdr:nvSpPr>
        <xdr:cNvPr id="411" name="テキスト ボックス 410"/>
        <xdr:cNvSpPr txBox="1"/>
      </xdr:nvSpPr>
      <xdr:spPr>
        <a:xfrm>
          <a:off x="9404427" y="135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3" name="正方形/長方形 41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4" name="正方形/長方形 41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5" name="正方形/長方形 41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6" name="正方形/長方形 41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7" name="正方形/長方形 41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8" name="正方形/長方形 41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9" name="正方形/長方形 41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0" name="テキスト ボックス 41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1" name="直線コネクタ 42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2" name="直線コネクタ 42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3" name="テキスト ボックス 42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4" name="直線コネクタ 42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5" name="テキスト ボックス 42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6" name="直線コネクタ 42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7" name="テキスト ボックス 42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8" name="直線コネクタ 42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29" name="テキスト ボックス 42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96</xdr:row>
      <xdr:rowOff>122893</xdr:rowOff>
    </xdr:from>
    <xdr:to>
      <xdr:col>15</xdr:col>
      <xdr:colOff>180340</xdr:colOff>
      <xdr:row>98</xdr:row>
      <xdr:rowOff>139700</xdr:rowOff>
    </xdr:to>
    <xdr:cxnSp macro="">
      <xdr:nvCxnSpPr>
        <xdr:cNvPr id="433" name="直線コネクタ 432"/>
        <xdr:cNvCxnSpPr/>
      </xdr:nvCxnSpPr>
      <xdr:spPr>
        <a:xfrm flipV="1">
          <a:off x="10475595" y="16582093"/>
          <a:ext cx="1270" cy="359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5" name="直線コネクタ 43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69570</xdr:rowOff>
    </xdr:from>
    <xdr:ext cx="599010" cy="259045"/>
    <xdr:sp macro="" textlink="">
      <xdr:nvSpPr>
        <xdr:cNvPr id="436" name="普通建設事業費 （ うち更新整備　）最大値テキスト"/>
        <xdr:cNvSpPr txBox="1"/>
      </xdr:nvSpPr>
      <xdr:spPr>
        <a:xfrm>
          <a:off x="10528300" y="1635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96</xdr:row>
      <xdr:rowOff>122893</xdr:rowOff>
    </xdr:from>
    <xdr:to>
      <xdr:col>15</xdr:col>
      <xdr:colOff>269875</xdr:colOff>
      <xdr:row>96</xdr:row>
      <xdr:rowOff>122893</xdr:rowOff>
    </xdr:to>
    <xdr:cxnSp macro="">
      <xdr:nvCxnSpPr>
        <xdr:cNvPr id="437" name="直線コネクタ 436"/>
        <xdr:cNvCxnSpPr/>
      </xdr:nvCxnSpPr>
      <xdr:spPr>
        <a:xfrm>
          <a:off x="10388600" y="1658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121679</xdr:rowOff>
    </xdr:from>
    <xdr:to>
      <xdr:col>15</xdr:col>
      <xdr:colOff>180975</xdr:colOff>
      <xdr:row>96</xdr:row>
      <xdr:rowOff>163703</xdr:rowOff>
    </xdr:to>
    <xdr:cxnSp macro="">
      <xdr:nvCxnSpPr>
        <xdr:cNvPr id="438" name="直線コネクタ 437"/>
        <xdr:cNvCxnSpPr/>
      </xdr:nvCxnSpPr>
      <xdr:spPr>
        <a:xfrm>
          <a:off x="9639300" y="15723629"/>
          <a:ext cx="838200" cy="8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139324</xdr:rowOff>
    </xdr:from>
    <xdr:ext cx="534377" cy="259045"/>
    <xdr:sp macro="" textlink="">
      <xdr:nvSpPr>
        <xdr:cNvPr id="439" name="普通建設事業費 （ うち更新整備　）平均値テキスト"/>
        <xdr:cNvSpPr txBox="1"/>
      </xdr:nvSpPr>
      <xdr:spPr>
        <a:xfrm>
          <a:off x="10528300" y="16769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160897</xdr:rowOff>
    </xdr:from>
    <xdr:to>
      <xdr:col>15</xdr:col>
      <xdr:colOff>231775</xdr:colOff>
      <xdr:row>98</xdr:row>
      <xdr:rowOff>91047</xdr:rowOff>
    </xdr:to>
    <xdr:sp macro="" textlink="">
      <xdr:nvSpPr>
        <xdr:cNvPr id="440" name="フローチャート : 判断 439"/>
        <xdr:cNvSpPr/>
      </xdr:nvSpPr>
      <xdr:spPr>
        <a:xfrm>
          <a:off x="10426700" y="16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148405</xdr:rowOff>
    </xdr:from>
    <xdr:to>
      <xdr:col>14</xdr:col>
      <xdr:colOff>79375</xdr:colOff>
      <xdr:row>98</xdr:row>
      <xdr:rowOff>78555</xdr:rowOff>
    </xdr:to>
    <xdr:sp macro="" textlink="">
      <xdr:nvSpPr>
        <xdr:cNvPr id="441" name="フローチャート : 判断 440"/>
        <xdr:cNvSpPr/>
      </xdr:nvSpPr>
      <xdr:spPr>
        <a:xfrm>
          <a:off x="9588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69682</xdr:rowOff>
    </xdr:from>
    <xdr:ext cx="534377" cy="259045"/>
    <xdr:sp macro="" textlink="">
      <xdr:nvSpPr>
        <xdr:cNvPr id="442" name="テキスト ボックス 441"/>
        <xdr:cNvSpPr txBox="1"/>
      </xdr:nvSpPr>
      <xdr:spPr>
        <a:xfrm>
          <a:off x="9372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112903</xdr:rowOff>
    </xdr:from>
    <xdr:to>
      <xdr:col>15</xdr:col>
      <xdr:colOff>231775</xdr:colOff>
      <xdr:row>97</xdr:row>
      <xdr:rowOff>43053</xdr:rowOff>
    </xdr:to>
    <xdr:sp macro="" textlink="">
      <xdr:nvSpPr>
        <xdr:cNvPr id="448" name="円/楕円 447"/>
        <xdr:cNvSpPr/>
      </xdr:nvSpPr>
      <xdr:spPr>
        <a:xfrm>
          <a:off x="104267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27830</xdr:rowOff>
    </xdr:from>
    <xdr:ext cx="599010" cy="259045"/>
    <xdr:sp macro="" textlink="">
      <xdr:nvSpPr>
        <xdr:cNvPr id="449" name="普通建設事業費 （ うち更新整備　）該当値テキスト"/>
        <xdr:cNvSpPr txBox="1"/>
      </xdr:nvSpPr>
      <xdr:spPr>
        <a:xfrm>
          <a:off x="10528300" y="164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139,500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70879</xdr:rowOff>
    </xdr:from>
    <xdr:to>
      <xdr:col>14</xdr:col>
      <xdr:colOff>79375</xdr:colOff>
      <xdr:row>92</xdr:row>
      <xdr:rowOff>1029</xdr:rowOff>
    </xdr:to>
    <xdr:sp macro="" textlink="">
      <xdr:nvSpPr>
        <xdr:cNvPr id="450" name="円/楕円 449"/>
        <xdr:cNvSpPr/>
      </xdr:nvSpPr>
      <xdr:spPr>
        <a:xfrm>
          <a:off x="9588500" y="156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17556</xdr:rowOff>
    </xdr:from>
    <xdr:ext cx="599010" cy="259045"/>
    <xdr:sp macro="" textlink="">
      <xdr:nvSpPr>
        <xdr:cNvPr id="451" name="テキスト ボックス 450"/>
        <xdr:cNvSpPr txBox="1"/>
      </xdr:nvSpPr>
      <xdr:spPr>
        <a:xfrm>
          <a:off x="9339794" y="154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3" name="正方形/長方形 45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4" name="正方形/長方形 45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5" name="正方形/長方形 45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6" name="正方形/長方形 45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7" name="正方形/長方形 45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8" name="正方形/長方形 45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9" name="正方形/長方形 45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0" name="テキスト ボックス 45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1" name="直線コネクタ 46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2" name="直線コネクタ 46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3" name="テキスト ボックス 46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4" name="直線コネクタ 46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5" name="テキスト ボックス 46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6" name="直線コネクタ 46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7" name="テキスト ボックス 46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8" name="直線コネクタ 46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9" name="テキスト ボックス 46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0" name="直線コネクタ 46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1" name="テキスト ボックス 47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3" name="テキスト ボックス 47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5" name="直線コネクタ 474"/>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7" name="直線コネクタ 47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78"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79" name="直線コネクタ 478"/>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24867</xdr:rowOff>
    </xdr:from>
    <xdr:to>
      <xdr:col>23</xdr:col>
      <xdr:colOff>517525</xdr:colOff>
      <xdr:row>39</xdr:row>
      <xdr:rowOff>37607</xdr:rowOff>
    </xdr:to>
    <xdr:cxnSp macro="">
      <xdr:nvCxnSpPr>
        <xdr:cNvPr id="480" name="直線コネクタ 479"/>
        <xdr:cNvCxnSpPr/>
      </xdr:nvCxnSpPr>
      <xdr:spPr>
        <a:xfrm flipV="1">
          <a:off x="15481300" y="6711417"/>
          <a:ext cx="8382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1"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2" name="フローチャート : 判断 481"/>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37607</xdr:rowOff>
    </xdr:from>
    <xdr:to>
      <xdr:col>22</xdr:col>
      <xdr:colOff>365125</xdr:colOff>
      <xdr:row>39</xdr:row>
      <xdr:rowOff>41951</xdr:rowOff>
    </xdr:to>
    <xdr:cxnSp macro="">
      <xdr:nvCxnSpPr>
        <xdr:cNvPr id="483" name="直線コネクタ 482"/>
        <xdr:cNvCxnSpPr/>
      </xdr:nvCxnSpPr>
      <xdr:spPr>
        <a:xfrm flipV="1">
          <a:off x="14592300" y="672415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4" name="フローチャート : 判断 483"/>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5" name="テキスト ボックス 484"/>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33660</xdr:rowOff>
    </xdr:from>
    <xdr:to>
      <xdr:col>21</xdr:col>
      <xdr:colOff>161925</xdr:colOff>
      <xdr:row>39</xdr:row>
      <xdr:rowOff>41951</xdr:rowOff>
    </xdr:to>
    <xdr:cxnSp macro="">
      <xdr:nvCxnSpPr>
        <xdr:cNvPr id="486" name="直線コネクタ 485"/>
        <xdr:cNvCxnSpPr/>
      </xdr:nvCxnSpPr>
      <xdr:spPr>
        <a:xfrm>
          <a:off x="13703300" y="6720210"/>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7" name="フローチャート : 判断 486"/>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88" name="テキスト ボックス 487"/>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33660</xdr:rowOff>
    </xdr:from>
    <xdr:to>
      <xdr:col>19</xdr:col>
      <xdr:colOff>644525</xdr:colOff>
      <xdr:row>39</xdr:row>
      <xdr:rowOff>44450</xdr:rowOff>
    </xdr:to>
    <xdr:cxnSp macro="">
      <xdr:nvCxnSpPr>
        <xdr:cNvPr id="489" name="直線コネクタ 488"/>
        <xdr:cNvCxnSpPr/>
      </xdr:nvCxnSpPr>
      <xdr:spPr>
        <a:xfrm flipV="1">
          <a:off x="12814300" y="67202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0" name="フローチャート : 判断 489"/>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1" name="テキスト ボックス 490"/>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2" name="フローチャート : 判断 491"/>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3" name="テキスト ボックス 492"/>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145517</xdr:rowOff>
    </xdr:from>
    <xdr:to>
      <xdr:col>23</xdr:col>
      <xdr:colOff>568325</xdr:colOff>
      <xdr:row>39</xdr:row>
      <xdr:rowOff>75667</xdr:rowOff>
    </xdr:to>
    <xdr:sp macro="" textlink="">
      <xdr:nvSpPr>
        <xdr:cNvPr id="499" name="円/楕円 498"/>
        <xdr:cNvSpPr/>
      </xdr:nvSpPr>
      <xdr:spPr>
        <a:xfrm>
          <a:off x="162687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69987</xdr:rowOff>
    </xdr:from>
    <xdr:ext cx="469744" cy="259045"/>
    <xdr:sp macro="" textlink="">
      <xdr:nvSpPr>
        <xdr:cNvPr id="500" name="災害復旧事業費該当値テキスト"/>
        <xdr:cNvSpPr txBox="1"/>
      </xdr:nvSpPr>
      <xdr:spPr>
        <a:xfrm>
          <a:off x="16370300" y="65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158257</xdr:rowOff>
    </xdr:from>
    <xdr:to>
      <xdr:col>22</xdr:col>
      <xdr:colOff>415925</xdr:colOff>
      <xdr:row>39</xdr:row>
      <xdr:rowOff>88407</xdr:rowOff>
    </xdr:to>
    <xdr:sp macro="" textlink="">
      <xdr:nvSpPr>
        <xdr:cNvPr id="501" name="円/楕円 500"/>
        <xdr:cNvSpPr/>
      </xdr:nvSpPr>
      <xdr:spPr>
        <a:xfrm>
          <a:off x="15430500" y="66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79534</xdr:rowOff>
    </xdr:from>
    <xdr:ext cx="378565" cy="259045"/>
    <xdr:sp macro="" textlink="">
      <xdr:nvSpPr>
        <xdr:cNvPr id="502" name="テキスト ボックス 501"/>
        <xdr:cNvSpPr txBox="1"/>
      </xdr:nvSpPr>
      <xdr:spPr>
        <a:xfrm>
          <a:off x="15292017" y="676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162601</xdr:rowOff>
    </xdr:from>
    <xdr:to>
      <xdr:col>21</xdr:col>
      <xdr:colOff>212725</xdr:colOff>
      <xdr:row>39</xdr:row>
      <xdr:rowOff>92751</xdr:rowOff>
    </xdr:to>
    <xdr:sp macro="" textlink="">
      <xdr:nvSpPr>
        <xdr:cNvPr id="503" name="円/楕円 502"/>
        <xdr:cNvSpPr/>
      </xdr:nvSpPr>
      <xdr:spPr>
        <a:xfrm>
          <a:off x="14541500" y="66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83878</xdr:rowOff>
    </xdr:from>
    <xdr:ext cx="378565" cy="259045"/>
    <xdr:sp macro="" textlink="">
      <xdr:nvSpPr>
        <xdr:cNvPr id="504" name="テキスト ボックス 503"/>
        <xdr:cNvSpPr txBox="1"/>
      </xdr:nvSpPr>
      <xdr:spPr>
        <a:xfrm>
          <a:off x="14403017" y="677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154310</xdr:rowOff>
    </xdr:from>
    <xdr:to>
      <xdr:col>20</xdr:col>
      <xdr:colOff>9525</xdr:colOff>
      <xdr:row>39</xdr:row>
      <xdr:rowOff>84460</xdr:rowOff>
    </xdr:to>
    <xdr:sp macro="" textlink="">
      <xdr:nvSpPr>
        <xdr:cNvPr id="505" name="円/楕円 504"/>
        <xdr:cNvSpPr/>
      </xdr:nvSpPr>
      <xdr:spPr>
        <a:xfrm>
          <a:off x="13652500" y="6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75587</xdr:rowOff>
    </xdr:from>
    <xdr:ext cx="469744" cy="259045"/>
    <xdr:sp macro="" textlink="">
      <xdr:nvSpPr>
        <xdr:cNvPr id="506" name="テキスト ボックス 505"/>
        <xdr:cNvSpPr txBox="1"/>
      </xdr:nvSpPr>
      <xdr:spPr>
        <a:xfrm>
          <a:off x="13468427" y="676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7" name="円/楕円 50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8" name="テキスト ボックス 50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8" name="直線コネクタ 56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9" name="テキスト ボックス 56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0" name="直線コネクタ 56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1" name="テキスト ボックス 57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2" name="直線コネクタ 57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3" name="テキスト ボックス 57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7" name="直線コネクタ 576"/>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78"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79" name="直線コネクタ 578"/>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0"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1" name="直線コネクタ 580"/>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64914</xdr:rowOff>
    </xdr:from>
    <xdr:to>
      <xdr:col>23</xdr:col>
      <xdr:colOff>517525</xdr:colOff>
      <xdr:row>73</xdr:row>
      <xdr:rowOff>153633</xdr:rowOff>
    </xdr:to>
    <xdr:cxnSp macro="">
      <xdr:nvCxnSpPr>
        <xdr:cNvPr id="582" name="直線コネクタ 581"/>
        <xdr:cNvCxnSpPr/>
      </xdr:nvCxnSpPr>
      <xdr:spPr>
        <a:xfrm>
          <a:off x="15481300" y="12580764"/>
          <a:ext cx="8382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3"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4" name="フローチャート : 判断 583"/>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64914</xdr:rowOff>
    </xdr:from>
    <xdr:to>
      <xdr:col>22</xdr:col>
      <xdr:colOff>365125</xdr:colOff>
      <xdr:row>73</xdr:row>
      <xdr:rowOff>128253</xdr:rowOff>
    </xdr:to>
    <xdr:cxnSp macro="">
      <xdr:nvCxnSpPr>
        <xdr:cNvPr id="585" name="直線コネクタ 584"/>
        <xdr:cNvCxnSpPr/>
      </xdr:nvCxnSpPr>
      <xdr:spPr>
        <a:xfrm flipV="1">
          <a:off x="14592300" y="12580764"/>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6" name="フローチャート : 判断 585"/>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7" name="テキスト ボックス 586"/>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111342</xdr:rowOff>
    </xdr:from>
    <xdr:to>
      <xdr:col>21</xdr:col>
      <xdr:colOff>161925</xdr:colOff>
      <xdr:row>73</xdr:row>
      <xdr:rowOff>128253</xdr:rowOff>
    </xdr:to>
    <xdr:cxnSp macro="">
      <xdr:nvCxnSpPr>
        <xdr:cNvPr id="588" name="直線コネクタ 587"/>
        <xdr:cNvCxnSpPr/>
      </xdr:nvCxnSpPr>
      <xdr:spPr>
        <a:xfrm>
          <a:off x="13703300" y="12627192"/>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9" name="フローチャート : 判断 588"/>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0" name="テキスト ボックス 589"/>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111342</xdr:rowOff>
    </xdr:from>
    <xdr:to>
      <xdr:col>19</xdr:col>
      <xdr:colOff>644525</xdr:colOff>
      <xdr:row>73</xdr:row>
      <xdr:rowOff>111891</xdr:rowOff>
    </xdr:to>
    <xdr:cxnSp macro="">
      <xdr:nvCxnSpPr>
        <xdr:cNvPr id="591" name="直線コネクタ 590"/>
        <xdr:cNvCxnSpPr/>
      </xdr:nvCxnSpPr>
      <xdr:spPr>
        <a:xfrm flipV="1">
          <a:off x="12814300" y="1262719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2" name="フローチャート : 判断 591"/>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3" name="テキスト ボックス 592"/>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4" name="フローチャート : 判断 593"/>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5" name="テキスト ボックス 594"/>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102833</xdr:rowOff>
    </xdr:from>
    <xdr:to>
      <xdr:col>23</xdr:col>
      <xdr:colOff>568325</xdr:colOff>
      <xdr:row>74</xdr:row>
      <xdr:rowOff>32983</xdr:rowOff>
    </xdr:to>
    <xdr:sp macro="" textlink="">
      <xdr:nvSpPr>
        <xdr:cNvPr id="601" name="円/楕円 600"/>
        <xdr:cNvSpPr/>
      </xdr:nvSpPr>
      <xdr:spPr>
        <a:xfrm>
          <a:off x="16268700" y="126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125710</xdr:rowOff>
    </xdr:from>
    <xdr:ext cx="599010" cy="259045"/>
    <xdr:sp macro="" textlink="">
      <xdr:nvSpPr>
        <xdr:cNvPr id="602" name="公債費該当値テキスト"/>
        <xdr:cNvSpPr txBox="1"/>
      </xdr:nvSpPr>
      <xdr:spPr>
        <a:xfrm>
          <a:off x="16370300" y="124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127,562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14114</xdr:rowOff>
    </xdr:from>
    <xdr:to>
      <xdr:col>22</xdr:col>
      <xdr:colOff>415925</xdr:colOff>
      <xdr:row>73</xdr:row>
      <xdr:rowOff>115714</xdr:rowOff>
    </xdr:to>
    <xdr:sp macro="" textlink="">
      <xdr:nvSpPr>
        <xdr:cNvPr id="603" name="円/楕円 602"/>
        <xdr:cNvSpPr/>
      </xdr:nvSpPr>
      <xdr:spPr>
        <a:xfrm>
          <a:off x="15430500" y="125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132241</xdr:rowOff>
    </xdr:from>
    <xdr:ext cx="599010" cy="259045"/>
    <xdr:sp macro="" textlink="">
      <xdr:nvSpPr>
        <xdr:cNvPr id="604" name="テキスト ボックス 603"/>
        <xdr:cNvSpPr txBox="1"/>
      </xdr:nvSpPr>
      <xdr:spPr>
        <a:xfrm>
          <a:off x="15181794" y="1230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77453</xdr:rowOff>
    </xdr:from>
    <xdr:to>
      <xdr:col>21</xdr:col>
      <xdr:colOff>212725</xdr:colOff>
      <xdr:row>74</xdr:row>
      <xdr:rowOff>7603</xdr:rowOff>
    </xdr:to>
    <xdr:sp macro="" textlink="">
      <xdr:nvSpPr>
        <xdr:cNvPr id="605" name="円/楕円 604"/>
        <xdr:cNvSpPr/>
      </xdr:nvSpPr>
      <xdr:spPr>
        <a:xfrm>
          <a:off x="14541500" y="125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24130</xdr:rowOff>
    </xdr:from>
    <xdr:ext cx="599010" cy="259045"/>
    <xdr:sp macro="" textlink="">
      <xdr:nvSpPr>
        <xdr:cNvPr id="606" name="テキスト ボックス 605"/>
        <xdr:cNvSpPr txBox="1"/>
      </xdr:nvSpPr>
      <xdr:spPr>
        <a:xfrm>
          <a:off x="14292794" y="123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60542</xdr:rowOff>
    </xdr:from>
    <xdr:to>
      <xdr:col>20</xdr:col>
      <xdr:colOff>9525</xdr:colOff>
      <xdr:row>73</xdr:row>
      <xdr:rowOff>162142</xdr:rowOff>
    </xdr:to>
    <xdr:sp macro="" textlink="">
      <xdr:nvSpPr>
        <xdr:cNvPr id="607" name="円/楕円 606"/>
        <xdr:cNvSpPr/>
      </xdr:nvSpPr>
      <xdr:spPr>
        <a:xfrm>
          <a:off x="13652500" y="125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7219</xdr:rowOff>
    </xdr:from>
    <xdr:ext cx="599010" cy="259045"/>
    <xdr:sp macro="" textlink="">
      <xdr:nvSpPr>
        <xdr:cNvPr id="608" name="テキスト ボックス 607"/>
        <xdr:cNvSpPr txBox="1"/>
      </xdr:nvSpPr>
      <xdr:spPr>
        <a:xfrm>
          <a:off x="13403794" y="123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61091</xdr:rowOff>
    </xdr:from>
    <xdr:to>
      <xdr:col>18</xdr:col>
      <xdr:colOff>492125</xdr:colOff>
      <xdr:row>73</xdr:row>
      <xdr:rowOff>162691</xdr:rowOff>
    </xdr:to>
    <xdr:sp macro="" textlink="">
      <xdr:nvSpPr>
        <xdr:cNvPr id="609" name="円/楕円 608"/>
        <xdr:cNvSpPr/>
      </xdr:nvSpPr>
      <xdr:spPr>
        <a:xfrm>
          <a:off x="12763500" y="125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7768</xdr:rowOff>
    </xdr:from>
    <xdr:ext cx="599010" cy="259045"/>
    <xdr:sp macro="" textlink="">
      <xdr:nvSpPr>
        <xdr:cNvPr id="610" name="テキスト ボックス 609"/>
        <xdr:cNvSpPr txBox="1"/>
      </xdr:nvSpPr>
      <xdr:spPr>
        <a:xfrm>
          <a:off x="12514794" y="1235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2" name="直線コネクタ 631"/>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3"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4" name="直線コネクタ 633"/>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5"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6" name="直線コネクタ 635"/>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62530</xdr:rowOff>
    </xdr:from>
    <xdr:to>
      <xdr:col>23</xdr:col>
      <xdr:colOff>517525</xdr:colOff>
      <xdr:row>98</xdr:row>
      <xdr:rowOff>111340</xdr:rowOff>
    </xdr:to>
    <xdr:cxnSp macro="">
      <xdr:nvCxnSpPr>
        <xdr:cNvPr id="637" name="直線コネクタ 636"/>
        <xdr:cNvCxnSpPr/>
      </xdr:nvCxnSpPr>
      <xdr:spPr>
        <a:xfrm flipV="1">
          <a:off x="15481300" y="16864630"/>
          <a:ext cx="8382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38"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39" name="フローチャート : 判断 638"/>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53394</xdr:rowOff>
    </xdr:from>
    <xdr:to>
      <xdr:col>22</xdr:col>
      <xdr:colOff>365125</xdr:colOff>
      <xdr:row>98</xdr:row>
      <xdr:rowOff>111340</xdr:rowOff>
    </xdr:to>
    <xdr:cxnSp macro="">
      <xdr:nvCxnSpPr>
        <xdr:cNvPr id="640" name="直線コネクタ 639"/>
        <xdr:cNvCxnSpPr/>
      </xdr:nvCxnSpPr>
      <xdr:spPr>
        <a:xfrm>
          <a:off x="14592300" y="16855494"/>
          <a:ext cx="8890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1" name="フローチャート : 判断 640"/>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2" name="テキスト ボックス 641"/>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47423</xdr:rowOff>
    </xdr:from>
    <xdr:to>
      <xdr:col>21</xdr:col>
      <xdr:colOff>161925</xdr:colOff>
      <xdr:row>98</xdr:row>
      <xdr:rowOff>53394</xdr:rowOff>
    </xdr:to>
    <xdr:cxnSp macro="">
      <xdr:nvCxnSpPr>
        <xdr:cNvPr id="643" name="直線コネクタ 642"/>
        <xdr:cNvCxnSpPr/>
      </xdr:nvCxnSpPr>
      <xdr:spPr>
        <a:xfrm>
          <a:off x="13703300" y="16849523"/>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4" name="フローチャート : 判断 643"/>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5" name="テキスト ボックス 644"/>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47423</xdr:rowOff>
    </xdr:from>
    <xdr:to>
      <xdr:col>19</xdr:col>
      <xdr:colOff>644525</xdr:colOff>
      <xdr:row>98</xdr:row>
      <xdr:rowOff>66475</xdr:rowOff>
    </xdr:to>
    <xdr:cxnSp macro="">
      <xdr:nvCxnSpPr>
        <xdr:cNvPr id="646" name="直線コネクタ 645"/>
        <xdr:cNvCxnSpPr/>
      </xdr:nvCxnSpPr>
      <xdr:spPr>
        <a:xfrm flipV="1">
          <a:off x="12814300" y="16849523"/>
          <a:ext cx="889000" cy="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7" name="フローチャート : 判断 646"/>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48" name="テキスト ボックス 647"/>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49" name="フローチャート : 判断 648"/>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0" name="テキスト ボックス 649"/>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11730</xdr:rowOff>
    </xdr:from>
    <xdr:to>
      <xdr:col>23</xdr:col>
      <xdr:colOff>568325</xdr:colOff>
      <xdr:row>98</xdr:row>
      <xdr:rowOff>113330</xdr:rowOff>
    </xdr:to>
    <xdr:sp macro="" textlink="">
      <xdr:nvSpPr>
        <xdr:cNvPr id="656" name="円/楕円 655"/>
        <xdr:cNvSpPr/>
      </xdr:nvSpPr>
      <xdr:spPr>
        <a:xfrm>
          <a:off x="16268700" y="168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98107</xdr:rowOff>
    </xdr:from>
    <xdr:ext cx="534377" cy="259045"/>
    <xdr:sp macro="" textlink="">
      <xdr:nvSpPr>
        <xdr:cNvPr id="657" name="積立金該当値テキスト"/>
        <xdr:cNvSpPr txBox="1"/>
      </xdr:nvSpPr>
      <xdr:spPr>
        <a:xfrm>
          <a:off x="16370300" y="167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60540</xdr:rowOff>
    </xdr:from>
    <xdr:to>
      <xdr:col>22</xdr:col>
      <xdr:colOff>415925</xdr:colOff>
      <xdr:row>98</xdr:row>
      <xdr:rowOff>162140</xdr:rowOff>
    </xdr:to>
    <xdr:sp macro="" textlink="">
      <xdr:nvSpPr>
        <xdr:cNvPr id="658" name="円/楕円 657"/>
        <xdr:cNvSpPr/>
      </xdr:nvSpPr>
      <xdr:spPr>
        <a:xfrm>
          <a:off x="15430500" y="168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153267</xdr:rowOff>
    </xdr:from>
    <xdr:ext cx="469744" cy="259045"/>
    <xdr:sp macro="" textlink="">
      <xdr:nvSpPr>
        <xdr:cNvPr id="659" name="テキスト ボックス 658"/>
        <xdr:cNvSpPr txBox="1"/>
      </xdr:nvSpPr>
      <xdr:spPr>
        <a:xfrm>
          <a:off x="15246427" y="1695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2594</xdr:rowOff>
    </xdr:from>
    <xdr:to>
      <xdr:col>21</xdr:col>
      <xdr:colOff>212725</xdr:colOff>
      <xdr:row>98</xdr:row>
      <xdr:rowOff>104194</xdr:rowOff>
    </xdr:to>
    <xdr:sp macro="" textlink="">
      <xdr:nvSpPr>
        <xdr:cNvPr id="660" name="円/楕円 659"/>
        <xdr:cNvSpPr/>
      </xdr:nvSpPr>
      <xdr:spPr>
        <a:xfrm>
          <a:off x="14541500" y="168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95321</xdr:rowOff>
    </xdr:from>
    <xdr:ext cx="534377" cy="259045"/>
    <xdr:sp macro="" textlink="">
      <xdr:nvSpPr>
        <xdr:cNvPr id="661" name="テキスト ボックス 660"/>
        <xdr:cNvSpPr txBox="1"/>
      </xdr:nvSpPr>
      <xdr:spPr>
        <a:xfrm>
          <a:off x="14325111" y="1689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168073</xdr:rowOff>
    </xdr:from>
    <xdr:to>
      <xdr:col>20</xdr:col>
      <xdr:colOff>9525</xdr:colOff>
      <xdr:row>98</xdr:row>
      <xdr:rowOff>98223</xdr:rowOff>
    </xdr:to>
    <xdr:sp macro="" textlink="">
      <xdr:nvSpPr>
        <xdr:cNvPr id="662" name="円/楕円 661"/>
        <xdr:cNvSpPr/>
      </xdr:nvSpPr>
      <xdr:spPr>
        <a:xfrm>
          <a:off x="13652500" y="16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89350</xdr:rowOff>
    </xdr:from>
    <xdr:ext cx="534377" cy="259045"/>
    <xdr:sp macro="" textlink="">
      <xdr:nvSpPr>
        <xdr:cNvPr id="663" name="テキスト ボックス 662"/>
        <xdr:cNvSpPr txBox="1"/>
      </xdr:nvSpPr>
      <xdr:spPr>
        <a:xfrm>
          <a:off x="13436111" y="168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15675</xdr:rowOff>
    </xdr:from>
    <xdr:to>
      <xdr:col>18</xdr:col>
      <xdr:colOff>492125</xdr:colOff>
      <xdr:row>98</xdr:row>
      <xdr:rowOff>117275</xdr:rowOff>
    </xdr:to>
    <xdr:sp macro="" textlink="">
      <xdr:nvSpPr>
        <xdr:cNvPr id="664" name="円/楕円 663"/>
        <xdr:cNvSpPr/>
      </xdr:nvSpPr>
      <xdr:spPr>
        <a:xfrm>
          <a:off x="12763500" y="168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108402</xdr:rowOff>
    </xdr:from>
    <xdr:ext cx="534377" cy="259045"/>
    <xdr:sp macro="" textlink="">
      <xdr:nvSpPr>
        <xdr:cNvPr id="665" name="テキスト ボックス 664"/>
        <xdr:cNvSpPr txBox="1"/>
      </xdr:nvSpPr>
      <xdr:spPr>
        <a:xfrm>
          <a:off x="12547111" y="169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9" name="テキスト ボックス 67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1" name="テキスト ボックス 68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3" name="テキスト ボックス 68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89" name="直線コネクタ 688"/>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2"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3" name="直線コネクタ 692"/>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5"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6" name="フローチャート : 判断 695"/>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698" name="フローチャート : 判断 697"/>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699" name="テキスト ボックス 698"/>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1" name="フローチャート : 判断 700"/>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2" name="テキスト ボックス 701"/>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4" name="フローチャート : 判断 703"/>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5" name="テキスト ボックス 704"/>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6" name="フローチャート : 判断 705"/>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7" name="テキスト ボックス 706"/>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3" name="直線コネクタ 73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4" name="テキスト ボックス 73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5" name="直線コネクタ 73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36" name="テキスト ボックス 73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7" name="直線コネクタ 73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38" name="テキスト ボックス 73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9" name="直線コネクタ 73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0" name="テキスト ボックス 73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1" name="直線コネクタ 74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2" name="テキスト ボックス 74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63805</xdr:rowOff>
    </xdr:from>
    <xdr:to>
      <xdr:col>32</xdr:col>
      <xdr:colOff>186689</xdr:colOff>
      <xdr:row>58</xdr:row>
      <xdr:rowOff>139700</xdr:rowOff>
    </xdr:to>
    <xdr:cxnSp macro="">
      <xdr:nvCxnSpPr>
        <xdr:cNvPr id="744" name="直線コネクタ 743"/>
        <xdr:cNvCxnSpPr/>
      </xdr:nvCxnSpPr>
      <xdr:spPr>
        <a:xfrm flipV="1">
          <a:off x="22159595" y="9322105"/>
          <a:ext cx="1269" cy="76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46" name="直線コネクタ 74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10482</xdr:rowOff>
    </xdr:from>
    <xdr:ext cx="534377" cy="259045"/>
    <xdr:sp macro="" textlink="">
      <xdr:nvSpPr>
        <xdr:cNvPr id="747" name="貸付金最大値テキスト"/>
        <xdr:cNvSpPr txBox="1"/>
      </xdr:nvSpPr>
      <xdr:spPr>
        <a:xfrm>
          <a:off x="22212300" y="90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54</xdr:row>
      <xdr:rowOff>63805</xdr:rowOff>
    </xdr:from>
    <xdr:to>
      <xdr:col>32</xdr:col>
      <xdr:colOff>276225</xdr:colOff>
      <xdr:row>54</xdr:row>
      <xdr:rowOff>63805</xdr:rowOff>
    </xdr:to>
    <xdr:cxnSp macro="">
      <xdr:nvCxnSpPr>
        <xdr:cNvPr id="748" name="直線コネクタ 747"/>
        <xdr:cNvCxnSpPr/>
      </xdr:nvCxnSpPr>
      <xdr:spPr>
        <a:xfrm>
          <a:off x="22072600" y="932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84882</xdr:rowOff>
    </xdr:from>
    <xdr:to>
      <xdr:col>32</xdr:col>
      <xdr:colOff>187325</xdr:colOff>
      <xdr:row>54</xdr:row>
      <xdr:rowOff>88905</xdr:rowOff>
    </xdr:to>
    <xdr:cxnSp macro="">
      <xdr:nvCxnSpPr>
        <xdr:cNvPr id="749" name="直線コネクタ 748"/>
        <xdr:cNvCxnSpPr/>
      </xdr:nvCxnSpPr>
      <xdr:spPr>
        <a:xfrm flipV="1">
          <a:off x="21323300" y="934318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134764</xdr:rowOff>
    </xdr:from>
    <xdr:ext cx="469744" cy="259045"/>
    <xdr:sp macro="" textlink="">
      <xdr:nvSpPr>
        <xdr:cNvPr id="750" name="貸付金平均値テキスト"/>
        <xdr:cNvSpPr txBox="1"/>
      </xdr:nvSpPr>
      <xdr:spPr>
        <a:xfrm>
          <a:off x="22212300" y="990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156337</xdr:rowOff>
    </xdr:from>
    <xdr:to>
      <xdr:col>32</xdr:col>
      <xdr:colOff>238125</xdr:colOff>
      <xdr:row>58</xdr:row>
      <xdr:rowOff>86487</xdr:rowOff>
    </xdr:to>
    <xdr:sp macro="" textlink="">
      <xdr:nvSpPr>
        <xdr:cNvPr id="751" name="フローチャート : 判断 750"/>
        <xdr:cNvSpPr/>
      </xdr:nvSpPr>
      <xdr:spPr>
        <a:xfrm>
          <a:off x="221107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88905</xdr:rowOff>
    </xdr:from>
    <xdr:to>
      <xdr:col>31</xdr:col>
      <xdr:colOff>34925</xdr:colOff>
      <xdr:row>54</xdr:row>
      <xdr:rowOff>112954</xdr:rowOff>
    </xdr:to>
    <xdr:cxnSp macro="">
      <xdr:nvCxnSpPr>
        <xdr:cNvPr id="752" name="直線コネクタ 751"/>
        <xdr:cNvCxnSpPr/>
      </xdr:nvCxnSpPr>
      <xdr:spPr>
        <a:xfrm flipV="1">
          <a:off x="20434300" y="9347205"/>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127533</xdr:rowOff>
    </xdr:from>
    <xdr:to>
      <xdr:col>31</xdr:col>
      <xdr:colOff>85725</xdr:colOff>
      <xdr:row>58</xdr:row>
      <xdr:rowOff>57683</xdr:rowOff>
    </xdr:to>
    <xdr:sp macro="" textlink="">
      <xdr:nvSpPr>
        <xdr:cNvPr id="753" name="フローチャート : 判断 752"/>
        <xdr:cNvSpPr/>
      </xdr:nvSpPr>
      <xdr:spPr>
        <a:xfrm>
          <a:off x="21272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48810</xdr:rowOff>
    </xdr:from>
    <xdr:ext cx="469744" cy="259045"/>
    <xdr:sp macro="" textlink="">
      <xdr:nvSpPr>
        <xdr:cNvPr id="754" name="テキスト ボックス 753"/>
        <xdr:cNvSpPr txBox="1"/>
      </xdr:nvSpPr>
      <xdr:spPr>
        <a:xfrm>
          <a:off x="21088427"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112954</xdr:rowOff>
    </xdr:from>
    <xdr:to>
      <xdr:col>29</xdr:col>
      <xdr:colOff>517525</xdr:colOff>
      <xdr:row>54</xdr:row>
      <xdr:rowOff>124887</xdr:rowOff>
    </xdr:to>
    <xdr:cxnSp macro="">
      <xdr:nvCxnSpPr>
        <xdr:cNvPr id="755" name="直線コネクタ 754"/>
        <xdr:cNvCxnSpPr/>
      </xdr:nvCxnSpPr>
      <xdr:spPr>
        <a:xfrm flipV="1">
          <a:off x="19545300" y="9371254"/>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125750</xdr:rowOff>
    </xdr:from>
    <xdr:to>
      <xdr:col>29</xdr:col>
      <xdr:colOff>568325</xdr:colOff>
      <xdr:row>58</xdr:row>
      <xdr:rowOff>55900</xdr:rowOff>
    </xdr:to>
    <xdr:sp macro="" textlink="">
      <xdr:nvSpPr>
        <xdr:cNvPr id="756" name="フローチャート : 判断 755"/>
        <xdr:cNvSpPr/>
      </xdr:nvSpPr>
      <xdr:spPr>
        <a:xfrm>
          <a:off x="20383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47027</xdr:rowOff>
    </xdr:from>
    <xdr:ext cx="469744" cy="259045"/>
    <xdr:sp macro="" textlink="">
      <xdr:nvSpPr>
        <xdr:cNvPr id="757" name="テキスト ボックス 756"/>
        <xdr:cNvSpPr txBox="1"/>
      </xdr:nvSpPr>
      <xdr:spPr>
        <a:xfrm>
          <a:off x="20199427"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122647</xdr:rowOff>
    </xdr:from>
    <xdr:to>
      <xdr:col>28</xdr:col>
      <xdr:colOff>314325</xdr:colOff>
      <xdr:row>54</xdr:row>
      <xdr:rowOff>124887</xdr:rowOff>
    </xdr:to>
    <xdr:cxnSp macro="">
      <xdr:nvCxnSpPr>
        <xdr:cNvPr id="758" name="直線コネクタ 757"/>
        <xdr:cNvCxnSpPr/>
      </xdr:nvCxnSpPr>
      <xdr:spPr>
        <a:xfrm>
          <a:off x="18656300" y="8866597"/>
          <a:ext cx="889000" cy="5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108422</xdr:rowOff>
    </xdr:from>
    <xdr:to>
      <xdr:col>28</xdr:col>
      <xdr:colOff>365125</xdr:colOff>
      <xdr:row>58</xdr:row>
      <xdr:rowOff>38572</xdr:rowOff>
    </xdr:to>
    <xdr:sp macro="" textlink="">
      <xdr:nvSpPr>
        <xdr:cNvPr id="759" name="フローチャート : 判断 758"/>
        <xdr:cNvSpPr/>
      </xdr:nvSpPr>
      <xdr:spPr>
        <a:xfrm>
          <a:off x="19494500" y="988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29699</xdr:rowOff>
    </xdr:from>
    <xdr:ext cx="469744" cy="259045"/>
    <xdr:sp macro="" textlink="">
      <xdr:nvSpPr>
        <xdr:cNvPr id="760" name="テキスト ボックス 759"/>
        <xdr:cNvSpPr txBox="1"/>
      </xdr:nvSpPr>
      <xdr:spPr>
        <a:xfrm>
          <a:off x="19310427" y="997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102845</xdr:rowOff>
    </xdr:from>
    <xdr:to>
      <xdr:col>27</xdr:col>
      <xdr:colOff>161925</xdr:colOff>
      <xdr:row>58</xdr:row>
      <xdr:rowOff>32995</xdr:rowOff>
    </xdr:to>
    <xdr:sp macro="" textlink="">
      <xdr:nvSpPr>
        <xdr:cNvPr id="761" name="フローチャート : 判断 760"/>
        <xdr:cNvSpPr/>
      </xdr:nvSpPr>
      <xdr:spPr>
        <a:xfrm>
          <a:off x="18605500" y="98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24122</xdr:rowOff>
    </xdr:from>
    <xdr:ext cx="469744" cy="259045"/>
    <xdr:sp macro="" textlink="">
      <xdr:nvSpPr>
        <xdr:cNvPr id="762" name="テキスト ボックス 761"/>
        <xdr:cNvSpPr txBox="1"/>
      </xdr:nvSpPr>
      <xdr:spPr>
        <a:xfrm>
          <a:off x="18421427" y="996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3" name="テキスト ボックス 76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4" name="テキスト ボックス 76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5" name="テキスト ボックス 76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6" name="テキスト ボックス 76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7" name="テキスト ボックス 76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34082</xdr:rowOff>
    </xdr:from>
    <xdr:to>
      <xdr:col>32</xdr:col>
      <xdr:colOff>238125</xdr:colOff>
      <xdr:row>54</xdr:row>
      <xdr:rowOff>135682</xdr:rowOff>
    </xdr:to>
    <xdr:sp macro="" textlink="">
      <xdr:nvSpPr>
        <xdr:cNvPr id="768" name="円/楕円 767"/>
        <xdr:cNvSpPr/>
      </xdr:nvSpPr>
      <xdr:spPr>
        <a:xfrm>
          <a:off x="22110700" y="92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137482</xdr:rowOff>
    </xdr:from>
    <xdr:ext cx="534377" cy="259045"/>
    <xdr:sp macro="" textlink="">
      <xdr:nvSpPr>
        <xdr:cNvPr id="769" name="貸付金該当値テキスト"/>
        <xdr:cNvSpPr txBox="1"/>
      </xdr:nvSpPr>
      <xdr:spPr>
        <a:xfrm>
          <a:off x="22212300" y="92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38105</xdr:rowOff>
    </xdr:from>
    <xdr:to>
      <xdr:col>31</xdr:col>
      <xdr:colOff>85725</xdr:colOff>
      <xdr:row>54</xdr:row>
      <xdr:rowOff>139705</xdr:rowOff>
    </xdr:to>
    <xdr:sp macro="" textlink="">
      <xdr:nvSpPr>
        <xdr:cNvPr id="770" name="円/楕円 769"/>
        <xdr:cNvSpPr/>
      </xdr:nvSpPr>
      <xdr:spPr>
        <a:xfrm>
          <a:off x="21272500" y="92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156232</xdr:rowOff>
    </xdr:from>
    <xdr:ext cx="534377" cy="259045"/>
    <xdr:sp macro="" textlink="">
      <xdr:nvSpPr>
        <xdr:cNvPr id="771" name="テキスト ボックス 770"/>
        <xdr:cNvSpPr txBox="1"/>
      </xdr:nvSpPr>
      <xdr:spPr>
        <a:xfrm>
          <a:off x="21056111" y="90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62154</xdr:rowOff>
    </xdr:from>
    <xdr:to>
      <xdr:col>29</xdr:col>
      <xdr:colOff>568325</xdr:colOff>
      <xdr:row>54</xdr:row>
      <xdr:rowOff>163754</xdr:rowOff>
    </xdr:to>
    <xdr:sp macro="" textlink="">
      <xdr:nvSpPr>
        <xdr:cNvPr id="772" name="円/楕円 771"/>
        <xdr:cNvSpPr/>
      </xdr:nvSpPr>
      <xdr:spPr>
        <a:xfrm>
          <a:off x="20383500" y="93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8831</xdr:rowOff>
    </xdr:from>
    <xdr:ext cx="534377" cy="259045"/>
    <xdr:sp macro="" textlink="">
      <xdr:nvSpPr>
        <xdr:cNvPr id="773" name="テキスト ボックス 772"/>
        <xdr:cNvSpPr txBox="1"/>
      </xdr:nvSpPr>
      <xdr:spPr>
        <a:xfrm>
          <a:off x="20167111" y="90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74087</xdr:rowOff>
    </xdr:from>
    <xdr:to>
      <xdr:col>28</xdr:col>
      <xdr:colOff>365125</xdr:colOff>
      <xdr:row>55</xdr:row>
      <xdr:rowOff>4237</xdr:rowOff>
    </xdr:to>
    <xdr:sp macro="" textlink="">
      <xdr:nvSpPr>
        <xdr:cNvPr id="774" name="円/楕円 773"/>
        <xdr:cNvSpPr/>
      </xdr:nvSpPr>
      <xdr:spPr>
        <a:xfrm>
          <a:off x="19494500" y="93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20764</xdr:rowOff>
    </xdr:from>
    <xdr:ext cx="534377" cy="259045"/>
    <xdr:sp macro="" textlink="">
      <xdr:nvSpPr>
        <xdr:cNvPr id="775" name="テキスト ボックス 774"/>
        <xdr:cNvSpPr txBox="1"/>
      </xdr:nvSpPr>
      <xdr:spPr>
        <a:xfrm>
          <a:off x="19278111" y="910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15,324</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71847</xdr:rowOff>
    </xdr:from>
    <xdr:to>
      <xdr:col>27</xdr:col>
      <xdr:colOff>161925</xdr:colOff>
      <xdr:row>52</xdr:row>
      <xdr:rowOff>1997</xdr:rowOff>
    </xdr:to>
    <xdr:sp macro="" textlink="">
      <xdr:nvSpPr>
        <xdr:cNvPr id="776" name="円/楕円 775"/>
        <xdr:cNvSpPr/>
      </xdr:nvSpPr>
      <xdr:spPr>
        <a:xfrm>
          <a:off x="18605500" y="88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18524</xdr:rowOff>
    </xdr:from>
    <xdr:ext cx="534377" cy="259045"/>
    <xdr:sp macro="" textlink="">
      <xdr:nvSpPr>
        <xdr:cNvPr id="777" name="テキスト ボックス 776"/>
        <xdr:cNvSpPr txBox="1"/>
      </xdr:nvSpPr>
      <xdr:spPr>
        <a:xfrm>
          <a:off x="18389111" y="85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8" name="正方形/長方形 77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9" name="正方形/長方形 77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0" name="正方形/長方形 77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1" name="正方形/長方形 78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2" name="正方形/長方形 78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3" name="正方形/長方形 78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4" name="正方形/長方形 78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5" name="正方形/長方形 78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6" name="テキスト ボックス 78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7" name="直線コネクタ 78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9" name="テキスト ボックス 78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3" name="テキスト ボックス 79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1" name="直線コネクタ 800"/>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2"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3" name="直線コネクタ 802"/>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4"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5" name="直線コネクタ 804"/>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92570</xdr:rowOff>
    </xdr:from>
    <xdr:to>
      <xdr:col>32</xdr:col>
      <xdr:colOff>187325</xdr:colOff>
      <xdr:row>75</xdr:row>
      <xdr:rowOff>100122</xdr:rowOff>
    </xdr:to>
    <xdr:cxnSp macro="">
      <xdr:nvCxnSpPr>
        <xdr:cNvPr id="806" name="直線コネクタ 805"/>
        <xdr:cNvCxnSpPr/>
      </xdr:nvCxnSpPr>
      <xdr:spPr>
        <a:xfrm flipV="1">
          <a:off x="21323300" y="12951320"/>
          <a:ext cx="8382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07"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08" name="フローチャート : 判断 807"/>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100122</xdr:rowOff>
    </xdr:from>
    <xdr:to>
      <xdr:col>31</xdr:col>
      <xdr:colOff>34925</xdr:colOff>
      <xdr:row>75</xdr:row>
      <xdr:rowOff>160945</xdr:rowOff>
    </xdr:to>
    <xdr:cxnSp macro="">
      <xdr:nvCxnSpPr>
        <xdr:cNvPr id="809" name="直線コネクタ 808"/>
        <xdr:cNvCxnSpPr/>
      </xdr:nvCxnSpPr>
      <xdr:spPr>
        <a:xfrm flipV="1">
          <a:off x="20434300" y="12958872"/>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0" name="フローチャート : 判断 809"/>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1" name="テキスト ボックス 810"/>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137605</xdr:rowOff>
    </xdr:from>
    <xdr:to>
      <xdr:col>29</xdr:col>
      <xdr:colOff>517525</xdr:colOff>
      <xdr:row>75</xdr:row>
      <xdr:rowOff>160945</xdr:rowOff>
    </xdr:to>
    <xdr:cxnSp macro="">
      <xdr:nvCxnSpPr>
        <xdr:cNvPr id="812" name="直線コネクタ 811"/>
        <xdr:cNvCxnSpPr/>
      </xdr:nvCxnSpPr>
      <xdr:spPr>
        <a:xfrm>
          <a:off x="19545300" y="12996355"/>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3" name="フローチャート : 判断 812"/>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4" name="テキスト ボックス 813"/>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137605</xdr:rowOff>
    </xdr:from>
    <xdr:to>
      <xdr:col>28</xdr:col>
      <xdr:colOff>314325</xdr:colOff>
      <xdr:row>76</xdr:row>
      <xdr:rowOff>23633</xdr:rowOff>
    </xdr:to>
    <xdr:cxnSp macro="">
      <xdr:nvCxnSpPr>
        <xdr:cNvPr id="815" name="直線コネクタ 814"/>
        <xdr:cNvCxnSpPr/>
      </xdr:nvCxnSpPr>
      <xdr:spPr>
        <a:xfrm flipV="1">
          <a:off x="18656300" y="12996355"/>
          <a:ext cx="889000" cy="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16" name="フローチャート : 判断 815"/>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17" name="テキスト ボックス 816"/>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18" name="フローチャート : 判断 817"/>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19" name="テキスト ボックス 818"/>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41770</xdr:rowOff>
    </xdr:from>
    <xdr:to>
      <xdr:col>32</xdr:col>
      <xdr:colOff>238125</xdr:colOff>
      <xdr:row>75</xdr:row>
      <xdr:rowOff>143370</xdr:rowOff>
    </xdr:to>
    <xdr:sp macro="" textlink="">
      <xdr:nvSpPr>
        <xdr:cNvPr id="825" name="円/楕円 824"/>
        <xdr:cNvSpPr/>
      </xdr:nvSpPr>
      <xdr:spPr>
        <a:xfrm>
          <a:off x="22110700" y="129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64647</xdr:rowOff>
    </xdr:from>
    <xdr:ext cx="534377" cy="259045"/>
    <xdr:sp macro="" textlink="">
      <xdr:nvSpPr>
        <xdr:cNvPr id="826" name="繰出金該当値テキスト"/>
        <xdr:cNvSpPr txBox="1"/>
      </xdr:nvSpPr>
      <xdr:spPr>
        <a:xfrm>
          <a:off x="22212300" y="127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49322</xdr:rowOff>
    </xdr:from>
    <xdr:to>
      <xdr:col>31</xdr:col>
      <xdr:colOff>85725</xdr:colOff>
      <xdr:row>75</xdr:row>
      <xdr:rowOff>150921</xdr:rowOff>
    </xdr:to>
    <xdr:sp macro="" textlink="">
      <xdr:nvSpPr>
        <xdr:cNvPr id="827" name="円/楕円 826"/>
        <xdr:cNvSpPr/>
      </xdr:nvSpPr>
      <xdr:spPr>
        <a:xfrm>
          <a:off x="21272500" y="12908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167449</xdr:rowOff>
    </xdr:from>
    <xdr:ext cx="534377" cy="259045"/>
    <xdr:sp macro="" textlink="">
      <xdr:nvSpPr>
        <xdr:cNvPr id="828" name="テキスト ボックス 827"/>
        <xdr:cNvSpPr txBox="1"/>
      </xdr:nvSpPr>
      <xdr:spPr>
        <a:xfrm>
          <a:off x="21056111" y="126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110144</xdr:rowOff>
    </xdr:from>
    <xdr:to>
      <xdr:col>29</xdr:col>
      <xdr:colOff>568325</xdr:colOff>
      <xdr:row>76</xdr:row>
      <xdr:rowOff>40295</xdr:rowOff>
    </xdr:to>
    <xdr:sp macro="" textlink="">
      <xdr:nvSpPr>
        <xdr:cNvPr id="829" name="円/楕円 828"/>
        <xdr:cNvSpPr/>
      </xdr:nvSpPr>
      <xdr:spPr>
        <a:xfrm>
          <a:off x="20383500" y="12968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56821</xdr:rowOff>
    </xdr:from>
    <xdr:ext cx="534377" cy="259045"/>
    <xdr:sp macro="" textlink="">
      <xdr:nvSpPr>
        <xdr:cNvPr id="830" name="テキスト ボックス 829"/>
        <xdr:cNvSpPr txBox="1"/>
      </xdr:nvSpPr>
      <xdr:spPr>
        <a:xfrm>
          <a:off x="20167111" y="127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86805</xdr:rowOff>
    </xdr:from>
    <xdr:to>
      <xdr:col>28</xdr:col>
      <xdr:colOff>365125</xdr:colOff>
      <xdr:row>76</xdr:row>
      <xdr:rowOff>16954</xdr:rowOff>
    </xdr:to>
    <xdr:sp macro="" textlink="">
      <xdr:nvSpPr>
        <xdr:cNvPr id="831" name="円/楕円 830"/>
        <xdr:cNvSpPr/>
      </xdr:nvSpPr>
      <xdr:spPr>
        <a:xfrm>
          <a:off x="19494500" y="129455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33482</xdr:rowOff>
    </xdr:from>
    <xdr:ext cx="534377" cy="259045"/>
    <xdr:sp macro="" textlink="">
      <xdr:nvSpPr>
        <xdr:cNvPr id="832" name="テキスト ボックス 831"/>
        <xdr:cNvSpPr txBox="1"/>
      </xdr:nvSpPr>
      <xdr:spPr>
        <a:xfrm>
          <a:off x="19278111" y="12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144282</xdr:rowOff>
    </xdr:from>
    <xdr:to>
      <xdr:col>27</xdr:col>
      <xdr:colOff>161925</xdr:colOff>
      <xdr:row>76</xdr:row>
      <xdr:rowOff>74433</xdr:rowOff>
    </xdr:to>
    <xdr:sp macro="" textlink="">
      <xdr:nvSpPr>
        <xdr:cNvPr id="833" name="円/楕円 832"/>
        <xdr:cNvSpPr/>
      </xdr:nvSpPr>
      <xdr:spPr>
        <a:xfrm>
          <a:off x="18605500" y="13003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90959</xdr:rowOff>
    </xdr:from>
    <xdr:ext cx="534377" cy="259045"/>
    <xdr:sp macro="" textlink="">
      <xdr:nvSpPr>
        <xdr:cNvPr id="834" name="テキスト ボックス 833"/>
        <xdr:cNvSpPr txBox="1"/>
      </xdr:nvSpPr>
      <xdr:spPr>
        <a:xfrm>
          <a:off x="18389111" y="127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1,027,855</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162,709</a:t>
          </a:r>
          <a:r>
            <a:rPr kumimoji="1" lang="ja-JP" altLang="ja-JP" sz="1100">
              <a:solidFill>
                <a:schemeClr val="dk1"/>
              </a:solidFill>
              <a:effectLst/>
              <a:latin typeface="+mn-lt"/>
              <a:ea typeface="+mn-ea"/>
              <a:cs typeface="+mn-cs"/>
            </a:rPr>
            <a:t>円となっおり、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160,000</a:t>
          </a:r>
          <a:r>
            <a:rPr lang="ja-JP" altLang="ja-JP" sz="1100" b="0" i="0" baseline="0">
              <a:solidFill>
                <a:schemeClr val="dk1"/>
              </a:solidFill>
              <a:effectLst/>
              <a:latin typeface="+mn-lt"/>
              <a:ea typeface="+mn-ea"/>
              <a:cs typeface="+mn-cs"/>
            </a:rPr>
            <a:t>円程度で推移してきており、高止まりの傾向にある。これは主に保育園や養護老人ホームなどの施設運営を直営で行っていることが類似団体平均と比較して多いことが主な要因である。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174,817</a:t>
          </a:r>
          <a:r>
            <a:rPr lang="ja-JP" altLang="ja-JP" sz="1100" b="0" i="0" baseline="0">
              <a:solidFill>
                <a:schemeClr val="dk1"/>
              </a:solidFill>
              <a:effectLst/>
              <a:latin typeface="+mn-lt"/>
              <a:ea typeface="+mn-ea"/>
              <a:cs typeface="+mn-cs"/>
            </a:rPr>
            <a:t>円、維持補修費は住民一人当たり</a:t>
          </a:r>
          <a:r>
            <a:rPr lang="en-US" altLang="ja-JP" sz="1100" b="0" i="0" baseline="0">
              <a:solidFill>
                <a:schemeClr val="dk1"/>
              </a:solidFill>
              <a:effectLst/>
              <a:latin typeface="+mn-lt"/>
              <a:ea typeface="+mn-ea"/>
              <a:cs typeface="+mn-cs"/>
            </a:rPr>
            <a:t>25,796</a:t>
          </a:r>
          <a:r>
            <a:rPr lang="ja-JP" altLang="ja-JP" sz="1100" b="0" i="0" baseline="0">
              <a:solidFill>
                <a:schemeClr val="dk1"/>
              </a:solidFill>
              <a:effectLst/>
              <a:latin typeface="+mn-lt"/>
              <a:ea typeface="+mn-ea"/>
              <a:cs typeface="+mn-cs"/>
            </a:rPr>
            <a:t>円、公債費は住民一人当たり</a:t>
          </a:r>
          <a:r>
            <a:rPr lang="en-US" altLang="ja-JP" sz="1100" b="0" i="0" baseline="0">
              <a:solidFill>
                <a:schemeClr val="dk1"/>
              </a:solidFill>
              <a:effectLst/>
              <a:latin typeface="+mn-lt"/>
              <a:ea typeface="+mn-ea"/>
              <a:cs typeface="+mn-cs"/>
            </a:rPr>
            <a:t>127,562</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近年の弟子屈中学校、学校給食センター、道の駅、老人ホーム改築などの建設事業の増加等や老朽化した公共施設の維持管理によるものであり、類似団体平均を大幅に上回っている。このため、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7,766
7,743
774.33
8,082,710
7,982,323
95,867
4,800,217
12,251,841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147066</xdr:rowOff>
    </xdr:from>
    <xdr:to>
      <xdr:col>6</xdr:col>
      <xdr:colOff>511175</xdr:colOff>
      <xdr:row>36</xdr:row>
      <xdr:rowOff>147955</xdr:rowOff>
    </xdr:to>
    <xdr:cxnSp macro="">
      <xdr:nvCxnSpPr>
        <xdr:cNvPr id="61" name="直線コネクタ 60"/>
        <xdr:cNvCxnSpPr/>
      </xdr:nvCxnSpPr>
      <xdr:spPr>
        <a:xfrm>
          <a:off x="3797300" y="6319266"/>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130302</xdr:rowOff>
    </xdr:from>
    <xdr:to>
      <xdr:col>5</xdr:col>
      <xdr:colOff>358775</xdr:colOff>
      <xdr:row>36</xdr:row>
      <xdr:rowOff>147066</xdr:rowOff>
    </xdr:to>
    <xdr:cxnSp macro="">
      <xdr:nvCxnSpPr>
        <xdr:cNvPr id="64" name="直線コネクタ 63"/>
        <xdr:cNvCxnSpPr/>
      </xdr:nvCxnSpPr>
      <xdr:spPr>
        <a:xfrm>
          <a:off x="2908300" y="630250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130302</xdr:rowOff>
    </xdr:from>
    <xdr:to>
      <xdr:col>4</xdr:col>
      <xdr:colOff>155575</xdr:colOff>
      <xdr:row>37</xdr:row>
      <xdr:rowOff>13589</xdr:rowOff>
    </xdr:to>
    <xdr:cxnSp macro="">
      <xdr:nvCxnSpPr>
        <xdr:cNvPr id="67" name="直線コネクタ 66"/>
        <xdr:cNvCxnSpPr/>
      </xdr:nvCxnSpPr>
      <xdr:spPr>
        <a:xfrm flipV="1">
          <a:off x="2019300" y="6302502"/>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94996</xdr:rowOff>
    </xdr:from>
    <xdr:to>
      <xdr:col>2</xdr:col>
      <xdr:colOff>638175</xdr:colOff>
      <xdr:row>37</xdr:row>
      <xdr:rowOff>13589</xdr:rowOff>
    </xdr:to>
    <xdr:cxnSp macro="">
      <xdr:nvCxnSpPr>
        <xdr:cNvPr id="70" name="直線コネクタ 69"/>
        <xdr:cNvCxnSpPr/>
      </xdr:nvCxnSpPr>
      <xdr:spPr>
        <a:xfrm>
          <a:off x="1130300" y="6267196"/>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97155</xdr:rowOff>
    </xdr:from>
    <xdr:to>
      <xdr:col>6</xdr:col>
      <xdr:colOff>561975</xdr:colOff>
      <xdr:row>37</xdr:row>
      <xdr:rowOff>27305</xdr:rowOff>
    </xdr:to>
    <xdr:sp macro="" textlink="">
      <xdr:nvSpPr>
        <xdr:cNvPr id="80" name="円/楕円 79"/>
        <xdr:cNvSpPr/>
      </xdr:nvSpPr>
      <xdr:spPr>
        <a:xfrm>
          <a:off x="4584700" y="62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75582</xdr:rowOff>
    </xdr:from>
    <xdr:ext cx="469744" cy="259045"/>
    <xdr:sp macro="" textlink="">
      <xdr:nvSpPr>
        <xdr:cNvPr id="81" name="議会費該当値テキスト"/>
        <xdr:cNvSpPr txBox="1"/>
      </xdr:nvSpPr>
      <xdr:spPr>
        <a:xfrm>
          <a:off x="4686300" y="62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96266</xdr:rowOff>
    </xdr:from>
    <xdr:to>
      <xdr:col>5</xdr:col>
      <xdr:colOff>409575</xdr:colOff>
      <xdr:row>37</xdr:row>
      <xdr:rowOff>26416</xdr:rowOff>
    </xdr:to>
    <xdr:sp macro="" textlink="">
      <xdr:nvSpPr>
        <xdr:cNvPr id="82" name="円/楕円 81"/>
        <xdr:cNvSpPr/>
      </xdr:nvSpPr>
      <xdr:spPr>
        <a:xfrm>
          <a:off x="3746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17543</xdr:rowOff>
    </xdr:from>
    <xdr:ext cx="469744" cy="259045"/>
    <xdr:sp macro="" textlink="">
      <xdr:nvSpPr>
        <xdr:cNvPr id="83" name="テキスト ボックス 82"/>
        <xdr:cNvSpPr txBox="1"/>
      </xdr:nvSpPr>
      <xdr:spPr>
        <a:xfrm>
          <a:off x="3562427" y="636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79502</xdr:rowOff>
    </xdr:from>
    <xdr:to>
      <xdr:col>4</xdr:col>
      <xdr:colOff>206375</xdr:colOff>
      <xdr:row>37</xdr:row>
      <xdr:rowOff>9652</xdr:rowOff>
    </xdr:to>
    <xdr:sp macro="" textlink="">
      <xdr:nvSpPr>
        <xdr:cNvPr id="84" name="円/楕円 83"/>
        <xdr:cNvSpPr/>
      </xdr:nvSpPr>
      <xdr:spPr>
        <a:xfrm>
          <a:off x="2857500" y="62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779</xdr:rowOff>
    </xdr:from>
    <xdr:ext cx="469744" cy="259045"/>
    <xdr:sp macro="" textlink="">
      <xdr:nvSpPr>
        <xdr:cNvPr id="85" name="テキスト ボックス 84"/>
        <xdr:cNvSpPr txBox="1"/>
      </xdr:nvSpPr>
      <xdr:spPr>
        <a:xfrm>
          <a:off x="2673427" y="63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134239</xdr:rowOff>
    </xdr:from>
    <xdr:to>
      <xdr:col>3</xdr:col>
      <xdr:colOff>3175</xdr:colOff>
      <xdr:row>37</xdr:row>
      <xdr:rowOff>64389</xdr:rowOff>
    </xdr:to>
    <xdr:sp macro="" textlink="">
      <xdr:nvSpPr>
        <xdr:cNvPr id="86" name="円/楕円 85"/>
        <xdr:cNvSpPr/>
      </xdr:nvSpPr>
      <xdr:spPr>
        <a:xfrm>
          <a:off x="1968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55516</xdr:rowOff>
    </xdr:from>
    <xdr:ext cx="469744" cy="259045"/>
    <xdr:sp macro="" textlink="">
      <xdr:nvSpPr>
        <xdr:cNvPr id="87" name="テキスト ボックス 86"/>
        <xdr:cNvSpPr txBox="1"/>
      </xdr:nvSpPr>
      <xdr:spPr>
        <a:xfrm>
          <a:off x="1784427"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44196</xdr:rowOff>
    </xdr:from>
    <xdr:to>
      <xdr:col>1</xdr:col>
      <xdr:colOff>485775</xdr:colOff>
      <xdr:row>36</xdr:row>
      <xdr:rowOff>145796</xdr:rowOff>
    </xdr:to>
    <xdr:sp macro="" textlink="">
      <xdr:nvSpPr>
        <xdr:cNvPr id="88" name="円/楕円 87"/>
        <xdr:cNvSpPr/>
      </xdr:nvSpPr>
      <xdr:spPr>
        <a:xfrm>
          <a:off x="10795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136923</xdr:rowOff>
    </xdr:from>
    <xdr:ext cx="469744" cy="259045"/>
    <xdr:sp macro="" textlink="">
      <xdr:nvSpPr>
        <xdr:cNvPr id="89" name="テキスト ボックス 88"/>
        <xdr:cNvSpPr txBox="1"/>
      </xdr:nvSpPr>
      <xdr:spPr>
        <a:xfrm>
          <a:off x="895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158762</xdr:rowOff>
    </xdr:from>
    <xdr:to>
      <xdr:col>6</xdr:col>
      <xdr:colOff>511175</xdr:colOff>
      <xdr:row>57</xdr:row>
      <xdr:rowOff>11126</xdr:rowOff>
    </xdr:to>
    <xdr:cxnSp macro="">
      <xdr:nvCxnSpPr>
        <xdr:cNvPr id="120" name="直線コネクタ 119"/>
        <xdr:cNvCxnSpPr/>
      </xdr:nvCxnSpPr>
      <xdr:spPr>
        <a:xfrm flipV="1">
          <a:off x="3797300" y="9759962"/>
          <a:ext cx="838200" cy="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103258</xdr:rowOff>
    </xdr:from>
    <xdr:to>
      <xdr:col>5</xdr:col>
      <xdr:colOff>358775</xdr:colOff>
      <xdr:row>57</xdr:row>
      <xdr:rowOff>11126</xdr:rowOff>
    </xdr:to>
    <xdr:cxnSp macro="">
      <xdr:nvCxnSpPr>
        <xdr:cNvPr id="123" name="直線コネクタ 122"/>
        <xdr:cNvCxnSpPr/>
      </xdr:nvCxnSpPr>
      <xdr:spPr>
        <a:xfrm>
          <a:off x="2908300" y="9704458"/>
          <a:ext cx="889000" cy="7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103258</xdr:rowOff>
    </xdr:from>
    <xdr:to>
      <xdr:col>4</xdr:col>
      <xdr:colOff>155575</xdr:colOff>
      <xdr:row>57</xdr:row>
      <xdr:rowOff>58253</xdr:rowOff>
    </xdr:to>
    <xdr:cxnSp macro="">
      <xdr:nvCxnSpPr>
        <xdr:cNvPr id="126" name="直線コネクタ 125"/>
        <xdr:cNvCxnSpPr/>
      </xdr:nvCxnSpPr>
      <xdr:spPr>
        <a:xfrm flipV="1">
          <a:off x="2019300" y="9704458"/>
          <a:ext cx="889000" cy="1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30200</xdr:rowOff>
    </xdr:from>
    <xdr:to>
      <xdr:col>2</xdr:col>
      <xdr:colOff>638175</xdr:colOff>
      <xdr:row>57</xdr:row>
      <xdr:rowOff>58253</xdr:rowOff>
    </xdr:to>
    <xdr:cxnSp macro="">
      <xdr:nvCxnSpPr>
        <xdr:cNvPr id="129" name="直線コネクタ 128"/>
        <xdr:cNvCxnSpPr/>
      </xdr:nvCxnSpPr>
      <xdr:spPr>
        <a:xfrm>
          <a:off x="1130300" y="9802850"/>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107962</xdr:rowOff>
    </xdr:from>
    <xdr:to>
      <xdr:col>6</xdr:col>
      <xdr:colOff>561975</xdr:colOff>
      <xdr:row>57</xdr:row>
      <xdr:rowOff>38112</xdr:rowOff>
    </xdr:to>
    <xdr:sp macro="" textlink="">
      <xdr:nvSpPr>
        <xdr:cNvPr id="139" name="円/楕円 138"/>
        <xdr:cNvSpPr/>
      </xdr:nvSpPr>
      <xdr:spPr>
        <a:xfrm>
          <a:off x="4584700" y="97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86389</xdr:rowOff>
    </xdr:from>
    <xdr:ext cx="599010" cy="259045"/>
    <xdr:sp macro="" textlink="">
      <xdr:nvSpPr>
        <xdr:cNvPr id="140" name="総務費該当値テキスト"/>
        <xdr:cNvSpPr txBox="1"/>
      </xdr:nvSpPr>
      <xdr:spPr>
        <a:xfrm>
          <a:off x="4686300" y="968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131776</xdr:rowOff>
    </xdr:from>
    <xdr:to>
      <xdr:col>5</xdr:col>
      <xdr:colOff>409575</xdr:colOff>
      <xdr:row>57</xdr:row>
      <xdr:rowOff>61926</xdr:rowOff>
    </xdr:to>
    <xdr:sp macro="" textlink="">
      <xdr:nvSpPr>
        <xdr:cNvPr id="141" name="円/楕円 140"/>
        <xdr:cNvSpPr/>
      </xdr:nvSpPr>
      <xdr:spPr>
        <a:xfrm>
          <a:off x="3746500" y="97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53053</xdr:rowOff>
    </xdr:from>
    <xdr:ext cx="599010" cy="259045"/>
    <xdr:sp macro="" textlink="">
      <xdr:nvSpPr>
        <xdr:cNvPr id="142" name="テキスト ボックス 141"/>
        <xdr:cNvSpPr txBox="1"/>
      </xdr:nvSpPr>
      <xdr:spPr>
        <a:xfrm>
          <a:off x="3497794" y="982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52458</xdr:rowOff>
    </xdr:from>
    <xdr:to>
      <xdr:col>4</xdr:col>
      <xdr:colOff>206375</xdr:colOff>
      <xdr:row>56</xdr:row>
      <xdr:rowOff>154058</xdr:rowOff>
    </xdr:to>
    <xdr:sp macro="" textlink="">
      <xdr:nvSpPr>
        <xdr:cNvPr id="143" name="円/楕円 142"/>
        <xdr:cNvSpPr/>
      </xdr:nvSpPr>
      <xdr:spPr>
        <a:xfrm>
          <a:off x="2857500" y="96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170585</xdr:rowOff>
    </xdr:from>
    <xdr:ext cx="599010" cy="259045"/>
    <xdr:sp macro="" textlink="">
      <xdr:nvSpPr>
        <xdr:cNvPr id="144" name="テキスト ボックス 143"/>
        <xdr:cNvSpPr txBox="1"/>
      </xdr:nvSpPr>
      <xdr:spPr>
        <a:xfrm>
          <a:off x="2608794" y="942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7453</xdr:rowOff>
    </xdr:from>
    <xdr:to>
      <xdr:col>3</xdr:col>
      <xdr:colOff>3175</xdr:colOff>
      <xdr:row>57</xdr:row>
      <xdr:rowOff>109053</xdr:rowOff>
    </xdr:to>
    <xdr:sp macro="" textlink="">
      <xdr:nvSpPr>
        <xdr:cNvPr id="145" name="円/楕円 144"/>
        <xdr:cNvSpPr/>
      </xdr:nvSpPr>
      <xdr:spPr>
        <a:xfrm>
          <a:off x="1968500" y="97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100180</xdr:rowOff>
    </xdr:from>
    <xdr:ext cx="599010" cy="259045"/>
    <xdr:sp macro="" textlink="">
      <xdr:nvSpPr>
        <xdr:cNvPr id="146" name="テキスト ボックス 145"/>
        <xdr:cNvSpPr txBox="1"/>
      </xdr:nvSpPr>
      <xdr:spPr>
        <a:xfrm>
          <a:off x="1719794" y="987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150850</xdr:rowOff>
    </xdr:from>
    <xdr:to>
      <xdr:col>1</xdr:col>
      <xdr:colOff>485775</xdr:colOff>
      <xdr:row>57</xdr:row>
      <xdr:rowOff>81000</xdr:rowOff>
    </xdr:to>
    <xdr:sp macro="" textlink="">
      <xdr:nvSpPr>
        <xdr:cNvPr id="147" name="円/楕円 146"/>
        <xdr:cNvSpPr/>
      </xdr:nvSpPr>
      <xdr:spPr>
        <a:xfrm>
          <a:off x="1079500" y="97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97527</xdr:rowOff>
    </xdr:from>
    <xdr:ext cx="599010" cy="259045"/>
    <xdr:sp macro="" textlink="">
      <xdr:nvSpPr>
        <xdr:cNvPr id="148" name="テキスト ボックス 147"/>
        <xdr:cNvSpPr txBox="1"/>
      </xdr:nvSpPr>
      <xdr:spPr>
        <a:xfrm>
          <a:off x="830794" y="952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53424</xdr:rowOff>
    </xdr:from>
    <xdr:to>
      <xdr:col>6</xdr:col>
      <xdr:colOff>510540</xdr:colOff>
      <xdr:row>77</xdr:row>
      <xdr:rowOff>72458</xdr:rowOff>
    </xdr:to>
    <xdr:cxnSp macro="">
      <xdr:nvCxnSpPr>
        <xdr:cNvPr id="170" name="直線コネクタ 169"/>
        <xdr:cNvCxnSpPr/>
      </xdr:nvCxnSpPr>
      <xdr:spPr>
        <a:xfrm flipV="1">
          <a:off x="4633595" y="12912174"/>
          <a:ext cx="1270" cy="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76285</xdr:rowOff>
    </xdr:from>
    <xdr:ext cx="599010" cy="259045"/>
    <xdr:sp macro="" textlink="">
      <xdr:nvSpPr>
        <xdr:cNvPr id="171" name="民生費最小値テキスト"/>
        <xdr:cNvSpPr txBox="1"/>
      </xdr:nvSpPr>
      <xdr:spPr>
        <a:xfrm>
          <a:off x="4686300" y="1327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77</xdr:row>
      <xdr:rowOff>72458</xdr:rowOff>
    </xdr:from>
    <xdr:to>
      <xdr:col>6</xdr:col>
      <xdr:colOff>600075</xdr:colOff>
      <xdr:row>77</xdr:row>
      <xdr:rowOff>72458</xdr:rowOff>
    </xdr:to>
    <xdr:cxnSp macro="">
      <xdr:nvCxnSpPr>
        <xdr:cNvPr id="172" name="直線コネクタ 171"/>
        <xdr:cNvCxnSpPr/>
      </xdr:nvCxnSpPr>
      <xdr:spPr>
        <a:xfrm>
          <a:off x="4546600" y="1327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101</xdr:rowOff>
    </xdr:from>
    <xdr:ext cx="599010" cy="259045"/>
    <xdr:sp macro="" textlink="">
      <xdr:nvSpPr>
        <xdr:cNvPr id="173" name="民生費最大値テキスト"/>
        <xdr:cNvSpPr txBox="1"/>
      </xdr:nvSpPr>
      <xdr:spPr>
        <a:xfrm>
          <a:off x="4686300" y="1268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75</xdr:row>
      <xdr:rowOff>53424</xdr:rowOff>
    </xdr:from>
    <xdr:to>
      <xdr:col>6</xdr:col>
      <xdr:colOff>600075</xdr:colOff>
      <xdr:row>75</xdr:row>
      <xdr:rowOff>53424</xdr:rowOff>
    </xdr:to>
    <xdr:cxnSp macro="">
      <xdr:nvCxnSpPr>
        <xdr:cNvPr id="174" name="直線コネクタ 173"/>
        <xdr:cNvCxnSpPr/>
      </xdr:nvCxnSpPr>
      <xdr:spPr>
        <a:xfrm>
          <a:off x="4546600" y="1291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126514</xdr:rowOff>
    </xdr:from>
    <xdr:to>
      <xdr:col>6</xdr:col>
      <xdr:colOff>511175</xdr:colOff>
      <xdr:row>75</xdr:row>
      <xdr:rowOff>53424</xdr:rowOff>
    </xdr:to>
    <xdr:cxnSp macro="">
      <xdr:nvCxnSpPr>
        <xdr:cNvPr id="175" name="直線コネクタ 174"/>
        <xdr:cNvCxnSpPr/>
      </xdr:nvCxnSpPr>
      <xdr:spPr>
        <a:xfrm>
          <a:off x="3797300" y="12128014"/>
          <a:ext cx="838200" cy="78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58872</xdr:rowOff>
    </xdr:from>
    <xdr:ext cx="599010" cy="259045"/>
    <xdr:sp macro="" textlink="">
      <xdr:nvSpPr>
        <xdr:cNvPr id="176" name="民生費平均値テキスト"/>
        <xdr:cNvSpPr txBox="1"/>
      </xdr:nvSpPr>
      <xdr:spPr>
        <a:xfrm>
          <a:off x="4686300" y="13089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80445</xdr:rowOff>
    </xdr:from>
    <xdr:to>
      <xdr:col>6</xdr:col>
      <xdr:colOff>561975</xdr:colOff>
      <xdr:row>77</xdr:row>
      <xdr:rowOff>10595</xdr:rowOff>
    </xdr:to>
    <xdr:sp macro="" textlink="">
      <xdr:nvSpPr>
        <xdr:cNvPr id="177" name="フローチャート : 判断 176"/>
        <xdr:cNvSpPr/>
      </xdr:nvSpPr>
      <xdr:spPr>
        <a:xfrm>
          <a:off x="4584700" y="131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126514</xdr:rowOff>
    </xdr:from>
    <xdr:to>
      <xdr:col>5</xdr:col>
      <xdr:colOff>358775</xdr:colOff>
      <xdr:row>76</xdr:row>
      <xdr:rowOff>5338</xdr:rowOff>
    </xdr:to>
    <xdr:cxnSp macro="">
      <xdr:nvCxnSpPr>
        <xdr:cNvPr id="178" name="直線コネクタ 177"/>
        <xdr:cNvCxnSpPr/>
      </xdr:nvCxnSpPr>
      <xdr:spPr>
        <a:xfrm flipV="1">
          <a:off x="2908300" y="12128014"/>
          <a:ext cx="889000" cy="90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9" name="フローチャート : 判断 178"/>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80" name="テキスト ボックス 179"/>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5338</xdr:rowOff>
    </xdr:from>
    <xdr:to>
      <xdr:col>4</xdr:col>
      <xdr:colOff>155575</xdr:colOff>
      <xdr:row>76</xdr:row>
      <xdr:rowOff>23665</xdr:rowOff>
    </xdr:to>
    <xdr:cxnSp macro="">
      <xdr:nvCxnSpPr>
        <xdr:cNvPr id="181" name="直線コネクタ 180"/>
        <xdr:cNvCxnSpPr/>
      </xdr:nvCxnSpPr>
      <xdr:spPr>
        <a:xfrm flipV="1">
          <a:off x="2019300" y="13035538"/>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82" name="フローチャート : 判断 181"/>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83" name="テキスト ボックス 182"/>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21548</xdr:rowOff>
    </xdr:from>
    <xdr:to>
      <xdr:col>2</xdr:col>
      <xdr:colOff>638175</xdr:colOff>
      <xdr:row>76</xdr:row>
      <xdr:rowOff>23665</xdr:rowOff>
    </xdr:to>
    <xdr:cxnSp macro="">
      <xdr:nvCxnSpPr>
        <xdr:cNvPr id="184" name="直線コネクタ 183"/>
        <xdr:cNvCxnSpPr/>
      </xdr:nvCxnSpPr>
      <xdr:spPr>
        <a:xfrm>
          <a:off x="1130300" y="13051748"/>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5" name="フローチャート : 判断 184"/>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6" name="テキスト ボックス 185"/>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7" name="フローチャート : 判断 186"/>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8" name="テキスト ボックス 187"/>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2624</xdr:rowOff>
    </xdr:from>
    <xdr:to>
      <xdr:col>6</xdr:col>
      <xdr:colOff>561975</xdr:colOff>
      <xdr:row>75</xdr:row>
      <xdr:rowOff>104224</xdr:rowOff>
    </xdr:to>
    <xdr:sp macro="" textlink="">
      <xdr:nvSpPr>
        <xdr:cNvPr id="194" name="円/楕円 193"/>
        <xdr:cNvSpPr/>
      </xdr:nvSpPr>
      <xdr:spPr>
        <a:xfrm>
          <a:off x="4584700" y="128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127101</xdr:rowOff>
    </xdr:from>
    <xdr:ext cx="599010" cy="259045"/>
    <xdr:sp macro="" textlink="">
      <xdr:nvSpPr>
        <xdr:cNvPr id="195" name="民生費該当値テキスト"/>
        <xdr:cNvSpPr txBox="1"/>
      </xdr:nvSpPr>
      <xdr:spPr>
        <a:xfrm>
          <a:off x="4686300" y="1281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262,741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75714</xdr:rowOff>
    </xdr:from>
    <xdr:to>
      <xdr:col>5</xdr:col>
      <xdr:colOff>409575</xdr:colOff>
      <xdr:row>71</xdr:row>
      <xdr:rowOff>5864</xdr:rowOff>
    </xdr:to>
    <xdr:sp macro="" textlink="">
      <xdr:nvSpPr>
        <xdr:cNvPr id="196" name="円/楕円 195"/>
        <xdr:cNvSpPr/>
      </xdr:nvSpPr>
      <xdr:spPr>
        <a:xfrm>
          <a:off x="3746500" y="120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22391</xdr:rowOff>
    </xdr:from>
    <xdr:ext cx="599010" cy="259045"/>
    <xdr:sp macro="" textlink="">
      <xdr:nvSpPr>
        <xdr:cNvPr id="197" name="テキスト ボックス 196"/>
        <xdr:cNvSpPr txBox="1"/>
      </xdr:nvSpPr>
      <xdr:spPr>
        <a:xfrm>
          <a:off x="3497794" y="1185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605,768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125988</xdr:rowOff>
    </xdr:from>
    <xdr:to>
      <xdr:col>4</xdr:col>
      <xdr:colOff>206375</xdr:colOff>
      <xdr:row>76</xdr:row>
      <xdr:rowOff>56139</xdr:rowOff>
    </xdr:to>
    <xdr:sp macro="" textlink="">
      <xdr:nvSpPr>
        <xdr:cNvPr id="198" name="円/楕円 197"/>
        <xdr:cNvSpPr/>
      </xdr:nvSpPr>
      <xdr:spPr>
        <a:xfrm>
          <a:off x="2857500" y="12984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72665</xdr:rowOff>
    </xdr:from>
    <xdr:ext cx="599010" cy="259045"/>
    <xdr:sp macro="" textlink="">
      <xdr:nvSpPr>
        <xdr:cNvPr id="199" name="テキスト ボックス 198"/>
        <xdr:cNvSpPr txBox="1"/>
      </xdr:nvSpPr>
      <xdr:spPr>
        <a:xfrm>
          <a:off x="2608794" y="1275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144315</xdr:rowOff>
    </xdr:from>
    <xdr:to>
      <xdr:col>3</xdr:col>
      <xdr:colOff>3175</xdr:colOff>
      <xdr:row>76</xdr:row>
      <xdr:rowOff>74465</xdr:rowOff>
    </xdr:to>
    <xdr:sp macro="" textlink="">
      <xdr:nvSpPr>
        <xdr:cNvPr id="200" name="円/楕円 199"/>
        <xdr:cNvSpPr/>
      </xdr:nvSpPr>
      <xdr:spPr>
        <a:xfrm>
          <a:off x="1968500" y="13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90992</xdr:rowOff>
    </xdr:from>
    <xdr:ext cx="599010" cy="259045"/>
    <xdr:sp macro="" textlink="">
      <xdr:nvSpPr>
        <xdr:cNvPr id="201" name="テキスト ボックス 200"/>
        <xdr:cNvSpPr txBox="1"/>
      </xdr:nvSpPr>
      <xdr:spPr>
        <a:xfrm>
          <a:off x="1719794" y="1277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200,759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142198</xdr:rowOff>
    </xdr:from>
    <xdr:to>
      <xdr:col>1</xdr:col>
      <xdr:colOff>485775</xdr:colOff>
      <xdr:row>76</xdr:row>
      <xdr:rowOff>72349</xdr:rowOff>
    </xdr:to>
    <xdr:sp macro="" textlink="">
      <xdr:nvSpPr>
        <xdr:cNvPr id="202" name="円/楕円 201"/>
        <xdr:cNvSpPr/>
      </xdr:nvSpPr>
      <xdr:spPr>
        <a:xfrm>
          <a:off x="1079500" y="13000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88875</xdr:rowOff>
    </xdr:from>
    <xdr:ext cx="599010" cy="259045"/>
    <xdr:sp macro="" textlink="">
      <xdr:nvSpPr>
        <xdr:cNvPr id="203" name="テキスト ボックス 202"/>
        <xdr:cNvSpPr txBox="1"/>
      </xdr:nvSpPr>
      <xdr:spPr>
        <a:xfrm>
          <a:off x="830794" y="1277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29" name="直線コネクタ 228"/>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0"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1" name="直線コネクタ 230"/>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2"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3" name="直線コネクタ 232"/>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66908</xdr:rowOff>
    </xdr:from>
    <xdr:to>
      <xdr:col>6</xdr:col>
      <xdr:colOff>511175</xdr:colOff>
      <xdr:row>95</xdr:row>
      <xdr:rowOff>120648</xdr:rowOff>
    </xdr:to>
    <xdr:cxnSp macro="">
      <xdr:nvCxnSpPr>
        <xdr:cNvPr id="234" name="直線コネクタ 233"/>
        <xdr:cNvCxnSpPr/>
      </xdr:nvCxnSpPr>
      <xdr:spPr>
        <a:xfrm flipV="1">
          <a:off x="3797300" y="16354658"/>
          <a:ext cx="838200" cy="5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5"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6" name="フローチャート : 判断 235"/>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120648</xdr:rowOff>
    </xdr:from>
    <xdr:to>
      <xdr:col>5</xdr:col>
      <xdr:colOff>358775</xdr:colOff>
      <xdr:row>95</xdr:row>
      <xdr:rowOff>147028</xdr:rowOff>
    </xdr:to>
    <xdr:cxnSp macro="">
      <xdr:nvCxnSpPr>
        <xdr:cNvPr id="237" name="直線コネクタ 236"/>
        <xdr:cNvCxnSpPr/>
      </xdr:nvCxnSpPr>
      <xdr:spPr>
        <a:xfrm flipV="1">
          <a:off x="2908300" y="16408398"/>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8" name="フローチャート : 判断 237"/>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39" name="テキスト ボックス 238"/>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18503</xdr:rowOff>
    </xdr:from>
    <xdr:to>
      <xdr:col>4</xdr:col>
      <xdr:colOff>155575</xdr:colOff>
      <xdr:row>95</xdr:row>
      <xdr:rowOff>147028</xdr:rowOff>
    </xdr:to>
    <xdr:cxnSp macro="">
      <xdr:nvCxnSpPr>
        <xdr:cNvPr id="240" name="直線コネクタ 239"/>
        <xdr:cNvCxnSpPr/>
      </xdr:nvCxnSpPr>
      <xdr:spPr>
        <a:xfrm>
          <a:off x="2019300" y="16306253"/>
          <a:ext cx="889000" cy="1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1" name="フローチャート : 判断 240"/>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2" name="テキスト ボックス 241"/>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18503</xdr:rowOff>
    </xdr:from>
    <xdr:to>
      <xdr:col>2</xdr:col>
      <xdr:colOff>638175</xdr:colOff>
      <xdr:row>95</xdr:row>
      <xdr:rowOff>158491</xdr:rowOff>
    </xdr:to>
    <xdr:cxnSp macro="">
      <xdr:nvCxnSpPr>
        <xdr:cNvPr id="243" name="直線コネクタ 242"/>
        <xdr:cNvCxnSpPr/>
      </xdr:nvCxnSpPr>
      <xdr:spPr>
        <a:xfrm flipV="1">
          <a:off x="1130300" y="16306253"/>
          <a:ext cx="889000" cy="1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4" name="フローチャート : 判断 243"/>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5" name="テキスト ボックス 244"/>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6" name="フローチャート : 判断 245"/>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7" name="テキスト ボックス 246"/>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16108</xdr:rowOff>
    </xdr:from>
    <xdr:to>
      <xdr:col>6</xdr:col>
      <xdr:colOff>561975</xdr:colOff>
      <xdr:row>95</xdr:row>
      <xdr:rowOff>117708</xdr:rowOff>
    </xdr:to>
    <xdr:sp macro="" textlink="">
      <xdr:nvSpPr>
        <xdr:cNvPr id="253" name="円/楕円 252"/>
        <xdr:cNvSpPr/>
      </xdr:nvSpPr>
      <xdr:spPr>
        <a:xfrm>
          <a:off x="4584700" y="163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38985</xdr:rowOff>
    </xdr:from>
    <xdr:ext cx="599010" cy="259045"/>
    <xdr:sp macro="" textlink="">
      <xdr:nvSpPr>
        <xdr:cNvPr id="254" name="衛生費該当値テキスト"/>
        <xdr:cNvSpPr txBox="1"/>
      </xdr:nvSpPr>
      <xdr:spPr>
        <a:xfrm>
          <a:off x="4686300" y="1615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69848</xdr:rowOff>
    </xdr:from>
    <xdr:to>
      <xdr:col>5</xdr:col>
      <xdr:colOff>409575</xdr:colOff>
      <xdr:row>95</xdr:row>
      <xdr:rowOff>171448</xdr:rowOff>
    </xdr:to>
    <xdr:sp macro="" textlink="">
      <xdr:nvSpPr>
        <xdr:cNvPr id="255" name="円/楕円 254"/>
        <xdr:cNvSpPr/>
      </xdr:nvSpPr>
      <xdr:spPr>
        <a:xfrm>
          <a:off x="3746500" y="163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16525</xdr:rowOff>
    </xdr:from>
    <xdr:ext cx="599010" cy="259045"/>
    <xdr:sp macro="" textlink="">
      <xdr:nvSpPr>
        <xdr:cNvPr id="256" name="テキスト ボックス 255"/>
        <xdr:cNvSpPr txBox="1"/>
      </xdr:nvSpPr>
      <xdr:spPr>
        <a:xfrm>
          <a:off x="3497794" y="1613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96228</xdr:rowOff>
    </xdr:from>
    <xdr:to>
      <xdr:col>4</xdr:col>
      <xdr:colOff>206375</xdr:colOff>
      <xdr:row>96</xdr:row>
      <xdr:rowOff>26378</xdr:rowOff>
    </xdr:to>
    <xdr:sp macro="" textlink="">
      <xdr:nvSpPr>
        <xdr:cNvPr id="257" name="円/楕円 256"/>
        <xdr:cNvSpPr/>
      </xdr:nvSpPr>
      <xdr:spPr>
        <a:xfrm>
          <a:off x="2857500" y="16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42905</xdr:rowOff>
    </xdr:from>
    <xdr:ext cx="534377" cy="259045"/>
    <xdr:sp macro="" textlink="">
      <xdr:nvSpPr>
        <xdr:cNvPr id="258" name="テキスト ボックス 257"/>
        <xdr:cNvSpPr txBox="1"/>
      </xdr:nvSpPr>
      <xdr:spPr>
        <a:xfrm>
          <a:off x="2641111" y="161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97,628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139153</xdr:rowOff>
    </xdr:from>
    <xdr:to>
      <xdr:col>3</xdr:col>
      <xdr:colOff>3175</xdr:colOff>
      <xdr:row>95</xdr:row>
      <xdr:rowOff>69303</xdr:rowOff>
    </xdr:to>
    <xdr:sp macro="" textlink="">
      <xdr:nvSpPr>
        <xdr:cNvPr id="259" name="円/楕円 258"/>
        <xdr:cNvSpPr/>
      </xdr:nvSpPr>
      <xdr:spPr>
        <a:xfrm>
          <a:off x="1968500" y="162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85830</xdr:rowOff>
    </xdr:from>
    <xdr:ext cx="599010" cy="259045"/>
    <xdr:sp macro="" textlink="">
      <xdr:nvSpPr>
        <xdr:cNvPr id="260" name="テキスト ボックス 259"/>
        <xdr:cNvSpPr txBox="1"/>
      </xdr:nvSpPr>
      <xdr:spPr>
        <a:xfrm>
          <a:off x="1719794" y="160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107691</xdr:rowOff>
    </xdr:from>
    <xdr:to>
      <xdr:col>1</xdr:col>
      <xdr:colOff>485775</xdr:colOff>
      <xdr:row>96</xdr:row>
      <xdr:rowOff>37841</xdr:rowOff>
    </xdr:to>
    <xdr:sp macro="" textlink="">
      <xdr:nvSpPr>
        <xdr:cNvPr id="261" name="円/楕円 260"/>
        <xdr:cNvSpPr/>
      </xdr:nvSpPr>
      <xdr:spPr>
        <a:xfrm>
          <a:off x="1079500" y="163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54368</xdr:rowOff>
    </xdr:from>
    <xdr:ext cx="534377" cy="259045"/>
    <xdr:sp macro="" textlink="">
      <xdr:nvSpPr>
        <xdr:cNvPr id="262" name="テキスト ボックス 261"/>
        <xdr:cNvSpPr txBox="1"/>
      </xdr:nvSpPr>
      <xdr:spPr>
        <a:xfrm>
          <a:off x="863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6" name="直線コネクタ 285"/>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89"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0" name="直線コネクタ 289"/>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71577</xdr:rowOff>
    </xdr:from>
    <xdr:to>
      <xdr:col>15</xdr:col>
      <xdr:colOff>180975</xdr:colOff>
      <xdr:row>38</xdr:row>
      <xdr:rowOff>85522</xdr:rowOff>
    </xdr:to>
    <xdr:cxnSp macro="">
      <xdr:nvCxnSpPr>
        <xdr:cNvPr id="291" name="直線コネクタ 290"/>
        <xdr:cNvCxnSpPr/>
      </xdr:nvCxnSpPr>
      <xdr:spPr>
        <a:xfrm>
          <a:off x="9639300" y="6586677"/>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2"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3" name="フローチャート : 判断 292"/>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71577</xdr:rowOff>
    </xdr:from>
    <xdr:to>
      <xdr:col>14</xdr:col>
      <xdr:colOff>28575</xdr:colOff>
      <xdr:row>38</xdr:row>
      <xdr:rowOff>90322</xdr:rowOff>
    </xdr:to>
    <xdr:cxnSp macro="">
      <xdr:nvCxnSpPr>
        <xdr:cNvPr id="294" name="直線コネクタ 293"/>
        <xdr:cNvCxnSpPr/>
      </xdr:nvCxnSpPr>
      <xdr:spPr>
        <a:xfrm flipV="1">
          <a:off x="8750300" y="658667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5" name="フローチャート : 判断 294"/>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6" name="テキスト ボックス 295"/>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60833</xdr:rowOff>
    </xdr:from>
    <xdr:to>
      <xdr:col>12</xdr:col>
      <xdr:colOff>511175</xdr:colOff>
      <xdr:row>38</xdr:row>
      <xdr:rowOff>90322</xdr:rowOff>
    </xdr:to>
    <xdr:cxnSp macro="">
      <xdr:nvCxnSpPr>
        <xdr:cNvPr id="297" name="直線コネクタ 296"/>
        <xdr:cNvCxnSpPr/>
      </xdr:nvCxnSpPr>
      <xdr:spPr>
        <a:xfrm>
          <a:off x="7861300" y="6575933"/>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8" name="フローチャート : 判断 297"/>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299" name="テキスト ボックス 298"/>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35458</xdr:rowOff>
    </xdr:from>
    <xdr:to>
      <xdr:col>11</xdr:col>
      <xdr:colOff>307975</xdr:colOff>
      <xdr:row>38</xdr:row>
      <xdr:rowOff>60833</xdr:rowOff>
    </xdr:to>
    <xdr:cxnSp macro="">
      <xdr:nvCxnSpPr>
        <xdr:cNvPr id="300" name="直線コネクタ 299"/>
        <xdr:cNvCxnSpPr/>
      </xdr:nvCxnSpPr>
      <xdr:spPr>
        <a:xfrm>
          <a:off x="6972300" y="655055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1" name="フローチャート : 判断 300"/>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2" name="テキスト ボックス 301"/>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3" name="フローチャート : 判断 302"/>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4" name="テキスト ボックス 303"/>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34722</xdr:rowOff>
    </xdr:from>
    <xdr:to>
      <xdr:col>15</xdr:col>
      <xdr:colOff>231775</xdr:colOff>
      <xdr:row>38</xdr:row>
      <xdr:rowOff>136322</xdr:rowOff>
    </xdr:to>
    <xdr:sp macro="" textlink="">
      <xdr:nvSpPr>
        <xdr:cNvPr id="310" name="円/楕円 309"/>
        <xdr:cNvSpPr/>
      </xdr:nvSpPr>
      <xdr:spPr>
        <a:xfrm>
          <a:off x="104267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57599</xdr:rowOff>
    </xdr:from>
    <xdr:ext cx="469744" cy="259045"/>
    <xdr:sp macro="" textlink="">
      <xdr:nvSpPr>
        <xdr:cNvPr id="311" name="労働費該当値テキスト"/>
        <xdr:cNvSpPr txBox="1"/>
      </xdr:nvSpPr>
      <xdr:spPr>
        <a:xfrm>
          <a:off x="10528300" y="64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20777</xdr:rowOff>
    </xdr:from>
    <xdr:to>
      <xdr:col>14</xdr:col>
      <xdr:colOff>79375</xdr:colOff>
      <xdr:row>38</xdr:row>
      <xdr:rowOff>122377</xdr:rowOff>
    </xdr:to>
    <xdr:sp macro="" textlink="">
      <xdr:nvSpPr>
        <xdr:cNvPr id="312" name="円/楕円 311"/>
        <xdr:cNvSpPr/>
      </xdr:nvSpPr>
      <xdr:spPr>
        <a:xfrm>
          <a:off x="9588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113504</xdr:rowOff>
    </xdr:from>
    <xdr:ext cx="469744" cy="259045"/>
    <xdr:sp macro="" textlink="">
      <xdr:nvSpPr>
        <xdr:cNvPr id="313" name="テキスト ボックス 312"/>
        <xdr:cNvSpPr txBox="1"/>
      </xdr:nvSpPr>
      <xdr:spPr>
        <a:xfrm>
          <a:off x="9404427" y="66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39522</xdr:rowOff>
    </xdr:from>
    <xdr:to>
      <xdr:col>12</xdr:col>
      <xdr:colOff>561975</xdr:colOff>
      <xdr:row>38</xdr:row>
      <xdr:rowOff>141122</xdr:rowOff>
    </xdr:to>
    <xdr:sp macro="" textlink="">
      <xdr:nvSpPr>
        <xdr:cNvPr id="314" name="円/楕円 313"/>
        <xdr:cNvSpPr/>
      </xdr:nvSpPr>
      <xdr:spPr>
        <a:xfrm>
          <a:off x="8699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132249</xdr:rowOff>
    </xdr:from>
    <xdr:ext cx="469744" cy="259045"/>
    <xdr:sp macro="" textlink="">
      <xdr:nvSpPr>
        <xdr:cNvPr id="315" name="テキスト ボックス 314"/>
        <xdr:cNvSpPr txBox="1"/>
      </xdr:nvSpPr>
      <xdr:spPr>
        <a:xfrm>
          <a:off x="8515427"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10033</xdr:rowOff>
    </xdr:from>
    <xdr:to>
      <xdr:col>11</xdr:col>
      <xdr:colOff>358775</xdr:colOff>
      <xdr:row>38</xdr:row>
      <xdr:rowOff>111633</xdr:rowOff>
    </xdr:to>
    <xdr:sp macro="" textlink="">
      <xdr:nvSpPr>
        <xdr:cNvPr id="316" name="円/楕円 315"/>
        <xdr:cNvSpPr/>
      </xdr:nvSpPr>
      <xdr:spPr>
        <a:xfrm>
          <a:off x="7810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102760</xdr:rowOff>
    </xdr:from>
    <xdr:ext cx="469744" cy="259045"/>
    <xdr:sp macro="" textlink="">
      <xdr:nvSpPr>
        <xdr:cNvPr id="317" name="テキスト ボックス 316"/>
        <xdr:cNvSpPr txBox="1"/>
      </xdr:nvSpPr>
      <xdr:spPr>
        <a:xfrm>
          <a:off x="7626427"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156108</xdr:rowOff>
    </xdr:from>
    <xdr:to>
      <xdr:col>10</xdr:col>
      <xdr:colOff>155575</xdr:colOff>
      <xdr:row>38</xdr:row>
      <xdr:rowOff>86258</xdr:rowOff>
    </xdr:to>
    <xdr:sp macro="" textlink="">
      <xdr:nvSpPr>
        <xdr:cNvPr id="318" name="円/楕円 317"/>
        <xdr:cNvSpPr/>
      </xdr:nvSpPr>
      <xdr:spPr>
        <a:xfrm>
          <a:off x="6921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77385</xdr:rowOff>
    </xdr:from>
    <xdr:ext cx="469744" cy="259045"/>
    <xdr:sp macro="" textlink="">
      <xdr:nvSpPr>
        <xdr:cNvPr id="319" name="テキスト ボックス 318"/>
        <xdr:cNvSpPr txBox="1"/>
      </xdr:nvSpPr>
      <xdr:spPr>
        <a:xfrm>
          <a:off x="6737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1" name="直線コネクタ 340"/>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2"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3" name="直線コネクタ 342"/>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4"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5" name="直線コネクタ 344"/>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96833</xdr:rowOff>
    </xdr:from>
    <xdr:to>
      <xdr:col>15</xdr:col>
      <xdr:colOff>180975</xdr:colOff>
      <xdr:row>54</xdr:row>
      <xdr:rowOff>119218</xdr:rowOff>
    </xdr:to>
    <xdr:cxnSp macro="">
      <xdr:nvCxnSpPr>
        <xdr:cNvPr id="346" name="直線コネクタ 345"/>
        <xdr:cNvCxnSpPr/>
      </xdr:nvCxnSpPr>
      <xdr:spPr>
        <a:xfrm>
          <a:off x="9639300" y="9355133"/>
          <a:ext cx="8382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7"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8" name="フローチャート : 判断 347"/>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52064</xdr:rowOff>
    </xdr:from>
    <xdr:to>
      <xdr:col>14</xdr:col>
      <xdr:colOff>28575</xdr:colOff>
      <xdr:row>54</xdr:row>
      <xdr:rowOff>96833</xdr:rowOff>
    </xdr:to>
    <xdr:cxnSp macro="">
      <xdr:nvCxnSpPr>
        <xdr:cNvPr id="349" name="直線コネクタ 348"/>
        <xdr:cNvCxnSpPr/>
      </xdr:nvCxnSpPr>
      <xdr:spPr>
        <a:xfrm>
          <a:off x="8750300" y="9138914"/>
          <a:ext cx="889000" cy="2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0" name="フローチャート : 判断 349"/>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1" name="テキスト ボックス 350"/>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143504</xdr:rowOff>
    </xdr:from>
    <xdr:to>
      <xdr:col>12</xdr:col>
      <xdr:colOff>511175</xdr:colOff>
      <xdr:row>53</xdr:row>
      <xdr:rowOff>52064</xdr:rowOff>
    </xdr:to>
    <xdr:cxnSp macro="">
      <xdr:nvCxnSpPr>
        <xdr:cNvPr id="352" name="直線コネクタ 351"/>
        <xdr:cNvCxnSpPr/>
      </xdr:nvCxnSpPr>
      <xdr:spPr>
        <a:xfrm>
          <a:off x="7861300" y="905890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3" name="フローチャート : 判断 352"/>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4" name="テキスト ボックス 353"/>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143504</xdr:rowOff>
    </xdr:from>
    <xdr:to>
      <xdr:col>11</xdr:col>
      <xdr:colOff>307975</xdr:colOff>
      <xdr:row>54</xdr:row>
      <xdr:rowOff>92590</xdr:rowOff>
    </xdr:to>
    <xdr:cxnSp macro="">
      <xdr:nvCxnSpPr>
        <xdr:cNvPr id="355" name="直線コネクタ 354"/>
        <xdr:cNvCxnSpPr/>
      </xdr:nvCxnSpPr>
      <xdr:spPr>
        <a:xfrm flipV="1">
          <a:off x="6972300" y="9058904"/>
          <a:ext cx="8890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6" name="フローチャート : 判断 355"/>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7" name="テキスト ボックス 356"/>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8" name="フローチャート : 判断 357"/>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59" name="テキスト ボックス 358"/>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68418</xdr:rowOff>
    </xdr:from>
    <xdr:to>
      <xdr:col>15</xdr:col>
      <xdr:colOff>231775</xdr:colOff>
      <xdr:row>54</xdr:row>
      <xdr:rowOff>170018</xdr:rowOff>
    </xdr:to>
    <xdr:sp macro="" textlink="">
      <xdr:nvSpPr>
        <xdr:cNvPr id="365" name="円/楕円 364"/>
        <xdr:cNvSpPr/>
      </xdr:nvSpPr>
      <xdr:spPr>
        <a:xfrm>
          <a:off x="10426700" y="93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91295</xdr:rowOff>
    </xdr:from>
    <xdr:ext cx="534377" cy="259045"/>
    <xdr:sp macro="" textlink="">
      <xdr:nvSpPr>
        <xdr:cNvPr id="366" name="農林水産業費該当値テキスト"/>
        <xdr:cNvSpPr txBox="1"/>
      </xdr:nvSpPr>
      <xdr:spPr>
        <a:xfrm>
          <a:off x="10528300" y="91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46033</xdr:rowOff>
    </xdr:from>
    <xdr:to>
      <xdr:col>14</xdr:col>
      <xdr:colOff>79375</xdr:colOff>
      <xdr:row>54</xdr:row>
      <xdr:rowOff>147633</xdr:rowOff>
    </xdr:to>
    <xdr:sp macro="" textlink="">
      <xdr:nvSpPr>
        <xdr:cNvPr id="367" name="円/楕円 366"/>
        <xdr:cNvSpPr/>
      </xdr:nvSpPr>
      <xdr:spPr>
        <a:xfrm>
          <a:off x="9588500" y="93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164160</xdr:rowOff>
    </xdr:from>
    <xdr:ext cx="534377" cy="259045"/>
    <xdr:sp macro="" textlink="">
      <xdr:nvSpPr>
        <xdr:cNvPr id="368" name="テキスト ボックス 367"/>
        <xdr:cNvSpPr txBox="1"/>
      </xdr:nvSpPr>
      <xdr:spPr>
        <a:xfrm>
          <a:off x="9372111" y="90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1264</xdr:rowOff>
    </xdr:from>
    <xdr:to>
      <xdr:col>12</xdr:col>
      <xdr:colOff>561975</xdr:colOff>
      <xdr:row>53</xdr:row>
      <xdr:rowOff>102864</xdr:rowOff>
    </xdr:to>
    <xdr:sp macro="" textlink="">
      <xdr:nvSpPr>
        <xdr:cNvPr id="369" name="円/楕円 368"/>
        <xdr:cNvSpPr/>
      </xdr:nvSpPr>
      <xdr:spPr>
        <a:xfrm>
          <a:off x="8699500" y="90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119391</xdr:rowOff>
    </xdr:from>
    <xdr:ext cx="599010" cy="259045"/>
    <xdr:sp macro="" textlink="">
      <xdr:nvSpPr>
        <xdr:cNvPr id="370" name="テキスト ボックス 369"/>
        <xdr:cNvSpPr txBox="1"/>
      </xdr:nvSpPr>
      <xdr:spPr>
        <a:xfrm>
          <a:off x="8450794" y="88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92704</xdr:rowOff>
    </xdr:from>
    <xdr:to>
      <xdr:col>11</xdr:col>
      <xdr:colOff>358775</xdr:colOff>
      <xdr:row>53</xdr:row>
      <xdr:rowOff>22854</xdr:rowOff>
    </xdr:to>
    <xdr:sp macro="" textlink="">
      <xdr:nvSpPr>
        <xdr:cNvPr id="371" name="円/楕円 370"/>
        <xdr:cNvSpPr/>
      </xdr:nvSpPr>
      <xdr:spPr>
        <a:xfrm>
          <a:off x="7810500" y="90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39381</xdr:rowOff>
    </xdr:from>
    <xdr:ext cx="599010" cy="259045"/>
    <xdr:sp macro="" textlink="">
      <xdr:nvSpPr>
        <xdr:cNvPr id="372" name="テキスト ボックス 371"/>
        <xdr:cNvSpPr txBox="1"/>
      </xdr:nvSpPr>
      <xdr:spPr>
        <a:xfrm>
          <a:off x="7561794" y="878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41790</xdr:rowOff>
    </xdr:from>
    <xdr:to>
      <xdr:col>10</xdr:col>
      <xdr:colOff>155575</xdr:colOff>
      <xdr:row>54</xdr:row>
      <xdr:rowOff>143390</xdr:rowOff>
    </xdr:to>
    <xdr:sp macro="" textlink="">
      <xdr:nvSpPr>
        <xdr:cNvPr id="373" name="円/楕円 372"/>
        <xdr:cNvSpPr/>
      </xdr:nvSpPr>
      <xdr:spPr>
        <a:xfrm>
          <a:off x="6921500" y="93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159917</xdr:rowOff>
    </xdr:from>
    <xdr:ext cx="534377" cy="259045"/>
    <xdr:sp macro="" textlink="">
      <xdr:nvSpPr>
        <xdr:cNvPr id="374" name="テキスト ボックス 373"/>
        <xdr:cNvSpPr txBox="1"/>
      </xdr:nvSpPr>
      <xdr:spPr>
        <a:xfrm>
          <a:off x="6705111" y="907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0" name="直線コネクタ 399"/>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1"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2" name="直線コネクタ 401"/>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3"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4" name="直線コネクタ 403"/>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69052</xdr:rowOff>
    </xdr:from>
    <xdr:to>
      <xdr:col>15</xdr:col>
      <xdr:colOff>180975</xdr:colOff>
      <xdr:row>76</xdr:row>
      <xdr:rowOff>161657</xdr:rowOff>
    </xdr:to>
    <xdr:cxnSp macro="">
      <xdr:nvCxnSpPr>
        <xdr:cNvPr id="405" name="直線コネクタ 404"/>
        <xdr:cNvCxnSpPr/>
      </xdr:nvCxnSpPr>
      <xdr:spPr>
        <a:xfrm flipV="1">
          <a:off x="9639300" y="13099252"/>
          <a:ext cx="838200" cy="9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6"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7" name="フローチャート : 判断 406"/>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155451</xdr:rowOff>
    </xdr:from>
    <xdr:to>
      <xdr:col>14</xdr:col>
      <xdr:colOff>28575</xdr:colOff>
      <xdr:row>76</xdr:row>
      <xdr:rowOff>161657</xdr:rowOff>
    </xdr:to>
    <xdr:cxnSp macro="">
      <xdr:nvCxnSpPr>
        <xdr:cNvPr id="408" name="直線コネクタ 407"/>
        <xdr:cNvCxnSpPr/>
      </xdr:nvCxnSpPr>
      <xdr:spPr>
        <a:xfrm>
          <a:off x="8750300" y="13185651"/>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09" name="フローチャート : 判断 408"/>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0" name="テキスト ボックス 409"/>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83824</xdr:rowOff>
    </xdr:from>
    <xdr:to>
      <xdr:col>12</xdr:col>
      <xdr:colOff>511175</xdr:colOff>
      <xdr:row>76</xdr:row>
      <xdr:rowOff>155451</xdr:rowOff>
    </xdr:to>
    <xdr:cxnSp macro="">
      <xdr:nvCxnSpPr>
        <xdr:cNvPr id="411" name="直線コネクタ 410"/>
        <xdr:cNvCxnSpPr/>
      </xdr:nvCxnSpPr>
      <xdr:spPr>
        <a:xfrm>
          <a:off x="7861300" y="13114024"/>
          <a:ext cx="889000" cy="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2" name="フローチャート : 判断 411"/>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3" name="テキスト ボックス 412"/>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395</xdr:rowOff>
    </xdr:from>
    <xdr:to>
      <xdr:col>11</xdr:col>
      <xdr:colOff>307975</xdr:colOff>
      <xdr:row>76</xdr:row>
      <xdr:rowOff>83824</xdr:rowOff>
    </xdr:to>
    <xdr:cxnSp macro="">
      <xdr:nvCxnSpPr>
        <xdr:cNvPr id="414" name="直線コネクタ 413"/>
        <xdr:cNvCxnSpPr/>
      </xdr:nvCxnSpPr>
      <xdr:spPr>
        <a:xfrm>
          <a:off x="6972300" y="13030595"/>
          <a:ext cx="889000" cy="8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5" name="フローチャート : 判断 414"/>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6" name="テキスト ボックス 415"/>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7" name="フローチャート : 判断 416"/>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8" name="テキスト ボックス 417"/>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18252</xdr:rowOff>
    </xdr:from>
    <xdr:to>
      <xdr:col>15</xdr:col>
      <xdr:colOff>231775</xdr:colOff>
      <xdr:row>76</xdr:row>
      <xdr:rowOff>119852</xdr:rowOff>
    </xdr:to>
    <xdr:sp macro="" textlink="">
      <xdr:nvSpPr>
        <xdr:cNvPr id="424" name="円/楕円 423"/>
        <xdr:cNvSpPr/>
      </xdr:nvSpPr>
      <xdr:spPr>
        <a:xfrm>
          <a:off x="10426700" y="13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41129</xdr:rowOff>
    </xdr:from>
    <xdr:ext cx="534377" cy="259045"/>
    <xdr:sp macro="" textlink="">
      <xdr:nvSpPr>
        <xdr:cNvPr id="425" name="商工費該当値テキスト"/>
        <xdr:cNvSpPr txBox="1"/>
      </xdr:nvSpPr>
      <xdr:spPr>
        <a:xfrm>
          <a:off x="10528300" y="128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110857</xdr:rowOff>
    </xdr:from>
    <xdr:to>
      <xdr:col>14</xdr:col>
      <xdr:colOff>79375</xdr:colOff>
      <xdr:row>77</xdr:row>
      <xdr:rowOff>41007</xdr:rowOff>
    </xdr:to>
    <xdr:sp macro="" textlink="">
      <xdr:nvSpPr>
        <xdr:cNvPr id="426" name="円/楕円 425"/>
        <xdr:cNvSpPr/>
      </xdr:nvSpPr>
      <xdr:spPr>
        <a:xfrm>
          <a:off x="9588500" y="131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57534</xdr:rowOff>
    </xdr:from>
    <xdr:ext cx="534377" cy="259045"/>
    <xdr:sp macro="" textlink="">
      <xdr:nvSpPr>
        <xdr:cNvPr id="427" name="テキスト ボックス 426"/>
        <xdr:cNvSpPr txBox="1"/>
      </xdr:nvSpPr>
      <xdr:spPr>
        <a:xfrm>
          <a:off x="9372111" y="129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104651</xdr:rowOff>
    </xdr:from>
    <xdr:to>
      <xdr:col>12</xdr:col>
      <xdr:colOff>561975</xdr:colOff>
      <xdr:row>77</xdr:row>
      <xdr:rowOff>34801</xdr:rowOff>
    </xdr:to>
    <xdr:sp macro="" textlink="">
      <xdr:nvSpPr>
        <xdr:cNvPr id="428" name="円/楕円 427"/>
        <xdr:cNvSpPr/>
      </xdr:nvSpPr>
      <xdr:spPr>
        <a:xfrm>
          <a:off x="8699500" y="1313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51329</xdr:rowOff>
    </xdr:from>
    <xdr:ext cx="534377" cy="259045"/>
    <xdr:sp macro="" textlink="">
      <xdr:nvSpPr>
        <xdr:cNvPr id="429" name="テキスト ボックス 428"/>
        <xdr:cNvSpPr txBox="1"/>
      </xdr:nvSpPr>
      <xdr:spPr>
        <a:xfrm>
          <a:off x="8483111" y="1291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33024</xdr:rowOff>
    </xdr:from>
    <xdr:to>
      <xdr:col>11</xdr:col>
      <xdr:colOff>358775</xdr:colOff>
      <xdr:row>76</xdr:row>
      <xdr:rowOff>134624</xdr:rowOff>
    </xdr:to>
    <xdr:sp macro="" textlink="">
      <xdr:nvSpPr>
        <xdr:cNvPr id="430" name="円/楕円 429"/>
        <xdr:cNvSpPr/>
      </xdr:nvSpPr>
      <xdr:spPr>
        <a:xfrm>
          <a:off x="7810500" y="1306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151151</xdr:rowOff>
    </xdr:from>
    <xdr:ext cx="534377" cy="259045"/>
    <xdr:sp macro="" textlink="">
      <xdr:nvSpPr>
        <xdr:cNvPr id="431" name="テキスト ボックス 430"/>
        <xdr:cNvSpPr txBox="1"/>
      </xdr:nvSpPr>
      <xdr:spPr>
        <a:xfrm>
          <a:off x="7594111" y="1283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121045</xdr:rowOff>
    </xdr:from>
    <xdr:to>
      <xdr:col>10</xdr:col>
      <xdr:colOff>155575</xdr:colOff>
      <xdr:row>76</xdr:row>
      <xdr:rowOff>51195</xdr:rowOff>
    </xdr:to>
    <xdr:sp macro="" textlink="">
      <xdr:nvSpPr>
        <xdr:cNvPr id="432" name="円/楕円 431"/>
        <xdr:cNvSpPr/>
      </xdr:nvSpPr>
      <xdr:spPr>
        <a:xfrm>
          <a:off x="6921500" y="12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67722</xdr:rowOff>
    </xdr:from>
    <xdr:ext cx="534377" cy="259045"/>
    <xdr:sp macro="" textlink="">
      <xdr:nvSpPr>
        <xdr:cNvPr id="433" name="テキスト ボックス 432"/>
        <xdr:cNvSpPr txBox="1"/>
      </xdr:nvSpPr>
      <xdr:spPr>
        <a:xfrm>
          <a:off x="6705111" y="1275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5" name="直線コネクタ 454"/>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6"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7" name="直線コネクタ 456"/>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8"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9" name="直線コネクタ 458"/>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47794</xdr:rowOff>
    </xdr:from>
    <xdr:to>
      <xdr:col>15</xdr:col>
      <xdr:colOff>180975</xdr:colOff>
      <xdr:row>95</xdr:row>
      <xdr:rowOff>64249</xdr:rowOff>
    </xdr:to>
    <xdr:cxnSp macro="">
      <xdr:nvCxnSpPr>
        <xdr:cNvPr id="460" name="直線コネクタ 459"/>
        <xdr:cNvCxnSpPr/>
      </xdr:nvCxnSpPr>
      <xdr:spPr>
        <a:xfrm>
          <a:off x="9639300" y="16164094"/>
          <a:ext cx="838200" cy="18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1"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2" name="フローチャート : 判断 461"/>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47794</xdr:rowOff>
    </xdr:from>
    <xdr:to>
      <xdr:col>14</xdr:col>
      <xdr:colOff>28575</xdr:colOff>
      <xdr:row>95</xdr:row>
      <xdr:rowOff>43748</xdr:rowOff>
    </xdr:to>
    <xdr:cxnSp macro="">
      <xdr:nvCxnSpPr>
        <xdr:cNvPr id="463" name="直線コネクタ 462"/>
        <xdr:cNvCxnSpPr/>
      </xdr:nvCxnSpPr>
      <xdr:spPr>
        <a:xfrm flipV="1">
          <a:off x="8750300" y="16164094"/>
          <a:ext cx="889000" cy="1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4" name="フローチャート : 判断 463"/>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5" name="テキスト ボックス 464"/>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43748</xdr:rowOff>
    </xdr:from>
    <xdr:to>
      <xdr:col>12</xdr:col>
      <xdr:colOff>511175</xdr:colOff>
      <xdr:row>96</xdr:row>
      <xdr:rowOff>620</xdr:rowOff>
    </xdr:to>
    <xdr:cxnSp macro="">
      <xdr:nvCxnSpPr>
        <xdr:cNvPr id="466" name="直線コネクタ 465"/>
        <xdr:cNvCxnSpPr/>
      </xdr:nvCxnSpPr>
      <xdr:spPr>
        <a:xfrm flipV="1">
          <a:off x="7861300" y="16331498"/>
          <a:ext cx="8890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7" name="フローチャート : 判断 466"/>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8" name="テキスト ボックス 467"/>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620</xdr:rowOff>
    </xdr:from>
    <xdr:to>
      <xdr:col>11</xdr:col>
      <xdr:colOff>307975</xdr:colOff>
      <xdr:row>96</xdr:row>
      <xdr:rowOff>88027</xdr:rowOff>
    </xdr:to>
    <xdr:cxnSp macro="">
      <xdr:nvCxnSpPr>
        <xdr:cNvPr id="469" name="直線コネクタ 468"/>
        <xdr:cNvCxnSpPr/>
      </xdr:nvCxnSpPr>
      <xdr:spPr>
        <a:xfrm flipV="1">
          <a:off x="6972300" y="16459820"/>
          <a:ext cx="889000" cy="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0" name="フローチャート : 判断 469"/>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1" name="テキスト ボックス 470"/>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2" name="フローチャート : 判断 471"/>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3" name="テキスト ボックス 472"/>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13449</xdr:rowOff>
    </xdr:from>
    <xdr:to>
      <xdr:col>15</xdr:col>
      <xdr:colOff>231775</xdr:colOff>
      <xdr:row>95</xdr:row>
      <xdr:rowOff>115049</xdr:rowOff>
    </xdr:to>
    <xdr:sp macro="" textlink="">
      <xdr:nvSpPr>
        <xdr:cNvPr id="479" name="円/楕円 478"/>
        <xdr:cNvSpPr/>
      </xdr:nvSpPr>
      <xdr:spPr>
        <a:xfrm>
          <a:off x="10426700" y="163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36326</xdr:rowOff>
    </xdr:from>
    <xdr:ext cx="599010" cy="259045"/>
    <xdr:sp macro="" textlink="">
      <xdr:nvSpPr>
        <xdr:cNvPr id="480" name="土木費該当値テキスト"/>
        <xdr:cNvSpPr txBox="1"/>
      </xdr:nvSpPr>
      <xdr:spPr>
        <a:xfrm>
          <a:off x="10528300" y="161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129,003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168444</xdr:rowOff>
    </xdr:from>
    <xdr:to>
      <xdr:col>14</xdr:col>
      <xdr:colOff>79375</xdr:colOff>
      <xdr:row>94</xdr:row>
      <xdr:rowOff>98594</xdr:rowOff>
    </xdr:to>
    <xdr:sp macro="" textlink="">
      <xdr:nvSpPr>
        <xdr:cNvPr id="481" name="円/楕円 480"/>
        <xdr:cNvSpPr/>
      </xdr:nvSpPr>
      <xdr:spPr>
        <a:xfrm>
          <a:off x="9588500" y="161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115121</xdr:rowOff>
    </xdr:from>
    <xdr:ext cx="599010" cy="259045"/>
    <xdr:sp macro="" textlink="">
      <xdr:nvSpPr>
        <xdr:cNvPr id="482" name="テキスト ボックス 481"/>
        <xdr:cNvSpPr txBox="1"/>
      </xdr:nvSpPr>
      <xdr:spPr>
        <a:xfrm>
          <a:off x="9339794" y="1588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164398</xdr:rowOff>
    </xdr:from>
    <xdr:to>
      <xdr:col>12</xdr:col>
      <xdr:colOff>561975</xdr:colOff>
      <xdr:row>95</xdr:row>
      <xdr:rowOff>94548</xdr:rowOff>
    </xdr:to>
    <xdr:sp macro="" textlink="">
      <xdr:nvSpPr>
        <xdr:cNvPr id="483" name="円/楕円 482"/>
        <xdr:cNvSpPr/>
      </xdr:nvSpPr>
      <xdr:spPr>
        <a:xfrm>
          <a:off x="8699500" y="162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111075</xdr:rowOff>
    </xdr:from>
    <xdr:ext cx="599010" cy="259045"/>
    <xdr:sp macro="" textlink="">
      <xdr:nvSpPr>
        <xdr:cNvPr id="484" name="テキスト ボックス 483"/>
        <xdr:cNvSpPr txBox="1"/>
      </xdr:nvSpPr>
      <xdr:spPr>
        <a:xfrm>
          <a:off x="8450794" y="1605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121270</xdr:rowOff>
    </xdr:from>
    <xdr:to>
      <xdr:col>11</xdr:col>
      <xdr:colOff>358775</xdr:colOff>
      <xdr:row>96</xdr:row>
      <xdr:rowOff>51420</xdr:rowOff>
    </xdr:to>
    <xdr:sp macro="" textlink="">
      <xdr:nvSpPr>
        <xdr:cNvPr id="485" name="円/楕円 484"/>
        <xdr:cNvSpPr/>
      </xdr:nvSpPr>
      <xdr:spPr>
        <a:xfrm>
          <a:off x="7810500" y="164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67947</xdr:rowOff>
    </xdr:from>
    <xdr:ext cx="599010" cy="259045"/>
    <xdr:sp macro="" textlink="">
      <xdr:nvSpPr>
        <xdr:cNvPr id="486" name="テキスト ボックス 485"/>
        <xdr:cNvSpPr txBox="1"/>
      </xdr:nvSpPr>
      <xdr:spPr>
        <a:xfrm>
          <a:off x="7561794" y="161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37227</xdr:rowOff>
    </xdr:from>
    <xdr:to>
      <xdr:col>10</xdr:col>
      <xdr:colOff>155575</xdr:colOff>
      <xdr:row>96</xdr:row>
      <xdr:rowOff>138827</xdr:rowOff>
    </xdr:to>
    <xdr:sp macro="" textlink="">
      <xdr:nvSpPr>
        <xdr:cNvPr id="487" name="円/楕円 486"/>
        <xdr:cNvSpPr/>
      </xdr:nvSpPr>
      <xdr:spPr>
        <a:xfrm>
          <a:off x="6921500" y="164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155354</xdr:rowOff>
    </xdr:from>
    <xdr:ext cx="534377" cy="259045"/>
    <xdr:sp macro="" textlink="">
      <xdr:nvSpPr>
        <xdr:cNvPr id="488" name="テキスト ボックス 487"/>
        <xdr:cNvSpPr txBox="1"/>
      </xdr:nvSpPr>
      <xdr:spPr>
        <a:xfrm>
          <a:off x="6705111" y="16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3" name="直線コネクタ 512"/>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4"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5" name="直線コネクタ 514"/>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6"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7" name="直線コネクタ 516"/>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13398</xdr:rowOff>
    </xdr:from>
    <xdr:to>
      <xdr:col>23</xdr:col>
      <xdr:colOff>517525</xdr:colOff>
      <xdr:row>36</xdr:row>
      <xdr:rowOff>138100</xdr:rowOff>
    </xdr:to>
    <xdr:cxnSp macro="">
      <xdr:nvCxnSpPr>
        <xdr:cNvPr id="518" name="直線コネクタ 517"/>
        <xdr:cNvCxnSpPr/>
      </xdr:nvCxnSpPr>
      <xdr:spPr>
        <a:xfrm flipV="1">
          <a:off x="15481300" y="6185598"/>
          <a:ext cx="838200" cy="1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19"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0" name="フローチャート : 判断 519"/>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158369</xdr:rowOff>
    </xdr:from>
    <xdr:to>
      <xdr:col>22</xdr:col>
      <xdr:colOff>365125</xdr:colOff>
      <xdr:row>36</xdr:row>
      <xdr:rowOff>138100</xdr:rowOff>
    </xdr:to>
    <xdr:cxnSp macro="">
      <xdr:nvCxnSpPr>
        <xdr:cNvPr id="521" name="直線コネクタ 520"/>
        <xdr:cNvCxnSpPr/>
      </xdr:nvCxnSpPr>
      <xdr:spPr>
        <a:xfrm>
          <a:off x="14592300" y="5816219"/>
          <a:ext cx="889000" cy="49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2" name="フローチャート : 判断 521"/>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3" name="テキスト ボックス 522"/>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158369</xdr:rowOff>
    </xdr:from>
    <xdr:to>
      <xdr:col>21</xdr:col>
      <xdr:colOff>161925</xdr:colOff>
      <xdr:row>36</xdr:row>
      <xdr:rowOff>64414</xdr:rowOff>
    </xdr:to>
    <xdr:cxnSp macro="">
      <xdr:nvCxnSpPr>
        <xdr:cNvPr id="524" name="直線コネクタ 523"/>
        <xdr:cNvCxnSpPr/>
      </xdr:nvCxnSpPr>
      <xdr:spPr>
        <a:xfrm flipV="1">
          <a:off x="13703300" y="5816219"/>
          <a:ext cx="889000" cy="4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5" name="フローチャート : 判断 524"/>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6" name="テキスト ボックス 525"/>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64414</xdr:rowOff>
    </xdr:from>
    <xdr:to>
      <xdr:col>19</xdr:col>
      <xdr:colOff>644525</xdr:colOff>
      <xdr:row>36</xdr:row>
      <xdr:rowOff>162789</xdr:rowOff>
    </xdr:to>
    <xdr:cxnSp macro="">
      <xdr:nvCxnSpPr>
        <xdr:cNvPr id="527" name="直線コネクタ 526"/>
        <xdr:cNvCxnSpPr/>
      </xdr:nvCxnSpPr>
      <xdr:spPr>
        <a:xfrm flipV="1">
          <a:off x="12814300" y="6236614"/>
          <a:ext cx="889000" cy="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8" name="フローチャート : 判断 527"/>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29" name="テキスト ボックス 528"/>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0" name="フローチャート : 判断 529"/>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1" name="テキスト ボックス 530"/>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134048</xdr:rowOff>
    </xdr:from>
    <xdr:to>
      <xdr:col>23</xdr:col>
      <xdr:colOff>568325</xdr:colOff>
      <xdr:row>36</xdr:row>
      <xdr:rowOff>64198</xdr:rowOff>
    </xdr:to>
    <xdr:sp macro="" textlink="">
      <xdr:nvSpPr>
        <xdr:cNvPr id="537" name="円/楕円 536"/>
        <xdr:cNvSpPr/>
      </xdr:nvSpPr>
      <xdr:spPr>
        <a:xfrm>
          <a:off x="16268700" y="6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156925</xdr:rowOff>
    </xdr:from>
    <xdr:ext cx="534377" cy="259045"/>
    <xdr:sp macro="" textlink="">
      <xdr:nvSpPr>
        <xdr:cNvPr id="538" name="消防費該当値テキスト"/>
        <xdr:cNvSpPr txBox="1"/>
      </xdr:nvSpPr>
      <xdr:spPr>
        <a:xfrm>
          <a:off x="16370300" y="59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87300</xdr:rowOff>
    </xdr:from>
    <xdr:to>
      <xdr:col>22</xdr:col>
      <xdr:colOff>415925</xdr:colOff>
      <xdr:row>37</xdr:row>
      <xdr:rowOff>17450</xdr:rowOff>
    </xdr:to>
    <xdr:sp macro="" textlink="">
      <xdr:nvSpPr>
        <xdr:cNvPr id="539" name="円/楕円 538"/>
        <xdr:cNvSpPr/>
      </xdr:nvSpPr>
      <xdr:spPr>
        <a:xfrm>
          <a:off x="15430500" y="62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33977</xdr:rowOff>
    </xdr:from>
    <xdr:ext cx="534377" cy="259045"/>
    <xdr:sp macro="" textlink="">
      <xdr:nvSpPr>
        <xdr:cNvPr id="540" name="テキスト ボックス 539"/>
        <xdr:cNvSpPr txBox="1"/>
      </xdr:nvSpPr>
      <xdr:spPr>
        <a:xfrm>
          <a:off x="15214111" y="60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107569</xdr:rowOff>
    </xdr:from>
    <xdr:to>
      <xdr:col>21</xdr:col>
      <xdr:colOff>212725</xdr:colOff>
      <xdr:row>34</xdr:row>
      <xdr:rowOff>37719</xdr:rowOff>
    </xdr:to>
    <xdr:sp macro="" textlink="">
      <xdr:nvSpPr>
        <xdr:cNvPr id="541" name="円/楕円 540"/>
        <xdr:cNvSpPr/>
      </xdr:nvSpPr>
      <xdr:spPr>
        <a:xfrm>
          <a:off x="14541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54246</xdr:rowOff>
    </xdr:from>
    <xdr:ext cx="534377" cy="259045"/>
    <xdr:sp macro="" textlink="">
      <xdr:nvSpPr>
        <xdr:cNvPr id="542" name="テキスト ボックス 541"/>
        <xdr:cNvSpPr txBox="1"/>
      </xdr:nvSpPr>
      <xdr:spPr>
        <a:xfrm>
          <a:off x="14325111" y="55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13614</xdr:rowOff>
    </xdr:from>
    <xdr:to>
      <xdr:col>20</xdr:col>
      <xdr:colOff>9525</xdr:colOff>
      <xdr:row>36</xdr:row>
      <xdr:rowOff>115214</xdr:rowOff>
    </xdr:to>
    <xdr:sp macro="" textlink="">
      <xdr:nvSpPr>
        <xdr:cNvPr id="543" name="円/楕円 542"/>
        <xdr:cNvSpPr/>
      </xdr:nvSpPr>
      <xdr:spPr>
        <a:xfrm>
          <a:off x="13652500" y="61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131741</xdr:rowOff>
    </xdr:from>
    <xdr:ext cx="534377" cy="259045"/>
    <xdr:sp macro="" textlink="">
      <xdr:nvSpPr>
        <xdr:cNvPr id="544" name="テキスト ボックス 543"/>
        <xdr:cNvSpPr txBox="1"/>
      </xdr:nvSpPr>
      <xdr:spPr>
        <a:xfrm>
          <a:off x="13436111" y="59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111989</xdr:rowOff>
    </xdr:from>
    <xdr:to>
      <xdr:col>18</xdr:col>
      <xdr:colOff>492125</xdr:colOff>
      <xdr:row>37</xdr:row>
      <xdr:rowOff>42139</xdr:rowOff>
    </xdr:to>
    <xdr:sp macro="" textlink="">
      <xdr:nvSpPr>
        <xdr:cNvPr id="545" name="円/楕円 544"/>
        <xdr:cNvSpPr/>
      </xdr:nvSpPr>
      <xdr:spPr>
        <a:xfrm>
          <a:off x="127635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58666</xdr:rowOff>
    </xdr:from>
    <xdr:ext cx="534377" cy="259045"/>
    <xdr:sp macro="" textlink="">
      <xdr:nvSpPr>
        <xdr:cNvPr id="546" name="テキスト ボックス 545"/>
        <xdr:cNvSpPr txBox="1"/>
      </xdr:nvSpPr>
      <xdr:spPr>
        <a:xfrm>
          <a:off x="12547111" y="60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0" name="直線コネクタ 569"/>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1"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2" name="直線コネクタ 571"/>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3"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4" name="直線コネクタ 573"/>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112462</xdr:rowOff>
    </xdr:from>
    <xdr:to>
      <xdr:col>23</xdr:col>
      <xdr:colOff>517525</xdr:colOff>
      <xdr:row>57</xdr:row>
      <xdr:rowOff>120216</xdr:rowOff>
    </xdr:to>
    <xdr:cxnSp macro="">
      <xdr:nvCxnSpPr>
        <xdr:cNvPr id="575" name="直線コネクタ 574"/>
        <xdr:cNvCxnSpPr/>
      </xdr:nvCxnSpPr>
      <xdr:spPr>
        <a:xfrm>
          <a:off x="15481300" y="9885112"/>
          <a:ext cx="8382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6"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7" name="フローチャート : 判断 576"/>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40423</xdr:rowOff>
    </xdr:from>
    <xdr:to>
      <xdr:col>22</xdr:col>
      <xdr:colOff>365125</xdr:colOff>
      <xdr:row>57</xdr:row>
      <xdr:rowOff>112462</xdr:rowOff>
    </xdr:to>
    <xdr:cxnSp macro="">
      <xdr:nvCxnSpPr>
        <xdr:cNvPr id="578" name="直線コネクタ 577"/>
        <xdr:cNvCxnSpPr/>
      </xdr:nvCxnSpPr>
      <xdr:spPr>
        <a:xfrm>
          <a:off x="14592300" y="9813073"/>
          <a:ext cx="889000" cy="7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79" name="フローチャート : 判断 578"/>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0" name="テキスト ボックス 579"/>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40423</xdr:rowOff>
    </xdr:from>
    <xdr:to>
      <xdr:col>21</xdr:col>
      <xdr:colOff>161925</xdr:colOff>
      <xdr:row>57</xdr:row>
      <xdr:rowOff>82291</xdr:rowOff>
    </xdr:to>
    <xdr:cxnSp macro="">
      <xdr:nvCxnSpPr>
        <xdr:cNvPr id="581" name="直線コネクタ 580"/>
        <xdr:cNvCxnSpPr/>
      </xdr:nvCxnSpPr>
      <xdr:spPr>
        <a:xfrm flipV="1">
          <a:off x="13703300" y="9813073"/>
          <a:ext cx="889000" cy="4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2" name="フローチャート : 判断 581"/>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3" name="テキスト ボックス 582"/>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3050</xdr:rowOff>
    </xdr:from>
    <xdr:to>
      <xdr:col>19</xdr:col>
      <xdr:colOff>644525</xdr:colOff>
      <xdr:row>57</xdr:row>
      <xdr:rowOff>82291</xdr:rowOff>
    </xdr:to>
    <xdr:cxnSp macro="">
      <xdr:nvCxnSpPr>
        <xdr:cNvPr id="584" name="直線コネクタ 583"/>
        <xdr:cNvCxnSpPr/>
      </xdr:nvCxnSpPr>
      <xdr:spPr>
        <a:xfrm>
          <a:off x="12814300" y="9604250"/>
          <a:ext cx="889000" cy="2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5" name="フローチャート : 判断 584"/>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6" name="テキスト ボックス 585"/>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7" name="フローチャート : 判断 586"/>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8" name="テキスト ボックス 587"/>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69416</xdr:rowOff>
    </xdr:from>
    <xdr:to>
      <xdr:col>23</xdr:col>
      <xdr:colOff>568325</xdr:colOff>
      <xdr:row>57</xdr:row>
      <xdr:rowOff>171016</xdr:rowOff>
    </xdr:to>
    <xdr:sp macro="" textlink="">
      <xdr:nvSpPr>
        <xdr:cNvPr id="594" name="円/楕円 593"/>
        <xdr:cNvSpPr/>
      </xdr:nvSpPr>
      <xdr:spPr>
        <a:xfrm>
          <a:off x="16268700" y="98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92293</xdr:rowOff>
    </xdr:from>
    <xdr:ext cx="534377" cy="259045"/>
    <xdr:sp macro="" textlink="">
      <xdr:nvSpPr>
        <xdr:cNvPr id="595" name="教育費該当値テキスト"/>
        <xdr:cNvSpPr txBox="1"/>
      </xdr:nvSpPr>
      <xdr:spPr>
        <a:xfrm>
          <a:off x="16370300" y="969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61662</xdr:rowOff>
    </xdr:from>
    <xdr:to>
      <xdr:col>22</xdr:col>
      <xdr:colOff>415925</xdr:colOff>
      <xdr:row>57</xdr:row>
      <xdr:rowOff>163262</xdr:rowOff>
    </xdr:to>
    <xdr:sp macro="" textlink="">
      <xdr:nvSpPr>
        <xdr:cNvPr id="596" name="円/楕円 595"/>
        <xdr:cNvSpPr/>
      </xdr:nvSpPr>
      <xdr:spPr>
        <a:xfrm>
          <a:off x="15430500" y="98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154389</xdr:rowOff>
    </xdr:from>
    <xdr:ext cx="534377" cy="259045"/>
    <xdr:sp macro="" textlink="">
      <xdr:nvSpPr>
        <xdr:cNvPr id="597" name="テキスト ボックス 596"/>
        <xdr:cNvSpPr txBox="1"/>
      </xdr:nvSpPr>
      <xdr:spPr>
        <a:xfrm>
          <a:off x="15214111" y="992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161073</xdr:rowOff>
    </xdr:from>
    <xdr:to>
      <xdr:col>21</xdr:col>
      <xdr:colOff>212725</xdr:colOff>
      <xdr:row>57</xdr:row>
      <xdr:rowOff>91223</xdr:rowOff>
    </xdr:to>
    <xdr:sp macro="" textlink="">
      <xdr:nvSpPr>
        <xdr:cNvPr id="598" name="円/楕円 597"/>
        <xdr:cNvSpPr/>
      </xdr:nvSpPr>
      <xdr:spPr>
        <a:xfrm>
          <a:off x="14541500" y="9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107750</xdr:rowOff>
    </xdr:from>
    <xdr:ext cx="534377" cy="259045"/>
    <xdr:sp macro="" textlink="">
      <xdr:nvSpPr>
        <xdr:cNvPr id="599" name="テキスト ボックス 598"/>
        <xdr:cNvSpPr txBox="1"/>
      </xdr:nvSpPr>
      <xdr:spPr>
        <a:xfrm>
          <a:off x="14325111" y="9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31491</xdr:rowOff>
    </xdr:from>
    <xdr:to>
      <xdr:col>20</xdr:col>
      <xdr:colOff>9525</xdr:colOff>
      <xdr:row>57</xdr:row>
      <xdr:rowOff>133091</xdr:rowOff>
    </xdr:to>
    <xdr:sp macro="" textlink="">
      <xdr:nvSpPr>
        <xdr:cNvPr id="600" name="円/楕円 599"/>
        <xdr:cNvSpPr/>
      </xdr:nvSpPr>
      <xdr:spPr>
        <a:xfrm>
          <a:off x="13652500" y="98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149618</xdr:rowOff>
    </xdr:from>
    <xdr:ext cx="534377" cy="259045"/>
    <xdr:sp macro="" textlink="">
      <xdr:nvSpPr>
        <xdr:cNvPr id="601" name="テキスト ボックス 600"/>
        <xdr:cNvSpPr txBox="1"/>
      </xdr:nvSpPr>
      <xdr:spPr>
        <a:xfrm>
          <a:off x="13436111" y="95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123700</xdr:rowOff>
    </xdr:from>
    <xdr:to>
      <xdr:col>18</xdr:col>
      <xdr:colOff>492125</xdr:colOff>
      <xdr:row>56</xdr:row>
      <xdr:rowOff>53850</xdr:rowOff>
    </xdr:to>
    <xdr:sp macro="" textlink="">
      <xdr:nvSpPr>
        <xdr:cNvPr id="602" name="円/楕円 601"/>
        <xdr:cNvSpPr/>
      </xdr:nvSpPr>
      <xdr:spPr>
        <a:xfrm>
          <a:off x="12763500" y="95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70377</xdr:rowOff>
    </xdr:from>
    <xdr:ext cx="599010" cy="259045"/>
    <xdr:sp macro="" textlink="">
      <xdr:nvSpPr>
        <xdr:cNvPr id="603" name="テキスト ボックス 602"/>
        <xdr:cNvSpPr txBox="1"/>
      </xdr:nvSpPr>
      <xdr:spPr>
        <a:xfrm>
          <a:off x="12514794" y="932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7" name="直線コネクタ 626"/>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0"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1" name="直線コネクタ 630"/>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24867</xdr:rowOff>
    </xdr:from>
    <xdr:to>
      <xdr:col>23</xdr:col>
      <xdr:colOff>517525</xdr:colOff>
      <xdr:row>79</xdr:row>
      <xdr:rowOff>37607</xdr:rowOff>
    </xdr:to>
    <xdr:cxnSp macro="">
      <xdr:nvCxnSpPr>
        <xdr:cNvPr id="632" name="直線コネクタ 631"/>
        <xdr:cNvCxnSpPr/>
      </xdr:nvCxnSpPr>
      <xdr:spPr>
        <a:xfrm flipV="1">
          <a:off x="15481300" y="13569417"/>
          <a:ext cx="8382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3"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4" name="フローチャート : 判断 633"/>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37607</xdr:rowOff>
    </xdr:from>
    <xdr:to>
      <xdr:col>22</xdr:col>
      <xdr:colOff>365125</xdr:colOff>
      <xdr:row>79</xdr:row>
      <xdr:rowOff>41951</xdr:rowOff>
    </xdr:to>
    <xdr:cxnSp macro="">
      <xdr:nvCxnSpPr>
        <xdr:cNvPr id="635" name="直線コネクタ 634"/>
        <xdr:cNvCxnSpPr/>
      </xdr:nvCxnSpPr>
      <xdr:spPr>
        <a:xfrm flipV="1">
          <a:off x="14592300" y="1358215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6" name="フローチャート : 判断 635"/>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7" name="テキスト ボックス 636"/>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33660</xdr:rowOff>
    </xdr:from>
    <xdr:to>
      <xdr:col>21</xdr:col>
      <xdr:colOff>161925</xdr:colOff>
      <xdr:row>79</xdr:row>
      <xdr:rowOff>41951</xdr:rowOff>
    </xdr:to>
    <xdr:cxnSp macro="">
      <xdr:nvCxnSpPr>
        <xdr:cNvPr id="638" name="直線コネクタ 637"/>
        <xdr:cNvCxnSpPr/>
      </xdr:nvCxnSpPr>
      <xdr:spPr>
        <a:xfrm>
          <a:off x="13703300" y="13578210"/>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39" name="フローチャート : 判断 638"/>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0" name="テキスト ボックス 639"/>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33660</xdr:rowOff>
    </xdr:from>
    <xdr:to>
      <xdr:col>19</xdr:col>
      <xdr:colOff>644525</xdr:colOff>
      <xdr:row>79</xdr:row>
      <xdr:rowOff>44450</xdr:rowOff>
    </xdr:to>
    <xdr:cxnSp macro="">
      <xdr:nvCxnSpPr>
        <xdr:cNvPr id="641" name="直線コネクタ 640"/>
        <xdr:cNvCxnSpPr/>
      </xdr:nvCxnSpPr>
      <xdr:spPr>
        <a:xfrm flipV="1">
          <a:off x="12814300" y="135782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2" name="フローチャート : 判断 641"/>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3" name="テキスト ボックス 642"/>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4" name="フローチャート : 判断 643"/>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5" name="テキスト ボックス 644"/>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145517</xdr:rowOff>
    </xdr:from>
    <xdr:to>
      <xdr:col>23</xdr:col>
      <xdr:colOff>568325</xdr:colOff>
      <xdr:row>79</xdr:row>
      <xdr:rowOff>75667</xdr:rowOff>
    </xdr:to>
    <xdr:sp macro="" textlink="">
      <xdr:nvSpPr>
        <xdr:cNvPr id="651" name="円/楕円 650"/>
        <xdr:cNvSpPr/>
      </xdr:nvSpPr>
      <xdr:spPr>
        <a:xfrm>
          <a:off x="162687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69979</xdr:rowOff>
    </xdr:from>
    <xdr:ext cx="469744" cy="259045"/>
    <xdr:sp macro="" textlink="">
      <xdr:nvSpPr>
        <xdr:cNvPr id="652" name="災害復旧費該当値テキスト"/>
        <xdr:cNvSpPr txBox="1"/>
      </xdr:nvSpPr>
      <xdr:spPr>
        <a:xfrm>
          <a:off x="16370300" y="1344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158257</xdr:rowOff>
    </xdr:from>
    <xdr:to>
      <xdr:col>22</xdr:col>
      <xdr:colOff>415925</xdr:colOff>
      <xdr:row>79</xdr:row>
      <xdr:rowOff>88407</xdr:rowOff>
    </xdr:to>
    <xdr:sp macro="" textlink="">
      <xdr:nvSpPr>
        <xdr:cNvPr id="653" name="円/楕円 652"/>
        <xdr:cNvSpPr/>
      </xdr:nvSpPr>
      <xdr:spPr>
        <a:xfrm>
          <a:off x="15430500" y="135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79534</xdr:rowOff>
    </xdr:from>
    <xdr:ext cx="378565" cy="259045"/>
    <xdr:sp macro="" textlink="">
      <xdr:nvSpPr>
        <xdr:cNvPr id="654" name="テキスト ボックス 653"/>
        <xdr:cNvSpPr txBox="1"/>
      </xdr:nvSpPr>
      <xdr:spPr>
        <a:xfrm>
          <a:off x="15292017" y="1362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162601</xdr:rowOff>
    </xdr:from>
    <xdr:to>
      <xdr:col>21</xdr:col>
      <xdr:colOff>212725</xdr:colOff>
      <xdr:row>79</xdr:row>
      <xdr:rowOff>92751</xdr:rowOff>
    </xdr:to>
    <xdr:sp macro="" textlink="">
      <xdr:nvSpPr>
        <xdr:cNvPr id="655" name="円/楕円 654"/>
        <xdr:cNvSpPr/>
      </xdr:nvSpPr>
      <xdr:spPr>
        <a:xfrm>
          <a:off x="14541500" y="13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83878</xdr:rowOff>
    </xdr:from>
    <xdr:ext cx="378565" cy="259045"/>
    <xdr:sp macro="" textlink="">
      <xdr:nvSpPr>
        <xdr:cNvPr id="656" name="テキスト ボックス 655"/>
        <xdr:cNvSpPr txBox="1"/>
      </xdr:nvSpPr>
      <xdr:spPr>
        <a:xfrm>
          <a:off x="14403017" y="1362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154310</xdr:rowOff>
    </xdr:from>
    <xdr:to>
      <xdr:col>20</xdr:col>
      <xdr:colOff>9525</xdr:colOff>
      <xdr:row>79</xdr:row>
      <xdr:rowOff>84460</xdr:rowOff>
    </xdr:to>
    <xdr:sp macro="" textlink="">
      <xdr:nvSpPr>
        <xdr:cNvPr id="657" name="円/楕円 656"/>
        <xdr:cNvSpPr/>
      </xdr:nvSpPr>
      <xdr:spPr>
        <a:xfrm>
          <a:off x="13652500" y="135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75587</xdr:rowOff>
    </xdr:from>
    <xdr:ext cx="469744" cy="259045"/>
    <xdr:sp macro="" textlink="">
      <xdr:nvSpPr>
        <xdr:cNvPr id="658" name="テキスト ボックス 657"/>
        <xdr:cNvSpPr txBox="1"/>
      </xdr:nvSpPr>
      <xdr:spPr>
        <a:xfrm>
          <a:off x="13468427" y="136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9" name="円/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0" name="テキスト ボックス 659"/>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0" name="直線コネクタ 679"/>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1"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2" name="直線コネクタ 681"/>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3"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4" name="直線コネクタ 683"/>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64914</xdr:rowOff>
    </xdr:from>
    <xdr:to>
      <xdr:col>23</xdr:col>
      <xdr:colOff>517525</xdr:colOff>
      <xdr:row>93</xdr:row>
      <xdr:rowOff>153632</xdr:rowOff>
    </xdr:to>
    <xdr:cxnSp macro="">
      <xdr:nvCxnSpPr>
        <xdr:cNvPr id="685" name="直線コネクタ 684"/>
        <xdr:cNvCxnSpPr/>
      </xdr:nvCxnSpPr>
      <xdr:spPr>
        <a:xfrm>
          <a:off x="15481300" y="16009764"/>
          <a:ext cx="838200" cy="8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6"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7" name="フローチャート : 判断 686"/>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64914</xdr:rowOff>
    </xdr:from>
    <xdr:to>
      <xdr:col>22</xdr:col>
      <xdr:colOff>365125</xdr:colOff>
      <xdr:row>93</xdr:row>
      <xdr:rowOff>128253</xdr:rowOff>
    </xdr:to>
    <xdr:cxnSp macro="">
      <xdr:nvCxnSpPr>
        <xdr:cNvPr id="688" name="直線コネクタ 687"/>
        <xdr:cNvCxnSpPr/>
      </xdr:nvCxnSpPr>
      <xdr:spPr>
        <a:xfrm flipV="1">
          <a:off x="14592300" y="16009764"/>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9" name="フローチャート : 判断 688"/>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0" name="テキスト ボックス 689"/>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111342</xdr:rowOff>
    </xdr:from>
    <xdr:to>
      <xdr:col>21</xdr:col>
      <xdr:colOff>161925</xdr:colOff>
      <xdr:row>93</xdr:row>
      <xdr:rowOff>128253</xdr:rowOff>
    </xdr:to>
    <xdr:cxnSp macro="">
      <xdr:nvCxnSpPr>
        <xdr:cNvPr id="691" name="直線コネクタ 690"/>
        <xdr:cNvCxnSpPr/>
      </xdr:nvCxnSpPr>
      <xdr:spPr>
        <a:xfrm>
          <a:off x="13703300" y="16056192"/>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2" name="フローチャート : 判断 691"/>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3" name="テキスト ボックス 692"/>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111342</xdr:rowOff>
    </xdr:from>
    <xdr:to>
      <xdr:col>19</xdr:col>
      <xdr:colOff>644525</xdr:colOff>
      <xdr:row>93</xdr:row>
      <xdr:rowOff>111891</xdr:rowOff>
    </xdr:to>
    <xdr:cxnSp macro="">
      <xdr:nvCxnSpPr>
        <xdr:cNvPr id="694" name="直線コネクタ 693"/>
        <xdr:cNvCxnSpPr/>
      </xdr:nvCxnSpPr>
      <xdr:spPr>
        <a:xfrm flipV="1">
          <a:off x="12814300" y="1605619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5" name="フローチャート : 判断 694"/>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6" name="テキスト ボックス 695"/>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7" name="フローチャート : 判断 696"/>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8" name="テキスト ボックス 697"/>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102832</xdr:rowOff>
    </xdr:from>
    <xdr:to>
      <xdr:col>23</xdr:col>
      <xdr:colOff>568325</xdr:colOff>
      <xdr:row>94</xdr:row>
      <xdr:rowOff>32982</xdr:rowOff>
    </xdr:to>
    <xdr:sp macro="" textlink="">
      <xdr:nvSpPr>
        <xdr:cNvPr id="704" name="円/楕円 703"/>
        <xdr:cNvSpPr/>
      </xdr:nvSpPr>
      <xdr:spPr>
        <a:xfrm>
          <a:off x="16268700" y="160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125709</xdr:rowOff>
    </xdr:from>
    <xdr:ext cx="599010" cy="259045"/>
    <xdr:sp macro="" textlink="">
      <xdr:nvSpPr>
        <xdr:cNvPr id="705" name="公債費該当値テキスト"/>
        <xdr:cNvSpPr txBox="1"/>
      </xdr:nvSpPr>
      <xdr:spPr>
        <a:xfrm>
          <a:off x="16370300" y="1589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127,562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14114</xdr:rowOff>
    </xdr:from>
    <xdr:to>
      <xdr:col>22</xdr:col>
      <xdr:colOff>415925</xdr:colOff>
      <xdr:row>93</xdr:row>
      <xdr:rowOff>115714</xdr:rowOff>
    </xdr:to>
    <xdr:sp macro="" textlink="">
      <xdr:nvSpPr>
        <xdr:cNvPr id="706" name="円/楕円 705"/>
        <xdr:cNvSpPr/>
      </xdr:nvSpPr>
      <xdr:spPr>
        <a:xfrm>
          <a:off x="15430500" y="159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132241</xdr:rowOff>
    </xdr:from>
    <xdr:ext cx="599010" cy="259045"/>
    <xdr:sp macro="" textlink="">
      <xdr:nvSpPr>
        <xdr:cNvPr id="707" name="テキスト ボックス 706"/>
        <xdr:cNvSpPr txBox="1"/>
      </xdr:nvSpPr>
      <xdr:spPr>
        <a:xfrm>
          <a:off x="15181794" y="1573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77453</xdr:rowOff>
    </xdr:from>
    <xdr:to>
      <xdr:col>21</xdr:col>
      <xdr:colOff>212725</xdr:colOff>
      <xdr:row>94</xdr:row>
      <xdr:rowOff>7603</xdr:rowOff>
    </xdr:to>
    <xdr:sp macro="" textlink="">
      <xdr:nvSpPr>
        <xdr:cNvPr id="708" name="円/楕円 707"/>
        <xdr:cNvSpPr/>
      </xdr:nvSpPr>
      <xdr:spPr>
        <a:xfrm>
          <a:off x="14541500" y="160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24130</xdr:rowOff>
    </xdr:from>
    <xdr:ext cx="599010" cy="259045"/>
    <xdr:sp macro="" textlink="">
      <xdr:nvSpPr>
        <xdr:cNvPr id="709" name="テキスト ボックス 708"/>
        <xdr:cNvSpPr txBox="1"/>
      </xdr:nvSpPr>
      <xdr:spPr>
        <a:xfrm>
          <a:off x="14292794" y="1579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60542</xdr:rowOff>
    </xdr:from>
    <xdr:to>
      <xdr:col>20</xdr:col>
      <xdr:colOff>9525</xdr:colOff>
      <xdr:row>93</xdr:row>
      <xdr:rowOff>162142</xdr:rowOff>
    </xdr:to>
    <xdr:sp macro="" textlink="">
      <xdr:nvSpPr>
        <xdr:cNvPr id="710" name="円/楕円 709"/>
        <xdr:cNvSpPr/>
      </xdr:nvSpPr>
      <xdr:spPr>
        <a:xfrm>
          <a:off x="13652500" y="160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7219</xdr:rowOff>
    </xdr:from>
    <xdr:ext cx="599010" cy="259045"/>
    <xdr:sp macro="" textlink="">
      <xdr:nvSpPr>
        <xdr:cNvPr id="711" name="テキスト ボックス 710"/>
        <xdr:cNvSpPr txBox="1"/>
      </xdr:nvSpPr>
      <xdr:spPr>
        <a:xfrm>
          <a:off x="13403794" y="1578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61091</xdr:rowOff>
    </xdr:from>
    <xdr:to>
      <xdr:col>18</xdr:col>
      <xdr:colOff>492125</xdr:colOff>
      <xdr:row>93</xdr:row>
      <xdr:rowOff>162691</xdr:rowOff>
    </xdr:to>
    <xdr:sp macro="" textlink="">
      <xdr:nvSpPr>
        <xdr:cNvPr id="712" name="円/楕円 711"/>
        <xdr:cNvSpPr/>
      </xdr:nvSpPr>
      <xdr:spPr>
        <a:xfrm>
          <a:off x="12763500" y="160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7768</xdr:rowOff>
    </xdr:from>
    <xdr:ext cx="599010" cy="259045"/>
    <xdr:sp macro="" textlink="">
      <xdr:nvSpPr>
        <xdr:cNvPr id="713" name="テキスト ボックス 712"/>
        <xdr:cNvSpPr txBox="1"/>
      </xdr:nvSpPr>
      <xdr:spPr>
        <a:xfrm>
          <a:off x="12514794" y="1578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5" name="直線コネクタ 734"/>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6"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8"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9" name="直線コネクタ 738"/>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1"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2" name="フローチャート : 判断 741"/>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4" name="フローチャート : 判断 743"/>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5" name="テキスト ボックス 744"/>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7" name="フローチャート : 判断 746"/>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8" name="テキスト ボックス 747"/>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0" name="フローチャート : 判断 749"/>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1" name="テキスト ボックス 750"/>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2" name="フローチャート : 判断 751"/>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3" name="テキスト ボックス 752"/>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0"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262,741</a:t>
          </a:r>
          <a:r>
            <a:rPr lang="ja-JP" altLang="ja-JP" sz="1100" b="0" i="0" baseline="0">
              <a:solidFill>
                <a:schemeClr val="dk1"/>
              </a:solidFill>
              <a:effectLst/>
              <a:latin typeface="+mn-lt"/>
              <a:ea typeface="+mn-ea"/>
              <a:cs typeface="+mn-cs"/>
            </a:rPr>
            <a:t>円となっている。これは保育園や養護老人ホームを直営で行っていることが要因である。</a:t>
          </a:r>
          <a:endParaRPr lang="ja-JP" altLang="ja-JP" sz="1400">
            <a:effectLst/>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年度の住民一人当たり</a:t>
          </a:r>
          <a:r>
            <a:rPr lang="en-US" altLang="ja-JP" sz="1100" b="0" i="0" baseline="0">
              <a:solidFill>
                <a:schemeClr val="dk1"/>
              </a:solidFill>
              <a:effectLst/>
              <a:latin typeface="+mn-lt"/>
              <a:ea typeface="+mn-ea"/>
              <a:cs typeface="+mn-cs"/>
            </a:rPr>
            <a:t>605,768</a:t>
          </a:r>
          <a:r>
            <a:rPr lang="ja-JP" altLang="ja-JP" sz="1100" b="0" i="0" baseline="0">
              <a:solidFill>
                <a:schemeClr val="dk1"/>
              </a:solidFill>
              <a:effectLst/>
              <a:latin typeface="+mn-lt"/>
              <a:ea typeface="+mn-ea"/>
              <a:cs typeface="+mn-cs"/>
            </a:rPr>
            <a:t>円については老人ホーム改築事業によるものである。また、平成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年度については特別養護老人ホーム運営費補助を行ったことも要因の一つである。これらは老人福祉の充実を図るために重点的に取り組んできたことによるものである。</a:t>
          </a:r>
          <a:endParaRPr lang="ja-JP" altLang="ja-JP" sz="1400">
            <a:effectLst/>
          </a:endParaRPr>
        </a:p>
        <a:p>
          <a:r>
            <a:rPr lang="ja-JP" altLang="ja-JP" sz="1100" b="0" i="0" baseline="0">
              <a:solidFill>
                <a:schemeClr val="dk1"/>
              </a:solidFill>
              <a:effectLst/>
              <a:latin typeface="+mn-lt"/>
              <a:ea typeface="+mn-ea"/>
              <a:cs typeface="+mn-cs"/>
            </a:rPr>
            <a:t>衛生費が、住民一人当たり</a:t>
          </a:r>
          <a:r>
            <a:rPr lang="en-US" altLang="ja-JP" sz="1100" b="0" i="0" baseline="0">
              <a:solidFill>
                <a:schemeClr val="dk1"/>
              </a:solidFill>
              <a:effectLst/>
              <a:latin typeface="+mn-lt"/>
              <a:ea typeface="+mn-ea"/>
              <a:cs typeface="+mn-cs"/>
            </a:rPr>
            <a:t>109,895</a:t>
          </a:r>
          <a:r>
            <a:rPr lang="ja-JP" altLang="ja-JP" sz="1100" b="0" i="0" baseline="0">
              <a:solidFill>
                <a:schemeClr val="dk1"/>
              </a:solidFill>
              <a:effectLst/>
              <a:latin typeface="+mn-lt"/>
              <a:ea typeface="+mn-ea"/>
              <a:cs typeface="+mn-cs"/>
            </a:rPr>
            <a:t>円となっており、類似団体平均に比べ高止まりしているは、病院建設事業補助や病院運営費補助を行っていることが主な要因である。</a:t>
          </a:r>
          <a:endParaRPr lang="ja-JP" altLang="ja-JP" sz="1400">
            <a:effectLst/>
          </a:endParaRPr>
        </a:p>
        <a:p>
          <a:r>
            <a:rPr lang="ja-JP" altLang="ja-JP" sz="1100" b="0" i="0" baseline="0">
              <a:solidFill>
                <a:schemeClr val="dk1"/>
              </a:solidFill>
              <a:effectLst/>
              <a:latin typeface="+mn-lt"/>
              <a:ea typeface="+mn-ea"/>
              <a:cs typeface="+mn-cs"/>
            </a:rPr>
            <a:t>公債費が住民一人当たり</a:t>
          </a:r>
          <a:r>
            <a:rPr lang="en-US" altLang="ja-JP" sz="1100" b="0" i="0" baseline="0">
              <a:solidFill>
                <a:schemeClr val="dk1"/>
              </a:solidFill>
              <a:effectLst/>
              <a:latin typeface="+mn-lt"/>
              <a:ea typeface="+mn-ea"/>
              <a:cs typeface="+mn-cs"/>
            </a:rPr>
            <a:t>127,562</a:t>
          </a:r>
          <a:r>
            <a:rPr lang="ja-JP" altLang="ja-JP" sz="1100" b="0" i="0" baseline="0">
              <a:solidFill>
                <a:schemeClr val="dk1"/>
              </a:solidFill>
              <a:effectLst/>
              <a:latin typeface="+mn-lt"/>
              <a:ea typeface="+mn-ea"/>
              <a:cs typeface="+mn-cs"/>
            </a:rPr>
            <a:t>円となっており、類似団体平均に比べ高止まりしているは、平成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年度に行った弟子屈中学校、学校給食センター、道の駅整備などの大型建設事業行ったことが主な要因である。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年度までは国の経済対策関連交付金、地方交付税の増額、行財政改革による人件費削減、高利率起債の繰上償還（</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万円の削減効果）の実施、更には緊急に必要な事業の峻別、投資的経費を抑制する等新規発行起債の抑制や指定管理者制度の導入等によるコスト削減により基金積立を行い残高が増加していたが、平成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年度に老人ホーム移転改築事業（総事業費</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億円）を行ったことにより財政調整基金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年度は当初見込んでいなかった、旧老人ホーム解体によるアスベスト除去に係る費用（</a:t>
          </a:r>
          <a:r>
            <a:rPr kumimoji="1" lang="en-US" altLang="ja-JP" sz="1100">
              <a:solidFill>
                <a:schemeClr val="dk1"/>
              </a:solidFill>
              <a:effectLst/>
              <a:latin typeface="+mn-lt"/>
              <a:ea typeface="+mn-ea"/>
              <a:cs typeface="+mn-cs"/>
            </a:rPr>
            <a:t>64,000</a:t>
          </a:r>
          <a:r>
            <a:rPr kumimoji="1" lang="ja-JP" altLang="ja-JP" sz="1100">
              <a:solidFill>
                <a:schemeClr val="dk1"/>
              </a:solidFill>
              <a:effectLst/>
              <a:latin typeface="+mn-lt"/>
              <a:ea typeface="+mn-ea"/>
              <a:cs typeface="+mn-cs"/>
            </a:rPr>
            <a:t>千円）や特別養護老人ホーム運営補助（</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千円）などにより基金の取り崩しを行ったことで実質単年度収支が悪化した。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年度は国民健康保険特別会計において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百万円の赤字決算となった。</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前年度に比べ退職療養給付交付金、前期高齢者交付金、高額共同事業に係る交付金が減収となったことによるものである。また、国民健康被保険者数の減少から、医療費全体額は減少しているものの、一人あたりの医療費負担額は減少しておらず実質負担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今後は、国民健康保険運営に必要な保険税状況を把握するとともに、保険事業による医療費適正化を意識した取り組みによる医療費削減を行い、単年度黒字化を目指し</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年以内で累積赤字を解消したいと考えている。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en-US" sz="1100">
              <a:solidFill>
                <a:schemeClr val="dk1"/>
              </a:solidFill>
              <a:effectLst/>
              <a:latin typeface="+mn-lt"/>
              <a:ea typeface="+mn-ea"/>
              <a:cs typeface="+mn-cs"/>
            </a:rPr>
            <a:t>国民健康保険特別会計以外</a:t>
          </a:r>
          <a:r>
            <a:rPr kumimoji="1" lang="ja-JP" altLang="ja-JP" sz="1100">
              <a:solidFill>
                <a:schemeClr val="dk1"/>
              </a:solidFill>
              <a:effectLst/>
              <a:latin typeface="+mn-lt"/>
              <a:ea typeface="+mn-ea"/>
              <a:cs typeface="+mn-cs"/>
            </a:rPr>
            <a:t>においてはいずれも赤字決算とはなっておらず、また、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8082710</v>
      </c>
      <c r="BO4" s="379"/>
      <c r="BP4" s="379"/>
      <c r="BQ4" s="379"/>
      <c r="BR4" s="379"/>
      <c r="BS4" s="379"/>
      <c r="BT4" s="379"/>
      <c r="BU4" s="380"/>
      <c r="BV4" s="378">
        <v>11171196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7982323</v>
      </c>
      <c r="BO5" s="384"/>
      <c r="BP5" s="384"/>
      <c r="BQ5" s="384"/>
      <c r="BR5" s="384"/>
      <c r="BS5" s="384"/>
      <c r="BT5" s="384"/>
      <c r="BU5" s="385"/>
      <c r="BV5" s="383">
        <v>11027275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100387</v>
      </c>
      <c r="BO6" s="384"/>
      <c r="BP6" s="384"/>
      <c r="BQ6" s="384"/>
      <c r="BR6" s="384"/>
      <c r="BS6" s="384"/>
      <c r="BT6" s="384"/>
      <c r="BU6" s="385"/>
      <c r="BV6" s="383">
        <v>143921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92.9</v>
      </c>
      <c r="CU6" s="530"/>
      <c r="CV6" s="530"/>
      <c r="CW6" s="530"/>
      <c r="CX6" s="530"/>
      <c r="CY6" s="530"/>
      <c r="CZ6" s="530"/>
      <c r="DA6" s="531"/>
      <c r="DB6" s="529">
        <v>95.7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4520</v>
      </c>
      <c r="BO7" s="384"/>
      <c r="BP7" s="384"/>
      <c r="BQ7" s="384"/>
      <c r="BR7" s="384"/>
      <c r="BS7" s="384"/>
      <c r="BT7" s="384"/>
      <c r="BU7" s="385"/>
      <c r="BV7" s="383">
        <v>53357</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4800217</v>
      </c>
      <c r="CU7" s="384"/>
      <c r="CV7" s="384"/>
      <c r="CW7" s="384"/>
      <c r="CX7" s="384"/>
      <c r="CY7" s="384"/>
      <c r="CZ7" s="384"/>
      <c r="DA7" s="385"/>
      <c r="DB7" s="383">
        <v>4740378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95867</v>
      </c>
      <c r="BO8" s="384"/>
      <c r="BP8" s="384"/>
      <c r="BQ8" s="384"/>
      <c r="BR8" s="384"/>
      <c r="BS8" s="384"/>
      <c r="BT8" s="384"/>
      <c r="BU8" s="385"/>
      <c r="BV8" s="383">
        <v>90564</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7758</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5303</v>
      </c>
      <c r="BO9" s="384"/>
      <c r="BP9" s="384"/>
      <c r="BQ9" s="384"/>
      <c r="BR9" s="384"/>
      <c r="BS9" s="384"/>
      <c r="BT9" s="384"/>
      <c r="BU9" s="385"/>
      <c r="BV9" s="383">
        <v>9008</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16.100000000000001</v>
      </c>
      <c r="CU9" s="354"/>
      <c r="CV9" s="354"/>
      <c r="CW9" s="354"/>
      <c r="CX9" s="354"/>
      <c r="CY9" s="354"/>
      <c r="CZ9" s="354"/>
      <c r="DA9" s="355"/>
      <c r="DB9" s="353">
        <v>18.100000000000001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8278</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4586</v>
      </c>
      <c r="BO10" s="384"/>
      <c r="BP10" s="384"/>
      <c r="BQ10" s="384"/>
      <c r="BR10" s="384"/>
      <c r="BS10" s="384"/>
      <c r="BT10" s="384"/>
      <c r="BU10" s="385"/>
      <c r="BV10" s="383">
        <v>3011</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v>6919</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7766</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118940</v>
      </c>
      <c r="BO12" s="384"/>
      <c r="BP12" s="384"/>
      <c r="BQ12" s="384"/>
      <c r="BR12" s="384"/>
      <c r="BS12" s="384"/>
      <c r="BT12" s="384"/>
      <c r="BU12" s="385"/>
      <c r="BV12" s="383">
        <v>169483</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7743</v>
      </c>
      <c r="S13" s="485"/>
      <c r="T13" s="485"/>
      <c r="U13" s="485"/>
      <c r="V13" s="486"/>
      <c r="W13" s="472" t="s">
        <v>120</v>
      </c>
      <c r="X13" s="396"/>
      <c r="Y13" s="396"/>
      <c r="Z13" s="396"/>
      <c r="AA13" s="396"/>
      <c r="AB13" s="397"/>
      <c r="AC13" s="359">
        <v>546</v>
      </c>
      <c r="AD13" s="360"/>
      <c r="AE13" s="360"/>
      <c r="AF13" s="360"/>
      <c r="AG13" s="361"/>
      <c r="AH13" s="359">
        <v>609</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-102132</v>
      </c>
      <c r="BO13" s="384"/>
      <c r="BP13" s="384"/>
      <c r="BQ13" s="384"/>
      <c r="BR13" s="384"/>
      <c r="BS13" s="384"/>
      <c r="BT13" s="384"/>
      <c r="BU13" s="385"/>
      <c r="BV13" s="383">
        <v>-157464</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13.4</v>
      </c>
      <c r="CU13" s="354"/>
      <c r="CV13" s="354"/>
      <c r="CW13" s="354"/>
      <c r="CX13" s="354"/>
      <c r="CY13" s="354"/>
      <c r="CZ13" s="354"/>
      <c r="DA13" s="355"/>
      <c r="DB13" s="353">
        <v>14.1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7877</v>
      </c>
      <c r="S14" s="485"/>
      <c r="T14" s="485"/>
      <c r="U14" s="485"/>
      <c r="V14" s="486"/>
      <c r="W14" s="487"/>
      <c r="X14" s="399"/>
      <c r="Y14" s="399"/>
      <c r="Z14" s="399"/>
      <c r="AA14" s="399"/>
      <c r="AB14" s="400"/>
      <c r="AC14" s="477">
        <v>13.4</v>
      </c>
      <c r="AD14" s="478"/>
      <c r="AE14" s="478"/>
      <c r="AF14" s="478"/>
      <c r="AG14" s="479"/>
      <c r="AH14" s="477">
        <v>13.1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126.9</v>
      </c>
      <c r="CU14" s="456"/>
      <c r="CV14" s="456"/>
      <c r="CW14" s="456"/>
      <c r="CX14" s="456"/>
      <c r="CY14" s="456"/>
      <c r="CZ14" s="456"/>
      <c r="DA14" s="457"/>
      <c r="DB14" s="488">
        <v>133.19999999999999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7851</v>
      </c>
      <c r="S15" s="485"/>
      <c r="T15" s="485"/>
      <c r="U15" s="485"/>
      <c r="V15" s="486"/>
      <c r="W15" s="472" t="s">
        <v>127</v>
      </c>
      <c r="X15" s="396"/>
      <c r="Y15" s="396"/>
      <c r="Z15" s="396"/>
      <c r="AA15" s="396"/>
      <c r="AB15" s="397"/>
      <c r="AC15" s="359">
        <v>571</v>
      </c>
      <c r="AD15" s="360"/>
      <c r="AE15" s="360"/>
      <c r="AF15" s="360"/>
      <c r="AG15" s="361"/>
      <c r="AH15" s="359">
        <v>682</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920203</v>
      </c>
      <c r="BO15" s="379"/>
      <c r="BP15" s="379"/>
      <c r="BQ15" s="379"/>
      <c r="BR15" s="379"/>
      <c r="BS15" s="379"/>
      <c r="BT15" s="379"/>
      <c r="BU15" s="380"/>
      <c r="BV15" s="378">
        <v>884268</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14</v>
      </c>
      <c r="AD16" s="478"/>
      <c r="AE16" s="478"/>
      <c r="AF16" s="478"/>
      <c r="AG16" s="479"/>
      <c r="AH16" s="477">
        <v>14.7</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4326516</v>
      </c>
      <c r="BO16" s="384"/>
      <c r="BP16" s="384"/>
      <c r="BQ16" s="384"/>
      <c r="BR16" s="384"/>
      <c r="BS16" s="384"/>
      <c r="BT16" s="384"/>
      <c r="BU16" s="385"/>
      <c r="BV16" s="383">
        <v>4259703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2963</v>
      </c>
      <c r="AD17" s="360"/>
      <c r="AE17" s="360"/>
      <c r="AF17" s="360"/>
      <c r="AG17" s="361"/>
      <c r="AH17" s="359">
        <v>3351</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1147672</v>
      </c>
      <c r="BO17" s="384"/>
      <c r="BP17" s="384"/>
      <c r="BQ17" s="384"/>
      <c r="BR17" s="384"/>
      <c r="BS17" s="384"/>
      <c r="BT17" s="384"/>
      <c r="BU17" s="385"/>
      <c r="BV17" s="383">
        <v>1108981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774.33</v>
      </c>
      <c r="M18" s="448"/>
      <c r="N18" s="448"/>
      <c r="O18" s="448"/>
      <c r="P18" s="448"/>
      <c r="Q18" s="448"/>
      <c r="R18" s="449"/>
      <c r="S18" s="449"/>
      <c r="T18" s="449"/>
      <c r="U18" s="449"/>
      <c r="V18" s="450"/>
      <c r="W18" s="464"/>
      <c r="X18" s="465"/>
      <c r="Y18" s="465"/>
      <c r="Z18" s="465"/>
      <c r="AA18" s="465"/>
      <c r="AB18" s="473"/>
      <c r="AC18" s="347">
        <v>72.599999999999994</v>
      </c>
      <c r="AD18" s="348"/>
      <c r="AE18" s="348"/>
      <c r="AF18" s="348"/>
      <c r="AG18" s="451"/>
      <c r="AH18" s="347">
        <v>72.2</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4286601</v>
      </c>
      <c r="BO18" s="384"/>
      <c r="BP18" s="384"/>
      <c r="BQ18" s="384"/>
      <c r="BR18" s="384"/>
      <c r="BS18" s="384"/>
      <c r="BT18" s="384"/>
      <c r="BU18" s="385"/>
      <c r="BV18" s="383">
        <v>4332515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5711370</v>
      </c>
      <c r="BO19" s="384"/>
      <c r="BP19" s="384"/>
      <c r="BQ19" s="384"/>
      <c r="BR19" s="384"/>
      <c r="BS19" s="384"/>
      <c r="BT19" s="384"/>
      <c r="BU19" s="385"/>
      <c r="BV19" s="383">
        <v>5878920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3509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12251841</v>
      </c>
      <c r="BO23" s="384"/>
      <c r="BP23" s="384"/>
      <c r="BQ23" s="384"/>
      <c r="BR23" s="384"/>
      <c r="BS23" s="384"/>
      <c r="BT23" s="384"/>
      <c r="BU23" s="385"/>
      <c r="BV23" s="383">
        <v>12301963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7904</v>
      </c>
      <c r="R24" s="360"/>
      <c r="S24" s="360"/>
      <c r="T24" s="360"/>
      <c r="U24" s="360"/>
      <c r="V24" s="361"/>
      <c r="W24" s="425"/>
      <c r="X24" s="416"/>
      <c r="Y24" s="417"/>
      <c r="Z24" s="356" t="s">
        <v>150</v>
      </c>
      <c r="AA24" s="357"/>
      <c r="AB24" s="357"/>
      <c r="AC24" s="357"/>
      <c r="AD24" s="357"/>
      <c r="AE24" s="357"/>
      <c r="AF24" s="357"/>
      <c r="AG24" s="358"/>
      <c r="AH24" s="359">
        <v>148</v>
      </c>
      <c r="AI24" s="360"/>
      <c r="AJ24" s="360"/>
      <c r="AK24" s="360"/>
      <c r="AL24" s="361"/>
      <c r="AM24" s="359">
        <v>459688</v>
      </c>
      <c r="AN24" s="360"/>
      <c r="AO24" s="360"/>
      <c r="AP24" s="360"/>
      <c r="AQ24" s="360"/>
      <c r="AR24" s="361"/>
      <c r="AS24" s="359">
        <v>3106</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11888833</v>
      </c>
      <c r="BO24" s="384"/>
      <c r="BP24" s="384"/>
      <c r="BQ24" s="384"/>
      <c r="BR24" s="384"/>
      <c r="BS24" s="384"/>
      <c r="BT24" s="384"/>
      <c r="BU24" s="385"/>
      <c r="BV24" s="383">
        <v>11940676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6564</v>
      </c>
      <c r="R25" s="360"/>
      <c r="S25" s="360"/>
      <c r="T25" s="360"/>
      <c r="U25" s="360"/>
      <c r="V25" s="361"/>
      <c r="W25" s="425"/>
      <c r="X25" s="416"/>
      <c r="Y25" s="417"/>
      <c r="Z25" s="356" t="s">
        <v>153</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643557</v>
      </c>
      <c r="BO25" s="379"/>
      <c r="BP25" s="379"/>
      <c r="BQ25" s="379"/>
      <c r="BR25" s="379"/>
      <c r="BS25" s="379"/>
      <c r="BT25" s="379"/>
      <c r="BU25" s="380"/>
      <c r="BV25" s="378">
        <v>898990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5937</v>
      </c>
      <c r="R26" s="360"/>
      <c r="S26" s="360"/>
      <c r="T26" s="360"/>
      <c r="U26" s="360"/>
      <c r="V26" s="361"/>
      <c r="W26" s="425"/>
      <c r="X26" s="416"/>
      <c r="Y26" s="417"/>
      <c r="Z26" s="356" t="s">
        <v>156</v>
      </c>
      <c r="AA26" s="438"/>
      <c r="AB26" s="438"/>
      <c r="AC26" s="438"/>
      <c r="AD26" s="438"/>
      <c r="AE26" s="438"/>
      <c r="AF26" s="438"/>
      <c r="AG26" s="439"/>
      <c r="AH26" s="359" t="s">
        <v>118</v>
      </c>
      <c r="AI26" s="360"/>
      <c r="AJ26" s="360"/>
      <c r="AK26" s="360"/>
      <c r="AL26" s="361"/>
      <c r="AM26" s="359" t="s">
        <v>118</v>
      </c>
      <c r="AN26" s="360"/>
      <c r="AO26" s="360"/>
      <c r="AP26" s="360"/>
      <c r="AQ26" s="360"/>
      <c r="AR26" s="361"/>
      <c r="AS26" s="359" t="s">
        <v>118</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2920</v>
      </c>
      <c r="R27" s="360"/>
      <c r="S27" s="360"/>
      <c r="T27" s="360"/>
      <c r="U27" s="360"/>
      <c r="V27" s="361"/>
      <c r="W27" s="425"/>
      <c r="X27" s="416"/>
      <c r="Y27" s="417"/>
      <c r="Z27" s="356" t="s">
        <v>159</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130837</v>
      </c>
      <c r="BO27" s="387"/>
      <c r="BP27" s="387"/>
      <c r="BQ27" s="387"/>
      <c r="BR27" s="387"/>
      <c r="BS27" s="387"/>
      <c r="BT27" s="387"/>
      <c r="BU27" s="388"/>
      <c r="BV27" s="386">
        <v>130811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2340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385920</v>
      </c>
      <c r="BO28" s="379"/>
      <c r="BP28" s="379"/>
      <c r="BQ28" s="379"/>
      <c r="BR28" s="379"/>
      <c r="BS28" s="379"/>
      <c r="BT28" s="379"/>
      <c r="BU28" s="380"/>
      <c r="BV28" s="378">
        <v>500274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10</v>
      </c>
      <c r="M29" s="360"/>
      <c r="N29" s="360"/>
      <c r="O29" s="360"/>
      <c r="P29" s="361"/>
      <c r="Q29" s="359">
        <v>1840</v>
      </c>
      <c r="R29" s="360"/>
      <c r="S29" s="360"/>
      <c r="T29" s="360"/>
      <c r="U29" s="360"/>
      <c r="V29" s="361"/>
      <c r="W29" s="426"/>
      <c r="X29" s="427"/>
      <c r="Y29" s="428"/>
      <c r="Z29" s="356" t="s">
        <v>167</v>
      </c>
      <c r="AA29" s="357"/>
      <c r="AB29" s="357"/>
      <c r="AC29" s="357"/>
      <c r="AD29" s="357"/>
      <c r="AE29" s="357"/>
      <c r="AF29" s="357"/>
      <c r="AG29" s="358"/>
      <c r="AH29" s="359">
        <v>149</v>
      </c>
      <c r="AI29" s="360"/>
      <c r="AJ29" s="360"/>
      <c r="AK29" s="360"/>
      <c r="AL29" s="361"/>
      <c r="AM29" s="359">
        <v>463778</v>
      </c>
      <c r="AN29" s="360"/>
      <c r="AO29" s="360"/>
      <c r="AP29" s="360"/>
      <c r="AQ29" s="360"/>
      <c r="AR29" s="361"/>
      <c r="AS29" s="359">
        <v>3113</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168577</v>
      </c>
      <c r="BO29" s="384"/>
      <c r="BP29" s="384"/>
      <c r="BQ29" s="384"/>
      <c r="BR29" s="384"/>
      <c r="BS29" s="384"/>
      <c r="BT29" s="384"/>
      <c r="BU29" s="385"/>
      <c r="BV29" s="383">
        <v>48566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127767</v>
      </c>
      <c r="BO30" s="387"/>
      <c r="BP30" s="387"/>
      <c r="BQ30" s="387"/>
      <c r="BR30" s="387"/>
      <c r="BS30" s="387"/>
      <c r="BT30" s="387"/>
      <c r="BU30" s="388"/>
      <c r="BV30" s="386">
        <v>137573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釧路北部消防事務組合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弟子屈町振興公社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温泉事業特別会計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釧路公立大学</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釧路広域連合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川上分衛生処理組合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釧路・根室港域地方税滞納整理機構</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525</v>
      </c>
      <c r="D34" s="1155"/>
      <c r="E34" s="1156"/>
      <c r="F34" s="32">
        <v>0</v>
      </c>
      <c r="G34" s="33">
        <v>0.64</v>
      </c>
      <c r="H34" s="33">
        <v>0.24</v>
      </c>
      <c r="I34" s="33">
        <v>0.11</v>
      </c>
      <c r="J34" s="34" t="s">
        <v>526</v>
      </c>
      <c r="K34" s="22"/>
      <c r="L34" s="22"/>
      <c r="M34" s="22"/>
      <c r="N34" s="22"/>
      <c r="O34" s="22"/>
      <c r="P34" s="22"/>
    </row>
    <row r="35" spans="1:16" ht="39" customHeight="1">
      <c r="A35" s="22"/>
      <c r="B35" s="35"/>
      <c r="C35" s="1149" t="s">
        <v>527</v>
      </c>
      <c r="D35" s="1150"/>
      <c r="E35" s="1151"/>
      <c r="F35" s="36">
        <v>2.1800000000000002</v>
      </c>
      <c r="G35" s="37">
        <v>2.0299999999999998</v>
      </c>
      <c r="H35" s="37">
        <v>2.0299999999999998</v>
      </c>
      <c r="I35" s="37">
        <v>2.29</v>
      </c>
      <c r="J35" s="38">
        <v>2.5299999999999998</v>
      </c>
      <c r="K35" s="22"/>
      <c r="L35" s="22"/>
      <c r="M35" s="22"/>
      <c r="N35" s="22"/>
      <c r="O35" s="22"/>
      <c r="P35" s="22"/>
    </row>
    <row r="36" spans="1:16" ht="39" customHeight="1">
      <c r="A36" s="22"/>
      <c r="B36" s="35"/>
      <c r="C36" s="1149" t="s">
        <v>528</v>
      </c>
      <c r="D36" s="1150"/>
      <c r="E36" s="1151"/>
      <c r="F36" s="36">
        <v>1.81</v>
      </c>
      <c r="G36" s="37">
        <v>1.63</v>
      </c>
      <c r="H36" s="37">
        <v>1.64</v>
      </c>
      <c r="I36" s="37">
        <v>1.76</v>
      </c>
      <c r="J36" s="38">
        <v>1.87</v>
      </c>
      <c r="K36" s="22"/>
      <c r="L36" s="22"/>
      <c r="M36" s="22"/>
      <c r="N36" s="22"/>
      <c r="O36" s="22"/>
      <c r="P36" s="22"/>
    </row>
    <row r="37" spans="1:16" ht="39" customHeight="1">
      <c r="A37" s="22"/>
      <c r="B37" s="35"/>
      <c r="C37" s="1149" t="s">
        <v>529</v>
      </c>
      <c r="D37" s="1150"/>
      <c r="E37" s="1151"/>
      <c r="F37" s="36">
        <v>0.09</v>
      </c>
      <c r="G37" s="37">
        <v>0.28999999999999998</v>
      </c>
      <c r="H37" s="37">
        <v>0.15</v>
      </c>
      <c r="I37" s="37">
        <v>0.41</v>
      </c>
      <c r="J37" s="38">
        <v>0.22</v>
      </c>
      <c r="K37" s="22"/>
      <c r="L37" s="22"/>
      <c r="M37" s="22"/>
      <c r="N37" s="22"/>
      <c r="O37" s="22"/>
      <c r="P37" s="22"/>
    </row>
    <row r="38" spans="1:16" ht="39" customHeight="1">
      <c r="A38" s="22"/>
      <c r="B38" s="35"/>
      <c r="C38" s="1149" t="s">
        <v>530</v>
      </c>
      <c r="D38" s="1150"/>
      <c r="E38" s="1151"/>
      <c r="F38" s="36">
        <v>0.06</v>
      </c>
      <c r="G38" s="37">
        <v>0.17</v>
      </c>
      <c r="H38" s="37">
        <v>0.06</v>
      </c>
      <c r="I38" s="37">
        <v>0.14000000000000001</v>
      </c>
      <c r="J38" s="38">
        <v>0.12</v>
      </c>
      <c r="K38" s="22"/>
      <c r="L38" s="22"/>
      <c r="M38" s="22"/>
      <c r="N38" s="22"/>
      <c r="O38" s="22"/>
      <c r="P38" s="22"/>
    </row>
    <row r="39" spans="1:16" ht="39" customHeight="1">
      <c r="A39" s="22"/>
      <c r="B39" s="35"/>
      <c r="C39" s="1149" t="s">
        <v>531</v>
      </c>
      <c r="D39" s="1150"/>
      <c r="E39" s="1151"/>
      <c r="F39" s="36">
        <v>0</v>
      </c>
      <c r="G39" s="37">
        <v>0</v>
      </c>
      <c r="H39" s="37">
        <v>0</v>
      </c>
      <c r="I39" s="37">
        <v>0</v>
      </c>
      <c r="J39" s="38">
        <v>0</v>
      </c>
      <c r="K39" s="22"/>
      <c r="L39" s="22"/>
      <c r="M39" s="22"/>
      <c r="N39" s="22"/>
      <c r="O39" s="22"/>
      <c r="P39" s="22"/>
    </row>
    <row r="40" spans="1:16" ht="39" customHeight="1">
      <c r="A40" s="22"/>
      <c r="B40" s="35"/>
      <c r="C40" s="1149" t="s">
        <v>532</v>
      </c>
      <c r="D40" s="1150"/>
      <c r="E40" s="1151"/>
      <c r="F40" s="36">
        <v>0</v>
      </c>
      <c r="G40" s="37">
        <v>0</v>
      </c>
      <c r="H40" s="37">
        <v>0</v>
      </c>
      <c r="I40" s="37">
        <v>0.01</v>
      </c>
      <c r="J40" s="38">
        <v>0</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533</v>
      </c>
      <c r="D42" s="1150"/>
      <c r="E42" s="1151"/>
      <c r="F42" s="36" t="s">
        <v>478</v>
      </c>
      <c r="G42" s="37" t="s">
        <v>478</v>
      </c>
      <c r="H42" s="37" t="s">
        <v>478</v>
      </c>
      <c r="I42" s="37" t="s">
        <v>478</v>
      </c>
      <c r="J42" s="38" t="s">
        <v>478</v>
      </c>
      <c r="K42" s="22"/>
      <c r="L42" s="22"/>
      <c r="M42" s="22"/>
      <c r="N42" s="22"/>
      <c r="O42" s="22"/>
      <c r="P42" s="22"/>
    </row>
    <row r="43" spans="1:16" ht="39" customHeight="1" thickBot="1">
      <c r="A43" s="22"/>
      <c r="B43" s="40"/>
      <c r="C43" s="1152" t="s">
        <v>534</v>
      </c>
      <c r="D43" s="1153"/>
      <c r="E43" s="1154"/>
      <c r="F43" s="41" t="s">
        <v>478</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10</v>
      </c>
      <c r="C45" s="1166"/>
      <c r="D45" s="58"/>
      <c r="E45" s="1171" t="s">
        <v>11</v>
      </c>
      <c r="F45" s="1171"/>
      <c r="G45" s="1171"/>
      <c r="H45" s="1171"/>
      <c r="I45" s="1171"/>
      <c r="J45" s="1172"/>
      <c r="K45" s="59">
        <v>1052</v>
      </c>
      <c r="L45" s="60">
        <v>1073</v>
      </c>
      <c r="M45" s="60">
        <v>1045</v>
      </c>
      <c r="N45" s="60">
        <v>1112</v>
      </c>
      <c r="O45" s="61">
        <v>976</v>
      </c>
      <c r="P45" s="48"/>
      <c r="Q45" s="48"/>
      <c r="R45" s="48"/>
      <c r="S45" s="48"/>
      <c r="T45" s="48"/>
      <c r="U45" s="48"/>
    </row>
    <row r="46" spans="1:21" ht="30.75" customHeight="1">
      <c r="A46" s="48"/>
      <c r="B46" s="1167"/>
      <c r="C46" s="1168"/>
      <c r="D46" s="62"/>
      <c r="E46" s="1159" t="s">
        <v>12</v>
      </c>
      <c r="F46" s="1159"/>
      <c r="G46" s="1159"/>
      <c r="H46" s="1159"/>
      <c r="I46" s="1159"/>
      <c r="J46" s="1160"/>
      <c r="K46" s="63" t="s">
        <v>478</v>
      </c>
      <c r="L46" s="64" t="s">
        <v>478</v>
      </c>
      <c r="M46" s="64" t="s">
        <v>478</v>
      </c>
      <c r="N46" s="64" t="s">
        <v>478</v>
      </c>
      <c r="O46" s="65" t="s">
        <v>478</v>
      </c>
      <c r="P46" s="48"/>
      <c r="Q46" s="48"/>
      <c r="R46" s="48"/>
      <c r="S46" s="48"/>
      <c r="T46" s="48"/>
      <c r="U46" s="48"/>
    </row>
    <row r="47" spans="1:21" ht="30.75" customHeight="1">
      <c r="A47" s="48"/>
      <c r="B47" s="1167"/>
      <c r="C47" s="1168"/>
      <c r="D47" s="62"/>
      <c r="E47" s="1159" t="s">
        <v>13</v>
      </c>
      <c r="F47" s="1159"/>
      <c r="G47" s="1159"/>
      <c r="H47" s="1159"/>
      <c r="I47" s="1159"/>
      <c r="J47" s="1160"/>
      <c r="K47" s="63" t="s">
        <v>478</v>
      </c>
      <c r="L47" s="64" t="s">
        <v>478</v>
      </c>
      <c r="M47" s="64" t="s">
        <v>478</v>
      </c>
      <c r="N47" s="64" t="s">
        <v>478</v>
      </c>
      <c r="O47" s="65" t="s">
        <v>478</v>
      </c>
      <c r="P47" s="48"/>
      <c r="Q47" s="48"/>
      <c r="R47" s="48"/>
      <c r="S47" s="48"/>
      <c r="T47" s="48"/>
      <c r="U47" s="48"/>
    </row>
    <row r="48" spans="1:21" ht="30.75" customHeight="1">
      <c r="A48" s="48"/>
      <c r="B48" s="1167"/>
      <c r="C48" s="1168"/>
      <c r="D48" s="62"/>
      <c r="E48" s="1159" t="s">
        <v>14</v>
      </c>
      <c r="F48" s="1159"/>
      <c r="G48" s="1159"/>
      <c r="H48" s="1159"/>
      <c r="I48" s="1159"/>
      <c r="J48" s="1160"/>
      <c r="K48" s="63">
        <v>173</v>
      </c>
      <c r="L48" s="64">
        <v>175</v>
      </c>
      <c r="M48" s="64">
        <v>171</v>
      </c>
      <c r="N48" s="64">
        <v>208</v>
      </c>
      <c r="O48" s="65">
        <v>201</v>
      </c>
      <c r="P48" s="48"/>
      <c r="Q48" s="48"/>
      <c r="R48" s="48"/>
      <c r="S48" s="48"/>
      <c r="T48" s="48"/>
      <c r="U48" s="48"/>
    </row>
    <row r="49" spans="1:21" ht="30.75" customHeight="1">
      <c r="A49" s="48"/>
      <c r="B49" s="1167"/>
      <c r="C49" s="1168"/>
      <c r="D49" s="62"/>
      <c r="E49" s="1159" t="s">
        <v>15</v>
      </c>
      <c r="F49" s="1159"/>
      <c r="G49" s="1159"/>
      <c r="H49" s="1159"/>
      <c r="I49" s="1159"/>
      <c r="J49" s="1160"/>
      <c r="K49" s="63">
        <v>14</v>
      </c>
      <c r="L49" s="64">
        <v>13</v>
      </c>
      <c r="M49" s="64">
        <v>13</v>
      </c>
      <c r="N49" s="64">
        <v>10</v>
      </c>
      <c r="O49" s="65">
        <v>10</v>
      </c>
      <c r="P49" s="48"/>
      <c r="Q49" s="48"/>
      <c r="R49" s="48"/>
      <c r="S49" s="48"/>
      <c r="T49" s="48"/>
      <c r="U49" s="48"/>
    </row>
    <row r="50" spans="1:21" ht="30.75" customHeight="1">
      <c r="A50" s="48"/>
      <c r="B50" s="1167"/>
      <c r="C50" s="1168"/>
      <c r="D50" s="62"/>
      <c r="E50" s="1159" t="s">
        <v>16</v>
      </c>
      <c r="F50" s="1159"/>
      <c r="G50" s="1159"/>
      <c r="H50" s="1159"/>
      <c r="I50" s="1159"/>
      <c r="J50" s="1160"/>
      <c r="K50" s="63">
        <v>158</v>
      </c>
      <c r="L50" s="64">
        <v>199</v>
      </c>
      <c r="M50" s="64">
        <v>180</v>
      </c>
      <c r="N50" s="64">
        <v>180</v>
      </c>
      <c r="O50" s="65">
        <v>174</v>
      </c>
      <c r="P50" s="48"/>
      <c r="Q50" s="48"/>
      <c r="R50" s="48"/>
      <c r="S50" s="48"/>
      <c r="T50" s="48"/>
      <c r="U50" s="48"/>
    </row>
    <row r="51" spans="1:21" ht="30.75" customHeight="1">
      <c r="A51" s="48"/>
      <c r="B51" s="1169"/>
      <c r="C51" s="1170"/>
      <c r="D51" s="66"/>
      <c r="E51" s="1159" t="s">
        <v>17</v>
      </c>
      <c r="F51" s="1159"/>
      <c r="G51" s="1159"/>
      <c r="H51" s="1159"/>
      <c r="I51" s="1159"/>
      <c r="J51" s="1160"/>
      <c r="K51" s="63">
        <v>1</v>
      </c>
      <c r="L51" s="64">
        <v>1</v>
      </c>
      <c r="M51" s="64">
        <v>0</v>
      </c>
      <c r="N51" s="64">
        <v>1</v>
      </c>
      <c r="O51" s="65">
        <v>0</v>
      </c>
      <c r="P51" s="48"/>
      <c r="Q51" s="48"/>
      <c r="R51" s="48"/>
      <c r="S51" s="48"/>
      <c r="T51" s="48"/>
      <c r="U51" s="48"/>
    </row>
    <row r="52" spans="1:21" ht="30.75" customHeight="1">
      <c r="A52" s="48"/>
      <c r="B52" s="1157" t="s">
        <v>18</v>
      </c>
      <c r="C52" s="1158"/>
      <c r="D52" s="66"/>
      <c r="E52" s="1159" t="s">
        <v>19</v>
      </c>
      <c r="F52" s="1159"/>
      <c r="G52" s="1159"/>
      <c r="H52" s="1159"/>
      <c r="I52" s="1159"/>
      <c r="J52" s="1160"/>
      <c r="K52" s="63">
        <v>875</v>
      </c>
      <c r="L52" s="64">
        <v>886</v>
      </c>
      <c r="M52" s="64">
        <v>861</v>
      </c>
      <c r="N52" s="64">
        <v>954</v>
      </c>
      <c r="O52" s="65">
        <v>869</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523</v>
      </c>
      <c r="L53" s="69">
        <v>575</v>
      </c>
      <c r="M53" s="69">
        <v>548</v>
      </c>
      <c r="N53" s="69">
        <v>557</v>
      </c>
      <c r="O53" s="70">
        <v>492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5" t="s">
        <v>23</v>
      </c>
      <c r="C41" s="1186"/>
      <c r="D41" s="81"/>
      <c r="E41" s="1187" t="s">
        <v>24</v>
      </c>
      <c r="F41" s="1187"/>
      <c r="G41" s="1187"/>
      <c r="H41" s="1188"/>
      <c r="I41" s="82">
        <v>9813</v>
      </c>
      <c r="J41" s="83">
        <v>9815</v>
      </c>
      <c r="K41" s="83">
        <v>10051</v>
      </c>
      <c r="L41" s="83">
        <v>12302</v>
      </c>
      <c r="M41" s="84">
        <v>12252</v>
      </c>
    </row>
    <row r="42" spans="2:13" ht="27.75" customHeight="1">
      <c r="B42" s="1175"/>
      <c r="C42" s="1176"/>
      <c r="D42" s="85"/>
      <c r="E42" s="1179" t="s">
        <v>25</v>
      </c>
      <c r="F42" s="1179"/>
      <c r="G42" s="1179"/>
      <c r="H42" s="1180"/>
      <c r="I42" s="86">
        <v>1242</v>
      </c>
      <c r="J42" s="87">
        <v>1065</v>
      </c>
      <c r="K42" s="87">
        <v>903</v>
      </c>
      <c r="L42" s="87">
        <v>741</v>
      </c>
      <c r="M42" s="88">
        <v>597</v>
      </c>
    </row>
    <row r="43" spans="2:13" ht="27.75" customHeight="1">
      <c r="B43" s="1175"/>
      <c r="C43" s="1176"/>
      <c r="D43" s="85"/>
      <c r="E43" s="1179" t="s">
        <v>26</v>
      </c>
      <c r="F43" s="1179"/>
      <c r="G43" s="1179"/>
      <c r="H43" s="1180"/>
      <c r="I43" s="86">
        <v>2234</v>
      </c>
      <c r="J43" s="87">
        <v>2058</v>
      </c>
      <c r="K43" s="87">
        <v>1891</v>
      </c>
      <c r="L43" s="87">
        <v>1830</v>
      </c>
      <c r="M43" s="88">
        <v>1867</v>
      </c>
    </row>
    <row r="44" spans="2:13" ht="27.75" customHeight="1">
      <c r="B44" s="1175"/>
      <c r="C44" s="1176"/>
      <c r="D44" s="85"/>
      <c r="E44" s="1179" t="s">
        <v>27</v>
      </c>
      <c r="F44" s="1179"/>
      <c r="G44" s="1179"/>
      <c r="H44" s="1180"/>
      <c r="I44" s="86">
        <v>60</v>
      </c>
      <c r="J44" s="87">
        <v>52</v>
      </c>
      <c r="K44" s="87">
        <v>44</v>
      </c>
      <c r="L44" s="87">
        <v>38</v>
      </c>
      <c r="M44" s="88">
        <v>56</v>
      </c>
    </row>
    <row r="45" spans="2:13" ht="27.75" customHeight="1">
      <c r="B45" s="1175"/>
      <c r="C45" s="1176"/>
      <c r="D45" s="85"/>
      <c r="E45" s="1179" t="s">
        <v>28</v>
      </c>
      <c r="F45" s="1179"/>
      <c r="G45" s="1179"/>
      <c r="H45" s="1180"/>
      <c r="I45" s="86">
        <v>1647</v>
      </c>
      <c r="J45" s="87">
        <v>1590</v>
      </c>
      <c r="K45" s="87">
        <v>1549</v>
      </c>
      <c r="L45" s="87">
        <v>1456</v>
      </c>
      <c r="M45" s="88">
        <v>1441</v>
      </c>
    </row>
    <row r="46" spans="2:13" ht="27.75" customHeight="1">
      <c r="B46" s="1175"/>
      <c r="C46" s="1176"/>
      <c r="D46" s="85"/>
      <c r="E46" s="1179" t="s">
        <v>29</v>
      </c>
      <c r="F46" s="1179"/>
      <c r="G46" s="1179"/>
      <c r="H46" s="1180"/>
      <c r="I46" s="86">
        <v>16</v>
      </c>
      <c r="J46" s="87" t="s">
        <v>478</v>
      </c>
      <c r="K46" s="87" t="s">
        <v>478</v>
      </c>
      <c r="L46" s="87" t="s">
        <v>478</v>
      </c>
      <c r="M46" s="88" t="s">
        <v>478</v>
      </c>
    </row>
    <row r="47" spans="2:13" ht="27.75" customHeight="1">
      <c r="B47" s="1175"/>
      <c r="C47" s="1176"/>
      <c r="D47" s="85"/>
      <c r="E47" s="1179" t="s">
        <v>30</v>
      </c>
      <c r="F47" s="1179"/>
      <c r="G47" s="1179"/>
      <c r="H47" s="1180"/>
      <c r="I47" s="86" t="s">
        <v>478</v>
      </c>
      <c r="J47" s="87" t="s">
        <v>478</v>
      </c>
      <c r="K47" s="87" t="s">
        <v>478</v>
      </c>
      <c r="L47" s="87" t="s">
        <v>478</v>
      </c>
      <c r="M47" s="88" t="s">
        <v>478</v>
      </c>
    </row>
    <row r="48" spans="2:13" ht="27.75" customHeight="1">
      <c r="B48" s="1177"/>
      <c r="C48" s="1178"/>
      <c r="D48" s="85"/>
      <c r="E48" s="1179" t="s">
        <v>31</v>
      </c>
      <c r="F48" s="1179"/>
      <c r="G48" s="1179"/>
      <c r="H48" s="1180"/>
      <c r="I48" s="86" t="s">
        <v>478</v>
      </c>
      <c r="J48" s="87" t="s">
        <v>478</v>
      </c>
      <c r="K48" s="87" t="s">
        <v>478</v>
      </c>
      <c r="L48" s="87" t="s">
        <v>478</v>
      </c>
      <c r="M48" s="88" t="s">
        <v>478</v>
      </c>
    </row>
    <row r="49" spans="2:13" ht="27.75" customHeight="1">
      <c r="B49" s="1173" t="s">
        <v>32</v>
      </c>
      <c r="C49" s="1174"/>
      <c r="D49" s="89"/>
      <c r="E49" s="1179" t="s">
        <v>33</v>
      </c>
      <c r="F49" s="1179"/>
      <c r="G49" s="1179"/>
      <c r="H49" s="1180"/>
      <c r="I49" s="86">
        <v>920</v>
      </c>
      <c r="J49" s="87">
        <v>988</v>
      </c>
      <c r="K49" s="87">
        <v>1077</v>
      </c>
      <c r="L49" s="87">
        <v>853</v>
      </c>
      <c r="M49" s="88">
        <v>875</v>
      </c>
    </row>
    <row r="50" spans="2:13" ht="27.75" customHeight="1">
      <c r="B50" s="1175"/>
      <c r="C50" s="1176"/>
      <c r="D50" s="85"/>
      <c r="E50" s="1179" t="s">
        <v>34</v>
      </c>
      <c r="F50" s="1179"/>
      <c r="G50" s="1179"/>
      <c r="H50" s="1180"/>
      <c r="I50" s="86">
        <v>1145</v>
      </c>
      <c r="J50" s="87">
        <v>1144</v>
      </c>
      <c r="K50" s="87">
        <v>1089</v>
      </c>
      <c r="L50" s="87">
        <v>1065</v>
      </c>
      <c r="M50" s="88">
        <v>1068</v>
      </c>
    </row>
    <row r="51" spans="2:13" ht="27.75" customHeight="1">
      <c r="B51" s="1177"/>
      <c r="C51" s="1178"/>
      <c r="D51" s="85"/>
      <c r="E51" s="1179" t="s">
        <v>35</v>
      </c>
      <c r="F51" s="1179"/>
      <c r="G51" s="1179"/>
      <c r="H51" s="1180"/>
      <c r="I51" s="86">
        <v>8020</v>
      </c>
      <c r="J51" s="87">
        <v>8128</v>
      </c>
      <c r="K51" s="87">
        <v>8014</v>
      </c>
      <c r="L51" s="87">
        <v>9311</v>
      </c>
      <c r="M51" s="88">
        <v>9185</v>
      </c>
    </row>
    <row r="52" spans="2:13" ht="27.75" customHeight="1" thickBot="1">
      <c r="B52" s="1181" t="s">
        <v>36</v>
      </c>
      <c r="C52" s="1182"/>
      <c r="D52" s="90"/>
      <c r="E52" s="1183" t="s">
        <v>37</v>
      </c>
      <c r="F52" s="1183"/>
      <c r="G52" s="1183"/>
      <c r="H52" s="1184"/>
      <c r="I52" s="91">
        <v>4926</v>
      </c>
      <c r="J52" s="92">
        <v>4320</v>
      </c>
      <c r="K52" s="92">
        <v>4258</v>
      </c>
      <c r="L52" s="92">
        <v>5139</v>
      </c>
      <c r="M52" s="93">
        <v>5084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52"/>
      <c r="B1" s="1254"/>
      <c r="P1" s="244"/>
      <c r="Q1" s="244"/>
    </row>
    <row r="2" spans="1:51" ht="25.5">
      <c r="A2" s="1252"/>
      <c r="C2" s="1253"/>
      <c r="P2" s="244"/>
      <c r="Q2" s="244"/>
    </row>
    <row r="3" spans="1:51" ht="25.5">
      <c r="A3" s="1252"/>
      <c r="C3" s="1253"/>
      <c r="P3" s="244"/>
      <c r="Q3" s="244"/>
    </row>
    <row r="4" spans="1:51" s="1251" customFormat="1" ht="13.5">
      <c r="A4" s="1252"/>
      <c r="B4" s="1252"/>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2"/>
      <c r="AI4" s="1252"/>
    </row>
    <row r="5" spans="1:51" s="1251" customFormat="1" ht="13.5">
      <c r="A5" s="1252"/>
      <c r="B5" s="1252"/>
      <c r="C5" s="1252"/>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2"/>
      <c r="AI5" s="1252"/>
    </row>
    <row r="6" spans="1:51" s="1251" customFormat="1" ht="13.5">
      <c r="A6" s="1252"/>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row>
    <row r="7" spans="1:51" s="1251" customFormat="1" ht="13.5">
      <c r="A7" s="1252"/>
      <c r="B7" s="1252"/>
      <c r="C7" s="1252"/>
      <c r="D7" s="1252"/>
      <c r="E7" s="1252"/>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c r="AG7" s="1252"/>
      <c r="AH7" s="1252"/>
      <c r="AI7" s="1252"/>
    </row>
    <row r="8" spans="1:51" s="1251" customFormat="1" ht="13.5">
      <c r="A8" s="1252"/>
      <c r="B8" s="1252"/>
      <c r="C8" s="1252"/>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2"/>
    </row>
    <row r="9" spans="1:51" s="1251" customFormat="1" ht="13.5">
      <c r="A9" s="1252"/>
      <c r="B9" s="1252"/>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row>
    <row r="10" spans="1:51" s="1251" customFormat="1" ht="13.5">
      <c r="A10" s="1252"/>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252"/>
      <c r="AI10" s="1252"/>
      <c r="AY10" s="1251" t="s">
        <v>554</v>
      </c>
    </row>
    <row r="11" spans="1:51" s="1251" customFormat="1" ht="13.5">
      <c r="A11" s="1252"/>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row>
    <row r="12" spans="1:51" s="1251" customFormat="1" ht="13.5">
      <c r="A12" s="1252"/>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Y12" s="1251" t="s">
        <v>554</v>
      </c>
    </row>
    <row r="13" spans="1:51" s="1251" customFormat="1" ht="13.5">
      <c r="A13" s="1252"/>
      <c r="B13" s="1252"/>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row>
    <row r="14" spans="1:51" s="1251" customFormat="1" ht="14.25" customHeight="1">
      <c r="A14" s="1252"/>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row>
    <row r="15" spans="1:51" s="1251" customFormat="1" ht="13.5">
      <c r="A15" s="243"/>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row>
    <row r="16" spans="1:51" s="1251" customFormat="1" ht="13.5">
      <c r="A16" s="243"/>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row>
    <row r="17" spans="1:259" s="1251" customFormat="1" ht="13.5">
      <c r="A17" s="243"/>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row>
    <row r="18" spans="1:259" s="1251" customFormat="1" ht="13.5">
      <c r="A18" s="243"/>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row>
    <row r="19" spans="1:259" ht="13.5">
      <c r="P19" s="244"/>
      <c r="Q19" s="244"/>
    </row>
    <row r="20" spans="1:259" ht="13.5">
      <c r="P20" s="244"/>
      <c r="Q20" s="244"/>
    </row>
    <row r="21" spans="1:259" ht="17.25">
      <c r="B21" s="1250"/>
      <c r="C21" s="246"/>
      <c r="D21" s="246"/>
      <c r="E21" s="246"/>
      <c r="F21" s="246"/>
      <c r="G21" s="246"/>
      <c r="H21" s="246"/>
      <c r="I21" s="246"/>
      <c r="J21" s="246"/>
      <c r="K21" s="246"/>
      <c r="L21" s="246"/>
      <c r="M21" s="246"/>
      <c r="N21" s="1249"/>
      <c r="O21" s="246"/>
      <c r="P21" s="247"/>
      <c r="Q21" s="244"/>
      <c r="IY21" s="1248"/>
    </row>
    <row r="22" spans="1:259" ht="17.25">
      <c r="B22" s="248"/>
      <c r="IY22" s="1247"/>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5"/>
      <c r="C40" s="244"/>
      <c r="D40" s="244"/>
      <c r="E40" s="244"/>
      <c r="F40" s="244"/>
      <c r="G40" s="244"/>
      <c r="H40" s="244"/>
      <c r="I40" s="244"/>
      <c r="J40" s="244"/>
      <c r="K40" s="244"/>
      <c r="L40" s="244"/>
      <c r="M40" s="244"/>
      <c r="N40" s="244"/>
      <c r="O40" s="244"/>
      <c r="P40" s="1235"/>
      <c r="Q40" s="244"/>
    </row>
    <row r="41" spans="2:17" ht="17.25">
      <c r="B41" s="245" t="s">
        <v>553</v>
      </c>
      <c r="C41" s="246"/>
      <c r="D41" s="246"/>
      <c r="E41" s="246"/>
      <c r="F41" s="246"/>
      <c r="G41" s="246"/>
      <c r="H41" s="246"/>
      <c r="I41" s="246"/>
      <c r="J41" s="246"/>
      <c r="K41" s="246"/>
      <c r="L41" s="246"/>
      <c r="M41" s="246"/>
      <c r="N41" s="246"/>
      <c r="O41" s="246"/>
      <c r="P41" s="247"/>
    </row>
    <row r="42" spans="2:17" ht="13.5">
      <c r="B42" s="248"/>
      <c r="C42" s="244"/>
      <c r="D42" s="244"/>
      <c r="E42" s="244"/>
      <c r="F42" s="244"/>
      <c r="G42" s="1234" t="s">
        <v>548</v>
      </c>
      <c r="I42" s="1233"/>
      <c r="J42" s="1233"/>
      <c r="K42" s="1233"/>
      <c r="L42" s="244"/>
      <c r="M42" s="244"/>
      <c r="N42" s="244"/>
      <c r="O42" s="244"/>
    </row>
    <row r="43" spans="2:17" ht="13.5">
      <c r="B43" s="248"/>
      <c r="C43" s="244"/>
      <c r="D43" s="244"/>
      <c r="E43" s="244"/>
      <c r="F43" s="244"/>
      <c r="G43" s="1232"/>
      <c r="H43" s="1231"/>
      <c r="I43" s="1231"/>
      <c r="J43" s="1231"/>
      <c r="K43" s="1231"/>
      <c r="L43" s="1231"/>
      <c r="M43" s="1231"/>
      <c r="N43" s="1231"/>
      <c r="O43" s="1230"/>
    </row>
    <row r="44" spans="2:17" ht="13.5">
      <c r="B44" s="248"/>
      <c r="C44" s="244"/>
      <c r="D44" s="244"/>
      <c r="E44" s="244"/>
      <c r="F44" s="244"/>
      <c r="G44" s="1229"/>
      <c r="H44" s="1228"/>
      <c r="I44" s="1228"/>
      <c r="J44" s="1228"/>
      <c r="K44" s="1228"/>
      <c r="L44" s="1228"/>
      <c r="M44" s="1228"/>
      <c r="N44" s="1228"/>
      <c r="O44" s="1227"/>
    </row>
    <row r="45" spans="2:17" ht="13.5">
      <c r="B45" s="248"/>
      <c r="C45" s="244"/>
      <c r="D45" s="244"/>
      <c r="E45" s="244"/>
      <c r="F45" s="244"/>
      <c r="G45" s="1229"/>
      <c r="H45" s="1228"/>
      <c r="I45" s="1228"/>
      <c r="J45" s="1228"/>
      <c r="K45" s="1228"/>
      <c r="L45" s="1228"/>
      <c r="M45" s="1228"/>
      <c r="N45" s="1228"/>
      <c r="O45" s="1227"/>
    </row>
    <row r="46" spans="2:17" ht="13.5">
      <c r="B46" s="248"/>
      <c r="C46" s="244"/>
      <c r="D46" s="244"/>
      <c r="E46" s="244"/>
      <c r="F46" s="244"/>
      <c r="G46" s="1229"/>
      <c r="H46" s="1228"/>
      <c r="I46" s="1228"/>
      <c r="J46" s="1228"/>
      <c r="K46" s="1228"/>
      <c r="L46" s="1228"/>
      <c r="M46" s="1228"/>
      <c r="N46" s="1228"/>
      <c r="O46" s="1227"/>
    </row>
    <row r="47" spans="2:17" ht="13.5">
      <c r="B47" s="248"/>
      <c r="C47" s="244"/>
      <c r="D47" s="244"/>
      <c r="E47" s="244"/>
      <c r="F47" s="244"/>
      <c r="G47" s="1226"/>
      <c r="H47" s="1225"/>
      <c r="I47" s="1225"/>
      <c r="J47" s="1225"/>
      <c r="K47" s="1225"/>
      <c r="L47" s="1225"/>
      <c r="M47" s="1225"/>
      <c r="N47" s="1225"/>
      <c r="O47" s="1224"/>
    </row>
    <row r="48" spans="2:17" ht="13.5">
      <c r="B48" s="248"/>
      <c r="C48" s="244"/>
      <c r="D48" s="244"/>
      <c r="E48" s="244"/>
      <c r="F48" s="244"/>
      <c r="G48" s="244"/>
      <c r="H48" s="1246"/>
      <c r="I48" s="1246"/>
      <c r="J48" s="1246"/>
    </row>
    <row r="49" spans="1:17" ht="13.5">
      <c r="B49" s="248"/>
      <c r="C49" s="244"/>
      <c r="D49" s="244"/>
      <c r="E49" s="244"/>
      <c r="F49" s="244"/>
      <c r="G49" s="243" t="s">
        <v>552</v>
      </c>
    </row>
    <row r="50" spans="1:17" ht="13.5">
      <c r="B50" s="248"/>
      <c r="C50" s="244"/>
      <c r="D50" s="244"/>
      <c r="E50" s="244"/>
      <c r="F50" s="244"/>
      <c r="G50" s="1217"/>
      <c r="H50" s="1216"/>
      <c r="I50" s="1216"/>
      <c r="J50" s="1215"/>
      <c r="K50" s="1214" t="s">
        <v>518</v>
      </c>
      <c r="L50" s="1214" t="s">
        <v>519</v>
      </c>
      <c r="M50" s="1214" t="s">
        <v>520</v>
      </c>
      <c r="N50" s="1214" t="s">
        <v>521</v>
      </c>
      <c r="O50" s="1214" t="s">
        <v>522</v>
      </c>
    </row>
    <row r="51" spans="1:17" ht="13.5">
      <c r="B51" s="248"/>
      <c r="C51" s="244"/>
      <c r="D51" s="244"/>
      <c r="E51" s="244"/>
      <c r="F51" s="244"/>
      <c r="G51" s="1213" t="s">
        <v>546</v>
      </c>
      <c r="H51" s="1212"/>
      <c r="I51" s="1211" t="s">
        <v>544</v>
      </c>
      <c r="J51" s="1211"/>
      <c r="K51" s="1245"/>
      <c r="L51" s="1245"/>
      <c r="M51" s="1245"/>
      <c r="N51" s="1245"/>
      <c r="O51" s="1245"/>
    </row>
    <row r="52" spans="1:17" ht="13.5">
      <c r="B52" s="248"/>
      <c r="C52" s="244"/>
      <c r="D52" s="244"/>
      <c r="E52" s="244"/>
      <c r="F52" s="244"/>
      <c r="G52" s="1209"/>
      <c r="H52" s="1208"/>
      <c r="I52" s="1210"/>
      <c r="J52" s="1210"/>
      <c r="K52" s="1199"/>
      <c r="L52" s="1199"/>
      <c r="M52" s="1199"/>
      <c r="N52" s="1199"/>
      <c r="O52" s="1199"/>
    </row>
    <row r="53" spans="1:17" ht="13.5">
      <c r="A53" s="1236"/>
      <c r="B53" s="248"/>
      <c r="C53" s="244"/>
      <c r="D53" s="244"/>
      <c r="E53" s="244"/>
      <c r="F53" s="244"/>
      <c r="G53" s="1209"/>
      <c r="H53" s="1208"/>
      <c r="I53" s="1201" t="s">
        <v>551</v>
      </c>
      <c r="J53" s="1201"/>
      <c r="K53" s="1244"/>
      <c r="L53" s="1244"/>
      <c r="M53" s="1244"/>
      <c r="N53" s="1244"/>
      <c r="O53" s="1244"/>
    </row>
    <row r="54" spans="1:17" ht="13.5">
      <c r="A54" s="1236"/>
      <c r="B54" s="248"/>
      <c r="C54" s="244"/>
      <c r="D54" s="244"/>
      <c r="E54" s="244"/>
      <c r="F54" s="244"/>
      <c r="G54" s="1206"/>
      <c r="H54" s="1205"/>
      <c r="I54" s="1201"/>
      <c r="J54" s="1201"/>
      <c r="K54" s="1204"/>
      <c r="L54" s="1204"/>
      <c r="M54" s="1204"/>
      <c r="N54" s="1204"/>
      <c r="O54" s="1204"/>
    </row>
    <row r="55" spans="1:17" ht="13.5">
      <c r="A55" s="1236"/>
      <c r="B55" s="248"/>
      <c r="C55" s="244"/>
      <c r="D55" s="244"/>
      <c r="E55" s="244"/>
      <c r="F55" s="244"/>
      <c r="G55" s="1203" t="s">
        <v>545</v>
      </c>
      <c r="H55" s="1202"/>
      <c r="I55" s="1201" t="s">
        <v>544</v>
      </c>
      <c r="J55" s="1201"/>
      <c r="K55" s="1245"/>
      <c r="L55" s="1245"/>
      <c r="M55" s="1245"/>
      <c r="N55" s="1245"/>
      <c r="O55" s="1245"/>
    </row>
    <row r="56" spans="1:17" ht="13.5">
      <c r="A56" s="1236"/>
      <c r="B56" s="248"/>
      <c r="C56" s="244"/>
      <c r="D56" s="244"/>
      <c r="E56" s="244"/>
      <c r="F56" s="244"/>
      <c r="G56" s="1198"/>
      <c r="H56" s="1197"/>
      <c r="I56" s="1201"/>
      <c r="J56" s="1201"/>
      <c r="K56" s="1199"/>
      <c r="L56" s="1199"/>
      <c r="M56" s="1199"/>
      <c r="N56" s="1199"/>
      <c r="O56" s="1199"/>
    </row>
    <row r="57" spans="1:17" s="1236" customFormat="1" ht="13.5">
      <c r="B57" s="1237"/>
      <c r="C57" s="1233"/>
      <c r="D57" s="1233"/>
      <c r="E57" s="1233"/>
      <c r="F57" s="1233"/>
      <c r="G57" s="1198"/>
      <c r="H57" s="1197"/>
      <c r="I57" s="1193" t="s">
        <v>550</v>
      </c>
      <c r="J57" s="1193"/>
      <c r="K57" s="1244"/>
      <c r="L57" s="1244"/>
      <c r="M57" s="1244"/>
      <c r="N57" s="1244"/>
      <c r="O57" s="1244"/>
      <c r="P57" s="1242"/>
      <c r="Q57" s="1237"/>
    </row>
    <row r="58" spans="1:17" s="1236" customFormat="1" ht="13.5">
      <c r="A58" s="243"/>
      <c r="B58" s="1237"/>
      <c r="C58" s="1233"/>
      <c r="D58" s="1233"/>
      <c r="E58" s="1233"/>
      <c r="F58" s="1233"/>
      <c r="G58" s="1195"/>
      <c r="H58" s="1194"/>
      <c r="I58" s="1193"/>
      <c r="J58" s="1193"/>
      <c r="K58" s="1204"/>
      <c r="L58" s="1204"/>
      <c r="M58" s="1204"/>
      <c r="N58" s="1204"/>
      <c r="O58" s="1204"/>
      <c r="P58" s="1242"/>
      <c r="Q58" s="1237"/>
    </row>
    <row r="59" spans="1:17" s="1236" customFormat="1" ht="13.5">
      <c r="A59" s="243"/>
      <c r="B59" s="1237"/>
      <c r="C59" s="1233"/>
      <c r="D59" s="1233"/>
      <c r="E59" s="1233"/>
      <c r="F59" s="1233"/>
      <c r="G59" s="1233"/>
      <c r="H59" s="1233"/>
      <c r="I59" s="1233"/>
      <c r="J59" s="1233"/>
      <c r="K59" s="1243"/>
      <c r="L59" s="1243"/>
      <c r="M59" s="1243"/>
      <c r="N59" s="1243"/>
      <c r="O59" s="1243"/>
      <c r="P59" s="1242"/>
      <c r="Q59" s="1237"/>
    </row>
    <row r="60" spans="1:17" s="1236" customFormat="1" ht="13.5">
      <c r="A60" s="243"/>
      <c r="B60" s="1237"/>
      <c r="C60" s="1233"/>
      <c r="D60" s="1233"/>
      <c r="E60" s="1233"/>
      <c r="F60" s="1233"/>
      <c r="G60" s="1233"/>
      <c r="H60" s="1233"/>
      <c r="I60" s="1233"/>
      <c r="J60" s="1233"/>
      <c r="K60" s="1243"/>
      <c r="L60" s="1243"/>
      <c r="M60" s="1243"/>
      <c r="N60" s="1243"/>
      <c r="O60" s="1243"/>
      <c r="P60" s="1242"/>
      <c r="Q60" s="1237"/>
    </row>
    <row r="61" spans="1:17" s="1236" customFormat="1" ht="13.5">
      <c r="A61" s="243"/>
      <c r="B61" s="1241"/>
      <c r="C61" s="1240"/>
      <c r="D61" s="1240"/>
      <c r="E61" s="1240"/>
      <c r="F61" s="1240"/>
      <c r="G61" s="1240"/>
      <c r="H61" s="1240"/>
      <c r="I61" s="1240"/>
      <c r="J61" s="1240"/>
      <c r="K61" s="1240"/>
      <c r="L61" s="1240"/>
      <c r="M61" s="1239"/>
      <c r="N61" s="1239"/>
      <c r="O61" s="1239"/>
      <c r="P61" s="1238"/>
      <c r="Q61" s="1237"/>
    </row>
    <row r="62" spans="1:17" ht="13.5">
      <c r="B62" s="1235"/>
      <c r="C62" s="1235"/>
      <c r="D62" s="1235"/>
      <c r="E62" s="1235"/>
      <c r="F62" s="1235"/>
      <c r="G62" s="1235"/>
      <c r="H62" s="1235"/>
      <c r="I62" s="1235"/>
      <c r="J62" s="1235"/>
      <c r="K62" s="1235"/>
      <c r="L62" s="1235"/>
      <c r="M62" s="1235"/>
      <c r="N62" s="1235"/>
      <c r="O62" s="1235"/>
      <c r="P62" s="1235"/>
      <c r="Q62" s="244"/>
    </row>
    <row r="63" spans="1:17" ht="17.25">
      <c r="B63" s="307" t="s">
        <v>549</v>
      </c>
      <c r="C63" s="244"/>
      <c r="D63" s="244"/>
      <c r="E63" s="244"/>
      <c r="F63" s="244"/>
      <c r="G63" s="244"/>
      <c r="H63" s="244"/>
      <c r="I63" s="244"/>
      <c r="J63" s="244"/>
      <c r="K63" s="244"/>
      <c r="L63" s="244"/>
      <c r="M63" s="244"/>
      <c r="N63" s="244"/>
      <c r="O63" s="244"/>
    </row>
    <row r="64" spans="1:17" ht="13.5">
      <c r="B64" s="248"/>
      <c r="C64" s="244"/>
      <c r="D64" s="244"/>
      <c r="E64" s="244"/>
      <c r="F64" s="244"/>
      <c r="G64" s="1234" t="s">
        <v>548</v>
      </c>
      <c r="I64" s="1233"/>
      <c r="J64" s="1233"/>
      <c r="K64" s="1233"/>
      <c r="L64" s="244"/>
      <c r="M64" s="244"/>
      <c r="N64" s="244"/>
      <c r="O64" s="244"/>
    </row>
    <row r="65" spans="2:30" ht="13.5">
      <c r="B65" s="248"/>
      <c r="C65" s="244"/>
      <c r="D65" s="244"/>
      <c r="E65" s="244"/>
      <c r="F65" s="244"/>
      <c r="G65" s="1255" t="s">
        <v>555</v>
      </c>
      <c r="H65" s="1231"/>
      <c r="I65" s="1231"/>
      <c r="J65" s="1231"/>
      <c r="K65" s="1231"/>
      <c r="L65" s="1231"/>
      <c r="M65" s="1231"/>
      <c r="N65" s="1231"/>
      <c r="O65" s="1230"/>
    </row>
    <row r="66" spans="2:30" ht="13.5">
      <c r="B66" s="248"/>
      <c r="C66" s="244"/>
      <c r="D66" s="244"/>
      <c r="E66" s="244"/>
      <c r="F66" s="244"/>
      <c r="G66" s="1229"/>
      <c r="H66" s="1228"/>
      <c r="I66" s="1228"/>
      <c r="J66" s="1228"/>
      <c r="K66" s="1228"/>
      <c r="L66" s="1228"/>
      <c r="M66" s="1228"/>
      <c r="N66" s="1228"/>
      <c r="O66" s="1227"/>
    </row>
    <row r="67" spans="2:30" ht="13.5">
      <c r="B67" s="248"/>
      <c r="C67" s="244"/>
      <c r="D67" s="244"/>
      <c r="E67" s="244"/>
      <c r="F67" s="244"/>
      <c r="G67" s="1229"/>
      <c r="H67" s="1228"/>
      <c r="I67" s="1228"/>
      <c r="J67" s="1228"/>
      <c r="K67" s="1228"/>
      <c r="L67" s="1228"/>
      <c r="M67" s="1228"/>
      <c r="N67" s="1228"/>
      <c r="O67" s="1227"/>
    </row>
    <row r="68" spans="2:30" ht="13.5">
      <c r="B68" s="248"/>
      <c r="C68" s="244"/>
      <c r="D68" s="244"/>
      <c r="E68" s="244"/>
      <c r="F68" s="244"/>
      <c r="G68" s="1229"/>
      <c r="H68" s="1228"/>
      <c r="I68" s="1228"/>
      <c r="J68" s="1228"/>
      <c r="K68" s="1228"/>
      <c r="L68" s="1228"/>
      <c r="M68" s="1228"/>
      <c r="N68" s="1228"/>
      <c r="O68" s="1227"/>
    </row>
    <row r="69" spans="2:30" ht="13.5">
      <c r="B69" s="248"/>
      <c r="C69" s="244"/>
      <c r="D69" s="244"/>
      <c r="E69" s="244"/>
      <c r="F69" s="244"/>
      <c r="G69" s="1226"/>
      <c r="H69" s="1225"/>
      <c r="I69" s="1225"/>
      <c r="J69" s="1225"/>
      <c r="K69" s="1225"/>
      <c r="L69" s="1225"/>
      <c r="M69" s="1225"/>
      <c r="N69" s="1225"/>
      <c r="O69" s="1224"/>
    </row>
    <row r="70" spans="2:30" ht="13.5">
      <c r="B70" s="248"/>
      <c r="C70" s="244"/>
      <c r="D70" s="244"/>
      <c r="E70" s="244"/>
      <c r="F70" s="244"/>
      <c r="G70" s="244"/>
      <c r="H70" s="1223"/>
      <c r="I70" s="1223"/>
      <c r="J70" s="1220"/>
      <c r="K70" s="1220"/>
      <c r="L70" s="1219"/>
      <c r="M70" s="1220"/>
      <c r="N70" s="1219"/>
      <c r="O70" s="1218"/>
    </row>
    <row r="71" spans="2:30" ht="13.5">
      <c r="B71" s="248"/>
      <c r="C71" s="244"/>
      <c r="D71" s="244"/>
      <c r="E71" s="244"/>
      <c r="F71" s="244"/>
      <c r="G71" s="1222" t="s">
        <v>547</v>
      </c>
      <c r="I71" s="1221"/>
      <c r="J71" s="1220"/>
      <c r="K71" s="1220"/>
      <c r="L71" s="1219"/>
      <c r="M71" s="1220"/>
      <c r="N71" s="1219"/>
      <c r="O71" s="1218"/>
    </row>
    <row r="72" spans="2:30" ht="13.5">
      <c r="B72" s="248"/>
      <c r="C72" s="244"/>
      <c r="D72" s="244"/>
      <c r="E72" s="244"/>
      <c r="F72" s="244"/>
      <c r="G72" s="1217"/>
      <c r="H72" s="1216"/>
      <c r="I72" s="1216"/>
      <c r="J72" s="1215"/>
      <c r="K72" s="1214" t="s">
        <v>518</v>
      </c>
      <c r="L72" s="1214" t="s">
        <v>519</v>
      </c>
      <c r="M72" s="1214" t="s">
        <v>520</v>
      </c>
      <c r="N72" s="1214" t="s">
        <v>521</v>
      </c>
      <c r="O72" s="1214" t="s">
        <v>522</v>
      </c>
    </row>
    <row r="73" spans="2:30" ht="13.5">
      <c r="B73" s="248"/>
      <c r="C73" s="244"/>
      <c r="D73" s="244"/>
      <c r="E73" s="244"/>
      <c r="F73" s="244"/>
      <c r="G73" s="1213" t="s">
        <v>546</v>
      </c>
      <c r="H73" s="1212"/>
      <c r="I73" s="1211" t="s">
        <v>544</v>
      </c>
      <c r="J73" s="1211"/>
      <c r="K73" s="1200">
        <v>126.9</v>
      </c>
      <c r="L73" s="1200">
        <v>108.5</v>
      </c>
      <c r="M73" s="1199">
        <v>106.5</v>
      </c>
      <c r="N73" s="1199">
        <v>133.19999999999999</v>
      </c>
      <c r="O73" s="1199">
        <v>126.9</v>
      </c>
      <c r="S73" s="243">
        <v>9.9</v>
      </c>
    </row>
    <row r="74" spans="2:30" ht="13.5">
      <c r="B74" s="248"/>
      <c r="C74" s="244"/>
      <c r="D74" s="244"/>
      <c r="E74" s="244"/>
      <c r="F74" s="244"/>
      <c r="G74" s="1209"/>
      <c r="H74" s="1208"/>
      <c r="I74" s="1210"/>
      <c r="J74" s="1210"/>
      <c r="K74" s="1200"/>
      <c r="L74" s="1200"/>
      <c r="M74" s="1199"/>
      <c r="N74" s="1199"/>
      <c r="O74" s="1199"/>
    </row>
    <row r="75" spans="2:30" ht="13.5">
      <c r="B75" s="248"/>
      <c r="C75" s="244"/>
      <c r="D75" s="244"/>
      <c r="E75" s="244"/>
      <c r="F75" s="244"/>
      <c r="G75" s="1209"/>
      <c r="H75" s="1208"/>
      <c r="I75" s="1201" t="s">
        <v>543</v>
      </c>
      <c r="J75" s="1201"/>
      <c r="K75" s="1207">
        <v>15.6</v>
      </c>
      <c r="L75" s="1207">
        <v>14.5</v>
      </c>
      <c r="M75" s="1207">
        <v>13.8</v>
      </c>
      <c r="N75" s="1207">
        <v>14.1</v>
      </c>
      <c r="O75" s="1207">
        <v>13.4</v>
      </c>
      <c r="U75" s="243">
        <v>81.2</v>
      </c>
      <c r="W75" s="243">
        <v>87.2</v>
      </c>
      <c r="Y75" s="243">
        <v>99.8</v>
      </c>
      <c r="AA75" s="243">
        <v>109.5</v>
      </c>
      <c r="AC75" s="243">
        <v>115.2</v>
      </c>
    </row>
    <row r="76" spans="2:30" ht="13.5">
      <c r="B76" s="248"/>
      <c r="C76" s="244"/>
      <c r="D76" s="244"/>
      <c r="E76" s="244"/>
      <c r="F76" s="244"/>
      <c r="G76" s="1206"/>
      <c r="H76" s="1205"/>
      <c r="I76" s="1201"/>
      <c r="J76" s="1201"/>
      <c r="K76" s="1204"/>
      <c r="L76" s="1204"/>
      <c r="M76" s="1204"/>
      <c r="N76" s="1204"/>
      <c r="O76" s="1204"/>
    </row>
    <row r="77" spans="2:30" ht="13.5">
      <c r="B77" s="248"/>
      <c r="C77" s="244"/>
      <c r="D77" s="244"/>
      <c r="E77" s="244"/>
      <c r="F77" s="244"/>
      <c r="G77" s="1203" t="s">
        <v>545</v>
      </c>
      <c r="H77" s="1202"/>
      <c r="I77" s="1201" t="s">
        <v>544</v>
      </c>
      <c r="J77" s="1201"/>
      <c r="K77" s="1200">
        <v>38.6</v>
      </c>
      <c r="L77" s="1200">
        <v>28.4</v>
      </c>
      <c r="M77" s="1199">
        <v>20.5</v>
      </c>
      <c r="N77" s="1199">
        <v>17.899999999999999</v>
      </c>
      <c r="O77" s="1199">
        <v>27</v>
      </c>
      <c r="R77" s="243">
        <v>12.3</v>
      </c>
      <c r="T77" s="243">
        <v>11.1</v>
      </c>
    </row>
    <row r="78" spans="2:30" ht="13.5">
      <c r="B78" s="248"/>
      <c r="C78" s="244"/>
      <c r="D78" s="244"/>
      <c r="E78" s="244"/>
      <c r="F78" s="244"/>
      <c r="G78" s="1198"/>
      <c r="H78" s="1197"/>
      <c r="I78" s="1201"/>
      <c r="J78" s="1201"/>
      <c r="K78" s="1200"/>
      <c r="L78" s="1200"/>
      <c r="M78" s="1199"/>
      <c r="N78" s="1199"/>
      <c r="O78" s="1199"/>
    </row>
    <row r="79" spans="2:30" ht="13.5">
      <c r="B79" s="248"/>
      <c r="C79" s="244"/>
      <c r="D79" s="244"/>
      <c r="E79" s="244"/>
      <c r="F79" s="244"/>
      <c r="G79" s="1198"/>
      <c r="H79" s="1197"/>
      <c r="I79" s="1196" t="s">
        <v>543</v>
      </c>
      <c r="J79" s="1193"/>
      <c r="K79" s="1192">
        <v>12.6</v>
      </c>
      <c r="L79" s="1192">
        <v>11.4</v>
      </c>
      <c r="M79" s="1192">
        <v>10.5</v>
      </c>
      <c r="N79" s="1192">
        <v>9.5</v>
      </c>
      <c r="O79" s="1192">
        <v>8.6999999999999993</v>
      </c>
      <c r="V79" s="243">
        <v>53.5</v>
      </c>
      <c r="X79" s="243">
        <v>48.2</v>
      </c>
      <c r="Z79" s="243">
        <v>34.200000000000003</v>
      </c>
      <c r="AB79" s="243">
        <v>30.3</v>
      </c>
      <c r="AD79" s="243">
        <v>28.9</v>
      </c>
    </row>
    <row r="80" spans="2:30" ht="13.5">
      <c r="B80" s="248"/>
      <c r="C80" s="244"/>
      <c r="D80" s="244"/>
      <c r="E80" s="244"/>
      <c r="F80" s="244"/>
      <c r="G80" s="1195"/>
      <c r="H80" s="1194"/>
      <c r="I80" s="1193"/>
      <c r="J80" s="1193"/>
      <c r="K80" s="1192"/>
      <c r="L80" s="1192"/>
      <c r="M80" s="1192"/>
      <c r="N80" s="1192"/>
      <c r="O80" s="1192"/>
    </row>
    <row r="81" spans="2:17" ht="13.5">
      <c r="B81" s="248"/>
      <c r="C81" s="244"/>
      <c r="D81" s="244"/>
      <c r="E81" s="244"/>
      <c r="F81" s="244"/>
      <c r="G81" s="244"/>
      <c r="H81" s="244"/>
      <c r="I81" s="244"/>
      <c r="J81" s="244"/>
      <c r="K81" s="1191"/>
      <c r="L81" s="244"/>
      <c r="M81" s="244"/>
      <c r="N81" s="244"/>
      <c r="O81" s="244"/>
    </row>
    <row r="82" spans="2:17" ht="17.25">
      <c r="B82" s="248"/>
      <c r="C82" s="244"/>
      <c r="D82" s="244"/>
      <c r="E82" s="244"/>
      <c r="F82" s="244"/>
      <c r="G82" s="244"/>
      <c r="H82" s="244"/>
      <c r="I82" s="244"/>
      <c r="J82" s="244"/>
      <c r="K82" s="1190"/>
      <c r="L82" s="1190"/>
      <c r="M82" s="1190"/>
      <c r="N82" s="1190"/>
      <c r="O82" s="1190"/>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9"/>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188725</v>
      </c>
      <c r="E3" s="116"/>
      <c r="F3" s="117">
        <v>92021</v>
      </c>
      <c r="G3" s="118"/>
      <c r="H3" s="119"/>
    </row>
    <row r="4" spans="1:8">
      <c r="A4" s="120"/>
      <c r="B4" s="121"/>
      <c r="C4" s="122"/>
      <c r="D4" s="123">
        <v>46261</v>
      </c>
      <c r="E4" s="124"/>
      <c r="F4" s="125">
        <v>52579</v>
      </c>
      <c r="G4" s="126"/>
      <c r="H4" s="127"/>
    </row>
    <row r="5" spans="1:8">
      <c r="A5" s="108" t="s">
        <v>512</v>
      </c>
      <c r="B5" s="113"/>
      <c r="C5" s="114"/>
      <c r="D5" s="115">
        <v>186535</v>
      </c>
      <c r="E5" s="116"/>
      <c r="F5" s="117">
        <v>94828</v>
      </c>
      <c r="G5" s="118"/>
      <c r="H5" s="119"/>
    </row>
    <row r="6" spans="1:8">
      <c r="A6" s="120"/>
      <c r="B6" s="121"/>
      <c r="C6" s="122"/>
      <c r="D6" s="123">
        <v>66000</v>
      </c>
      <c r="E6" s="124"/>
      <c r="F6" s="125">
        <v>55133</v>
      </c>
      <c r="G6" s="126"/>
      <c r="H6" s="127"/>
    </row>
    <row r="7" spans="1:8">
      <c r="A7" s="108" t="s">
        <v>513</v>
      </c>
      <c r="B7" s="113"/>
      <c r="C7" s="114"/>
      <c r="D7" s="115">
        <v>232311</v>
      </c>
      <c r="E7" s="116"/>
      <c r="F7" s="117">
        <v>119674</v>
      </c>
      <c r="G7" s="118"/>
      <c r="H7" s="119"/>
    </row>
    <row r="8" spans="1:8">
      <c r="A8" s="120"/>
      <c r="B8" s="121"/>
      <c r="C8" s="122"/>
      <c r="D8" s="123">
        <v>95756</v>
      </c>
      <c r="E8" s="124"/>
      <c r="F8" s="125">
        <v>57803</v>
      </c>
      <c r="G8" s="126"/>
      <c r="H8" s="127"/>
    </row>
    <row r="9" spans="1:8">
      <c r="A9" s="108" t="s">
        <v>514</v>
      </c>
      <c r="B9" s="113"/>
      <c r="C9" s="114"/>
      <c r="D9" s="115">
        <v>563849</v>
      </c>
      <c r="E9" s="116"/>
      <c r="F9" s="117">
        <v>119685</v>
      </c>
      <c r="G9" s="118"/>
      <c r="H9" s="119"/>
    </row>
    <row r="10" spans="1:8">
      <c r="A10" s="120"/>
      <c r="B10" s="121"/>
      <c r="C10" s="122"/>
      <c r="D10" s="123">
        <v>458334</v>
      </c>
      <c r="E10" s="124"/>
      <c r="F10" s="125">
        <v>68464</v>
      </c>
      <c r="G10" s="126"/>
      <c r="H10" s="127"/>
    </row>
    <row r="11" spans="1:8">
      <c r="A11" s="108" t="s">
        <v>515</v>
      </c>
      <c r="B11" s="113"/>
      <c r="C11" s="114"/>
      <c r="D11" s="115">
        <v>174817</v>
      </c>
      <c r="E11" s="116"/>
      <c r="F11" s="117">
        <v>109920</v>
      </c>
      <c r="G11" s="118"/>
      <c r="H11" s="119"/>
    </row>
    <row r="12" spans="1:8">
      <c r="A12" s="120"/>
      <c r="B12" s="121"/>
      <c r="C12" s="128"/>
      <c r="D12" s="123">
        <v>99243</v>
      </c>
      <c r="E12" s="124"/>
      <c r="F12" s="125">
        <v>62739</v>
      </c>
      <c r="G12" s="126"/>
      <c r="H12" s="127"/>
    </row>
    <row r="13" spans="1:8">
      <c r="A13" s="108"/>
      <c r="B13" s="113"/>
      <c r="C13" s="129"/>
      <c r="D13" s="130">
        <v>269247</v>
      </c>
      <c r="E13" s="131"/>
      <c r="F13" s="132">
        <v>107226</v>
      </c>
      <c r="G13" s="133"/>
      <c r="H13" s="119"/>
    </row>
    <row r="14" spans="1:8">
      <c r="A14" s="120"/>
      <c r="B14" s="121"/>
      <c r="C14" s="122"/>
      <c r="D14" s="123">
        <v>153119</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1.87</v>
      </c>
      <c r="C19" s="134">
        <f>ROUND(VALUE(SUBSTITUTE(実質収支比率等に係る経年分析!G$48,"▲","-")),2)</f>
        <v>1.82</v>
      </c>
      <c r="D19" s="134">
        <f>ROUND(VALUE(SUBSTITUTE(実質収支比率等に係る経年分析!H$48,"▲","-")),2)</f>
        <v>1.7</v>
      </c>
      <c r="E19" s="134">
        <f>ROUND(VALUE(SUBSTITUTE(実質収支比率等に係る経年分析!I$48,"▲","-")),2)</f>
        <v>1.91</v>
      </c>
      <c r="F19" s="134">
        <f>ROUND(VALUE(SUBSTITUTE(実質収支比率等に係る経年分析!J$48,"▲","-")),2)</f>
        <v>2</v>
      </c>
    </row>
    <row r="20" spans="1:11">
      <c r="A20" s="134" t="s">
        <v>42</v>
      </c>
      <c r="B20" s="134">
        <f>ROUND(VALUE(SUBSTITUTE(実質収支比率等に係る経年分析!F$47,"▲","-")),2)</f>
        <v>11.23</v>
      </c>
      <c r="C20" s="134">
        <f>ROUND(VALUE(SUBSTITUTE(実質収支比率等に係る経年分析!G$47,"▲","-")),2)</f>
        <v>12.18</v>
      </c>
      <c r="D20" s="134">
        <f>ROUND(VALUE(SUBSTITUTE(実質収支比率等に係る経年分析!H$47,"▲","-")),2)</f>
        <v>13.93</v>
      </c>
      <c r="E20" s="134">
        <f>ROUND(VALUE(SUBSTITUTE(実質収支比率等に係る経年分析!I$47,"▲","-")),2)</f>
        <v>10.55</v>
      </c>
      <c r="F20" s="134">
        <f>ROUND(VALUE(SUBSTITUTE(実質収支比率等に係る経年分析!J$47,"▲","-")),2)</f>
        <v>8.0399999999999991</v>
      </c>
    </row>
    <row r="21" spans="1:11">
      <c r="A21" s="134" t="s">
        <v>43</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1.1599999999999999</v>
      </c>
      <c r="D21" s="134">
        <f>IF(ISNUMBER(VALUE(SUBSTITUTE(実質収支比率等に係る経年分析!H$49,"▲","-"))),ROUND(VALUE(SUBSTITUTE(実質収支比率等に係る経年分析!H$49,"▲","-")),2),NA())</f>
        <v>1.63</v>
      </c>
      <c r="E21" s="134">
        <f>IF(ISNUMBER(VALUE(SUBSTITUTE(実質収支比率等に係る経年分析!I$49,"▲","-"))),ROUND(VALUE(SUBSTITUTE(実質収支比率等に係る経年分析!I$49,"▲","-")),2),NA())</f>
        <v>-3.32</v>
      </c>
      <c r="F21" s="134">
        <f>IF(ISNUMBER(VALUE(SUBSTITUTE(実質収支比率等に係る経年分析!J$49,"▲","-"))),ROUND(VALUE(SUBSTITUTE(実質収支比率等に係る経年分析!J$49,"▲","-")),2),NA())</f>
        <v>-2.13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温泉事業特別会計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2.1800000000000002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0.11</v>
      </c>
      <c r="J36" s="135">
        <f>IF(ROUND(VALUE(SUBSTITUTE(連結実質赤字比率に係る赤字・黒字の構成分析!J$34,"▲", "-")), 2) &lt; 0, ABS(ROUND(VALUE(SUBSTITUTE(連結実質赤字比率に係る赤字・黒字の構成分析!J$34,"▲", "-")), 2)), NA())</f>
        <v>1.19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875</v>
      </c>
      <c r="E42" s="136"/>
      <c r="F42" s="136"/>
      <c r="G42" s="136">
        <f>'実質公債費比率（分子）の構造'!L$52</f>
        <v>886</v>
      </c>
      <c r="H42" s="136"/>
      <c r="I42" s="136"/>
      <c r="J42" s="136">
        <f>'実質公債費比率（分子）の構造'!M$52</f>
        <v>861</v>
      </c>
      <c r="K42" s="136"/>
      <c r="L42" s="136"/>
      <c r="M42" s="136">
        <f>'実質公債費比率（分子）の構造'!N$52</f>
        <v>954</v>
      </c>
      <c r="N42" s="136"/>
      <c r="O42" s="136"/>
      <c r="P42" s="136">
        <f>'実質公債費比率（分子）の構造'!O$52</f>
        <v>869</v>
      </c>
    </row>
    <row r="43" spans="1:16">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158</v>
      </c>
      <c r="C44" s="136"/>
      <c r="D44" s="136"/>
      <c r="E44" s="136">
        <f>'実質公債費比率（分子）の構造'!L$50</f>
        <v>199</v>
      </c>
      <c r="F44" s="136"/>
      <c r="G44" s="136"/>
      <c r="H44" s="136">
        <f>'実質公債費比率（分子）の構造'!M$50</f>
        <v>180</v>
      </c>
      <c r="I44" s="136"/>
      <c r="J44" s="136"/>
      <c r="K44" s="136">
        <f>'実質公債費比率（分子）の構造'!N$50</f>
        <v>180</v>
      </c>
      <c r="L44" s="136"/>
      <c r="M44" s="136"/>
      <c r="N44" s="136">
        <f>'実質公債費比率（分子）の構造'!O$50</f>
        <v>174</v>
      </c>
      <c r="O44" s="136"/>
      <c r="P44" s="136"/>
    </row>
    <row r="45" spans="1:16">
      <c r="A45" s="136" t="s">
        <v>53</v>
      </c>
      <c r="B45" s="136">
        <f>'実質公債費比率（分子）の構造'!K$49</f>
        <v>14</v>
      </c>
      <c r="C45" s="136"/>
      <c r="D45" s="136"/>
      <c r="E45" s="136">
        <f>'実質公債費比率（分子）の構造'!L$49</f>
        <v>13</v>
      </c>
      <c r="F45" s="136"/>
      <c r="G45" s="136"/>
      <c r="H45" s="136">
        <f>'実質公債費比率（分子）の構造'!M$49</f>
        <v>13</v>
      </c>
      <c r="I45" s="136"/>
      <c r="J45" s="136"/>
      <c r="K45" s="136">
        <f>'実質公債費比率（分子）の構造'!N$49</f>
        <v>10</v>
      </c>
      <c r="L45" s="136"/>
      <c r="M45" s="136"/>
      <c r="N45" s="136">
        <f>'実質公債費比率（分子）の構造'!O$49</f>
        <v>10</v>
      </c>
      <c r="O45" s="136"/>
      <c r="P45" s="136"/>
    </row>
    <row r="46" spans="1:16">
      <c r="A46" s="136" t="s">
        <v>54</v>
      </c>
      <c r="B46" s="136">
        <f>'実質公債費比率（分子）の構造'!K$48</f>
        <v>173</v>
      </c>
      <c r="C46" s="136"/>
      <c r="D46" s="136"/>
      <c r="E46" s="136">
        <f>'実質公債費比率（分子）の構造'!L$48</f>
        <v>175</v>
      </c>
      <c r="F46" s="136"/>
      <c r="G46" s="136"/>
      <c r="H46" s="136">
        <f>'実質公債費比率（分子）の構造'!M$48</f>
        <v>171</v>
      </c>
      <c r="I46" s="136"/>
      <c r="J46" s="136"/>
      <c r="K46" s="136">
        <f>'実質公債費比率（分子）の構造'!N$48</f>
        <v>208</v>
      </c>
      <c r="L46" s="136"/>
      <c r="M46" s="136"/>
      <c r="N46" s="136">
        <f>'実質公債費比率（分子）の構造'!O$48</f>
        <v>201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1052</v>
      </c>
      <c r="C49" s="136"/>
      <c r="D49" s="136"/>
      <c r="E49" s="136">
        <f>'実質公債費比率（分子）の構造'!L$45</f>
        <v>1073</v>
      </c>
      <c r="F49" s="136"/>
      <c r="G49" s="136"/>
      <c r="H49" s="136">
        <f>'実質公債費比率（分子）の構造'!M$45</f>
        <v>1045</v>
      </c>
      <c r="I49" s="136"/>
      <c r="J49" s="136"/>
      <c r="K49" s="136">
        <f>'実質公債費比率（分子）の構造'!N$45</f>
        <v>1112</v>
      </c>
      <c r="L49" s="136"/>
      <c r="M49" s="136"/>
      <c r="N49" s="136">
        <f>'実質公債費比率（分子）の構造'!O$45</f>
        <v>976</v>
      </c>
      <c r="O49" s="136"/>
      <c r="P49" s="136"/>
    </row>
    <row r="50" spans="1:16">
      <c r="A50" s="136" t="s">
        <v>58</v>
      </c>
      <c r="B50" s="136" t="e">
        <f>NA()</f>
        <v>#N/A</v>
      </c>
      <c r="C50" s="136">
        <f>IF(ISNUMBER('実質公債費比率（分子）の構造'!K$53),'実質公債費比率（分子）の構造'!K$53,NA())</f>
        <v>523</v>
      </c>
      <c r="D50" s="136" t="e">
        <f>NA()</f>
        <v>#N/A</v>
      </c>
      <c r="E50" s="136" t="e">
        <f>NA()</f>
        <v>#N/A</v>
      </c>
      <c r="F50" s="136">
        <f>IF(ISNUMBER('実質公債費比率（分子）の構造'!L$53),'実質公債費比率（分子）の構造'!L$53,NA())</f>
        <v>575</v>
      </c>
      <c r="G50" s="136" t="e">
        <f>NA()</f>
        <v>#N/A</v>
      </c>
      <c r="H50" s="136" t="e">
        <f>NA()</f>
        <v>#N/A</v>
      </c>
      <c r="I50" s="136">
        <f>IF(ISNUMBER('実質公債費比率（分子）の構造'!M$53),'実質公債費比率（分子）の構造'!M$53,NA())</f>
        <v>548</v>
      </c>
      <c r="J50" s="136" t="e">
        <f>NA()</f>
        <v>#N/A</v>
      </c>
      <c r="K50" s="136" t="e">
        <f>NA()</f>
        <v>#N/A</v>
      </c>
      <c r="L50" s="136">
        <f>IF(ISNUMBER('実質公債費比率（分子）の構造'!N$53),'実質公債費比率（分子）の構造'!N$53,NA())</f>
        <v>557</v>
      </c>
      <c r="M50" s="136" t="e">
        <f>NA()</f>
        <v>#N/A</v>
      </c>
      <c r="N50" s="136" t="e">
        <f>NA()</f>
        <v>#N/A</v>
      </c>
      <c r="O50" s="136">
        <f>IF(ISNUMBER('実質公債費比率（分子）の構造'!O$53),'実質公債費比率（分子）の構造'!O$53,NA())</f>
        <v>492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8020</v>
      </c>
      <c r="E56" s="135"/>
      <c r="F56" s="135"/>
      <c r="G56" s="135">
        <f>'将来負担比率（分子）の構造'!J$51</f>
        <v>8128</v>
      </c>
      <c r="H56" s="135"/>
      <c r="I56" s="135"/>
      <c r="J56" s="135">
        <f>'将来負担比率（分子）の構造'!K$51</f>
        <v>8014</v>
      </c>
      <c r="K56" s="135"/>
      <c r="L56" s="135"/>
      <c r="M56" s="135">
        <f>'将来負担比率（分子）の構造'!L$51</f>
        <v>9311</v>
      </c>
      <c r="N56" s="135"/>
      <c r="O56" s="135"/>
      <c r="P56" s="135">
        <f>'将来負担比率（分子）の構造'!M$51</f>
        <v>9185</v>
      </c>
    </row>
    <row r="57" spans="1:16">
      <c r="A57" s="135" t="s">
        <v>34</v>
      </c>
      <c r="B57" s="135"/>
      <c r="C57" s="135"/>
      <c r="D57" s="135">
        <f>'将来負担比率（分子）の構造'!I$50</f>
        <v>1145</v>
      </c>
      <c r="E57" s="135"/>
      <c r="F57" s="135"/>
      <c r="G57" s="135">
        <f>'将来負担比率（分子）の構造'!J$50</f>
        <v>1144</v>
      </c>
      <c r="H57" s="135"/>
      <c r="I57" s="135"/>
      <c r="J57" s="135">
        <f>'将来負担比率（分子）の構造'!K$50</f>
        <v>1089</v>
      </c>
      <c r="K57" s="135"/>
      <c r="L57" s="135"/>
      <c r="M57" s="135">
        <f>'将来負担比率（分子）の構造'!L$50</f>
        <v>1065</v>
      </c>
      <c r="N57" s="135"/>
      <c r="O57" s="135"/>
      <c r="P57" s="135">
        <f>'将来負担比率（分子）の構造'!M$50</f>
        <v>1068</v>
      </c>
    </row>
    <row r="58" spans="1:16">
      <c r="A58" s="135" t="s">
        <v>33</v>
      </c>
      <c r="B58" s="135"/>
      <c r="C58" s="135"/>
      <c r="D58" s="135">
        <f>'将来負担比率（分子）の構造'!I$49</f>
        <v>920</v>
      </c>
      <c r="E58" s="135"/>
      <c r="F58" s="135"/>
      <c r="G58" s="135">
        <f>'将来負担比率（分子）の構造'!J$49</f>
        <v>988</v>
      </c>
      <c r="H58" s="135"/>
      <c r="I58" s="135"/>
      <c r="J58" s="135">
        <f>'将来負担比率（分子）の構造'!K$49</f>
        <v>1077</v>
      </c>
      <c r="K58" s="135"/>
      <c r="L58" s="135"/>
      <c r="M58" s="135">
        <f>'将来負担比率（分子）の構造'!L$49</f>
        <v>853</v>
      </c>
      <c r="N58" s="135"/>
      <c r="O58" s="135"/>
      <c r="P58" s="135">
        <f>'将来負担比率（分子）の構造'!M$49</f>
        <v>875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1647</v>
      </c>
      <c r="C62" s="135"/>
      <c r="D62" s="135"/>
      <c r="E62" s="135">
        <f>'将来負担比率（分子）の構造'!J$45</f>
        <v>1590</v>
      </c>
      <c r="F62" s="135"/>
      <c r="G62" s="135"/>
      <c r="H62" s="135">
        <f>'将来負担比率（分子）の構造'!K$45</f>
        <v>1549</v>
      </c>
      <c r="I62" s="135"/>
      <c r="J62" s="135"/>
      <c r="K62" s="135">
        <f>'将来負担比率（分子）の構造'!L$45</f>
        <v>1456</v>
      </c>
      <c r="L62" s="135"/>
      <c r="M62" s="135"/>
      <c r="N62" s="135">
        <f>'将来負担比率（分子）の構造'!M$45</f>
        <v>1441</v>
      </c>
      <c r="O62" s="135"/>
      <c r="P62" s="135"/>
    </row>
    <row r="63" spans="1:16">
      <c r="A63" s="135" t="s">
        <v>27</v>
      </c>
      <c r="B63" s="135">
        <f>'将来負担比率（分子）の構造'!I$44</f>
        <v>60</v>
      </c>
      <c r="C63" s="135"/>
      <c r="D63" s="135"/>
      <c r="E63" s="135">
        <f>'将来負担比率（分子）の構造'!J$44</f>
        <v>52</v>
      </c>
      <c r="F63" s="135"/>
      <c r="G63" s="135"/>
      <c r="H63" s="135">
        <f>'将来負担比率（分子）の構造'!K$44</f>
        <v>44</v>
      </c>
      <c r="I63" s="135"/>
      <c r="J63" s="135"/>
      <c r="K63" s="135">
        <f>'将来負担比率（分子）の構造'!L$44</f>
        <v>38</v>
      </c>
      <c r="L63" s="135"/>
      <c r="M63" s="135"/>
      <c r="N63" s="135">
        <f>'将来負担比率（分子）の構造'!M$44</f>
        <v>56</v>
      </c>
      <c r="O63" s="135"/>
      <c r="P63" s="135"/>
    </row>
    <row r="64" spans="1:16">
      <c r="A64" s="135" t="s">
        <v>26</v>
      </c>
      <c r="B64" s="135">
        <f>'将来負担比率（分子）の構造'!I$43</f>
        <v>2234</v>
      </c>
      <c r="C64" s="135"/>
      <c r="D64" s="135"/>
      <c r="E64" s="135">
        <f>'将来負担比率（分子）の構造'!J$43</f>
        <v>2058</v>
      </c>
      <c r="F64" s="135"/>
      <c r="G64" s="135"/>
      <c r="H64" s="135">
        <f>'将来負担比率（分子）の構造'!K$43</f>
        <v>1891</v>
      </c>
      <c r="I64" s="135"/>
      <c r="J64" s="135"/>
      <c r="K64" s="135">
        <f>'将来負担比率（分子）の構造'!L$43</f>
        <v>1830</v>
      </c>
      <c r="L64" s="135"/>
      <c r="M64" s="135"/>
      <c r="N64" s="135">
        <f>'将来負担比率（分子）の構造'!M$43</f>
        <v>1867</v>
      </c>
      <c r="O64" s="135"/>
      <c r="P64" s="135"/>
    </row>
    <row r="65" spans="1:16">
      <c r="A65" s="135" t="s">
        <v>25</v>
      </c>
      <c r="B65" s="135">
        <f>'将来負担比率（分子）の構造'!I$42</f>
        <v>1242</v>
      </c>
      <c r="C65" s="135"/>
      <c r="D65" s="135"/>
      <c r="E65" s="135">
        <f>'将来負担比率（分子）の構造'!J$42</f>
        <v>1065</v>
      </c>
      <c r="F65" s="135"/>
      <c r="G65" s="135"/>
      <c r="H65" s="135">
        <f>'将来負担比率（分子）の構造'!K$42</f>
        <v>903</v>
      </c>
      <c r="I65" s="135"/>
      <c r="J65" s="135"/>
      <c r="K65" s="135">
        <f>'将来負担比率（分子）の構造'!L$42</f>
        <v>741</v>
      </c>
      <c r="L65" s="135"/>
      <c r="M65" s="135"/>
      <c r="N65" s="135">
        <f>'将来負担比率（分子）の構造'!M$42</f>
        <v>597</v>
      </c>
      <c r="O65" s="135"/>
      <c r="P65" s="135"/>
    </row>
    <row r="66" spans="1:16">
      <c r="A66" s="135" t="s">
        <v>24</v>
      </c>
      <c r="B66" s="135">
        <f>'将来負担比率（分子）の構造'!I$41</f>
        <v>9813</v>
      </c>
      <c r="C66" s="135"/>
      <c r="D66" s="135"/>
      <c r="E66" s="135">
        <f>'将来負担比率（分子）の構造'!J$41</f>
        <v>9815</v>
      </c>
      <c r="F66" s="135"/>
      <c r="G66" s="135"/>
      <c r="H66" s="135">
        <f>'将来負担比率（分子）の構造'!K$41</f>
        <v>10051</v>
      </c>
      <c r="I66" s="135"/>
      <c r="J66" s="135"/>
      <c r="K66" s="135">
        <f>'将来負担比率（分子）の構造'!L$41</f>
        <v>12302</v>
      </c>
      <c r="L66" s="135"/>
      <c r="M66" s="135"/>
      <c r="N66" s="135">
        <f>'将来負担比率（分子）の構造'!M$41</f>
        <v>12252</v>
      </c>
      <c r="O66" s="135"/>
      <c r="P66" s="135"/>
    </row>
    <row r="67" spans="1:16">
      <c r="A67" s="135" t="s">
        <v>62</v>
      </c>
      <c r="B67" s="135" t="e">
        <f>NA()</f>
        <v>#N/A</v>
      </c>
      <c r="C67" s="135">
        <f>IF(ISNUMBER('将来負担比率（分子）の構造'!I$52), IF('将来負担比率（分子）の構造'!I$52 &lt; 0, 0, '将来負担比率（分子）の構造'!I$52), NA())</f>
        <v>4926</v>
      </c>
      <c r="D67" s="135" t="e">
        <f>NA()</f>
        <v>#N/A</v>
      </c>
      <c r="E67" s="135" t="e">
        <f>NA()</f>
        <v>#N/A</v>
      </c>
      <c r="F67" s="135">
        <f>IF(ISNUMBER('将来負担比率（分子）の構造'!J$52), IF('将来負担比率（分子）の構造'!J$52 &lt; 0, 0, '将来負担比率（分子）の構造'!J$52), NA())</f>
        <v>4320</v>
      </c>
      <c r="G67" s="135" t="e">
        <f>NA()</f>
        <v>#N/A</v>
      </c>
      <c r="H67" s="135" t="e">
        <f>NA()</f>
        <v>#N/A</v>
      </c>
      <c r="I67" s="135">
        <f>IF(ISNUMBER('将来負担比率（分子）の構造'!K$52), IF('将来負担比率（分子）の構造'!K$52 &lt; 0, 0, '将来負担比率（分子）の構造'!K$52), NA())</f>
        <v>4258</v>
      </c>
      <c r="J67" s="135" t="e">
        <f>NA()</f>
        <v>#N/A</v>
      </c>
      <c r="K67" s="135" t="e">
        <f>NA()</f>
        <v>#N/A</v>
      </c>
      <c r="L67" s="135">
        <f>IF(ISNUMBER('将来負担比率（分子）の構造'!L$52), IF('将来負担比率（分子）の構造'!L$52 &lt; 0, 0, '将来負担比率（分子）の構造'!L$52), NA())</f>
        <v>5139</v>
      </c>
      <c r="M67" s="135" t="e">
        <f>NA()</f>
        <v>#N/A</v>
      </c>
      <c r="N67" s="135" t="e">
        <f>NA()</f>
        <v>#N/A</v>
      </c>
      <c r="O67" s="135">
        <f>IF(ISNUMBER('将来負担比率（分子）の構造'!M$52), IF('将来負担比率（分子）の構造'!M$52 &lt; 0, 0, '将来負担比率（分子）の構造'!M$52), NA())</f>
        <v>5084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842285</v>
      </c>
      <c r="S5" s="639"/>
      <c r="T5" s="639"/>
      <c r="U5" s="639"/>
      <c r="V5" s="639"/>
      <c r="W5" s="639"/>
      <c r="X5" s="639"/>
      <c r="Y5" s="686"/>
      <c r="Z5" s="699">
        <v>10.4</v>
      </c>
      <c r="AA5" s="699"/>
      <c r="AB5" s="699"/>
      <c r="AC5" s="699"/>
      <c r="AD5" s="700">
        <v>842285</v>
      </c>
      <c r="AE5" s="700"/>
      <c r="AF5" s="700"/>
      <c r="AG5" s="700"/>
      <c r="AH5" s="700"/>
      <c r="AI5" s="700"/>
      <c r="AJ5" s="700"/>
      <c r="AK5" s="700"/>
      <c r="AL5" s="687">
        <v>18.3</v>
      </c>
      <c r="AM5" s="656"/>
      <c r="AN5" s="656"/>
      <c r="AO5" s="688"/>
      <c r="AP5" s="675" t="s">
        <v>206</v>
      </c>
      <c r="AQ5" s="676"/>
      <c r="AR5" s="676"/>
      <c r="AS5" s="676"/>
      <c r="AT5" s="676"/>
      <c r="AU5" s="676"/>
      <c r="AV5" s="676"/>
      <c r="AW5" s="676"/>
      <c r="AX5" s="676"/>
      <c r="AY5" s="676"/>
      <c r="AZ5" s="676"/>
      <c r="BA5" s="676"/>
      <c r="BB5" s="676"/>
      <c r="BC5" s="676"/>
      <c r="BD5" s="676"/>
      <c r="BE5" s="676"/>
      <c r="BF5" s="677"/>
      <c r="BG5" s="588">
        <v>819249</v>
      </c>
      <c r="BH5" s="589"/>
      <c r="BI5" s="589"/>
      <c r="BJ5" s="589"/>
      <c r="BK5" s="589"/>
      <c r="BL5" s="589"/>
      <c r="BM5" s="589"/>
      <c r="BN5" s="590"/>
      <c r="BO5" s="641">
        <v>97.3</v>
      </c>
      <c r="BP5" s="641"/>
      <c r="BQ5" s="641"/>
      <c r="BR5" s="641"/>
      <c r="BS5" s="642">
        <v>9485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125440</v>
      </c>
      <c r="S6" s="589"/>
      <c r="T6" s="589"/>
      <c r="U6" s="589"/>
      <c r="V6" s="589"/>
      <c r="W6" s="589"/>
      <c r="X6" s="589"/>
      <c r="Y6" s="590"/>
      <c r="Z6" s="641">
        <v>1.6</v>
      </c>
      <c r="AA6" s="641"/>
      <c r="AB6" s="641"/>
      <c r="AC6" s="641"/>
      <c r="AD6" s="642">
        <v>125440</v>
      </c>
      <c r="AE6" s="642"/>
      <c r="AF6" s="642"/>
      <c r="AG6" s="642"/>
      <c r="AH6" s="642"/>
      <c r="AI6" s="642"/>
      <c r="AJ6" s="642"/>
      <c r="AK6" s="642"/>
      <c r="AL6" s="611">
        <v>2.7</v>
      </c>
      <c r="AM6" s="643"/>
      <c r="AN6" s="643"/>
      <c r="AO6" s="644"/>
      <c r="AP6" s="585" t="s">
        <v>211</v>
      </c>
      <c r="AQ6" s="586"/>
      <c r="AR6" s="586"/>
      <c r="AS6" s="586"/>
      <c r="AT6" s="586"/>
      <c r="AU6" s="586"/>
      <c r="AV6" s="586"/>
      <c r="AW6" s="586"/>
      <c r="AX6" s="586"/>
      <c r="AY6" s="586"/>
      <c r="AZ6" s="586"/>
      <c r="BA6" s="586"/>
      <c r="BB6" s="586"/>
      <c r="BC6" s="586"/>
      <c r="BD6" s="586"/>
      <c r="BE6" s="586"/>
      <c r="BF6" s="587"/>
      <c r="BG6" s="588">
        <v>819249</v>
      </c>
      <c r="BH6" s="589"/>
      <c r="BI6" s="589"/>
      <c r="BJ6" s="589"/>
      <c r="BK6" s="589"/>
      <c r="BL6" s="589"/>
      <c r="BM6" s="589"/>
      <c r="BN6" s="590"/>
      <c r="BO6" s="641">
        <v>97.3</v>
      </c>
      <c r="BP6" s="641"/>
      <c r="BQ6" s="641"/>
      <c r="BR6" s="641"/>
      <c r="BS6" s="642">
        <v>9485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71717</v>
      </c>
      <c r="CS6" s="589"/>
      <c r="CT6" s="589"/>
      <c r="CU6" s="589"/>
      <c r="CV6" s="589"/>
      <c r="CW6" s="589"/>
      <c r="CX6" s="589"/>
      <c r="CY6" s="590"/>
      <c r="CZ6" s="641">
        <v>0.9</v>
      </c>
      <c r="DA6" s="641"/>
      <c r="DB6" s="641"/>
      <c r="DC6" s="641"/>
      <c r="DD6" s="594">
        <v>524</v>
      </c>
      <c r="DE6" s="589"/>
      <c r="DF6" s="589"/>
      <c r="DG6" s="589"/>
      <c r="DH6" s="589"/>
      <c r="DI6" s="589"/>
      <c r="DJ6" s="589"/>
      <c r="DK6" s="589"/>
      <c r="DL6" s="589"/>
      <c r="DM6" s="589"/>
      <c r="DN6" s="589"/>
      <c r="DO6" s="589"/>
      <c r="DP6" s="590"/>
      <c r="DQ6" s="594">
        <v>71717</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1236</v>
      </c>
      <c r="S7" s="589"/>
      <c r="T7" s="589"/>
      <c r="U7" s="589"/>
      <c r="V7" s="589"/>
      <c r="W7" s="589"/>
      <c r="X7" s="589"/>
      <c r="Y7" s="590"/>
      <c r="Z7" s="641">
        <v>0</v>
      </c>
      <c r="AA7" s="641"/>
      <c r="AB7" s="641"/>
      <c r="AC7" s="641"/>
      <c r="AD7" s="642">
        <v>1236</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343276</v>
      </c>
      <c r="BH7" s="589"/>
      <c r="BI7" s="589"/>
      <c r="BJ7" s="589"/>
      <c r="BK7" s="589"/>
      <c r="BL7" s="589"/>
      <c r="BM7" s="589"/>
      <c r="BN7" s="590"/>
      <c r="BO7" s="641">
        <v>40.799999999999997</v>
      </c>
      <c r="BP7" s="641"/>
      <c r="BQ7" s="641"/>
      <c r="BR7" s="641"/>
      <c r="BS7" s="642">
        <v>9485</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1080743</v>
      </c>
      <c r="CS7" s="589"/>
      <c r="CT7" s="589"/>
      <c r="CU7" s="589"/>
      <c r="CV7" s="589"/>
      <c r="CW7" s="589"/>
      <c r="CX7" s="589"/>
      <c r="CY7" s="590"/>
      <c r="CZ7" s="641">
        <v>13.5</v>
      </c>
      <c r="DA7" s="641"/>
      <c r="DB7" s="641"/>
      <c r="DC7" s="641"/>
      <c r="DD7" s="594">
        <v>101605</v>
      </c>
      <c r="DE7" s="589"/>
      <c r="DF7" s="589"/>
      <c r="DG7" s="589"/>
      <c r="DH7" s="589"/>
      <c r="DI7" s="589"/>
      <c r="DJ7" s="589"/>
      <c r="DK7" s="589"/>
      <c r="DL7" s="589"/>
      <c r="DM7" s="589"/>
      <c r="DN7" s="589"/>
      <c r="DO7" s="589"/>
      <c r="DP7" s="590"/>
      <c r="DQ7" s="594">
        <v>857404</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2445</v>
      </c>
      <c r="S8" s="589"/>
      <c r="T8" s="589"/>
      <c r="U8" s="589"/>
      <c r="V8" s="589"/>
      <c r="W8" s="589"/>
      <c r="X8" s="589"/>
      <c r="Y8" s="590"/>
      <c r="Z8" s="641">
        <v>0</v>
      </c>
      <c r="AA8" s="641"/>
      <c r="AB8" s="641"/>
      <c r="AC8" s="641"/>
      <c r="AD8" s="642">
        <v>2445</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12245</v>
      </c>
      <c r="BH8" s="589"/>
      <c r="BI8" s="589"/>
      <c r="BJ8" s="589"/>
      <c r="BK8" s="589"/>
      <c r="BL8" s="589"/>
      <c r="BM8" s="589"/>
      <c r="BN8" s="590"/>
      <c r="BO8" s="641">
        <v>1.5</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2040445</v>
      </c>
      <c r="CS8" s="589"/>
      <c r="CT8" s="589"/>
      <c r="CU8" s="589"/>
      <c r="CV8" s="589"/>
      <c r="CW8" s="589"/>
      <c r="CX8" s="589"/>
      <c r="CY8" s="590"/>
      <c r="CZ8" s="641">
        <v>25.6</v>
      </c>
      <c r="DA8" s="641"/>
      <c r="DB8" s="641"/>
      <c r="DC8" s="641"/>
      <c r="DD8" s="594">
        <v>295556</v>
      </c>
      <c r="DE8" s="589"/>
      <c r="DF8" s="589"/>
      <c r="DG8" s="589"/>
      <c r="DH8" s="589"/>
      <c r="DI8" s="589"/>
      <c r="DJ8" s="589"/>
      <c r="DK8" s="589"/>
      <c r="DL8" s="589"/>
      <c r="DM8" s="589"/>
      <c r="DN8" s="589"/>
      <c r="DO8" s="589"/>
      <c r="DP8" s="590"/>
      <c r="DQ8" s="594">
        <v>1192360</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2027</v>
      </c>
      <c r="S9" s="589"/>
      <c r="T9" s="589"/>
      <c r="U9" s="589"/>
      <c r="V9" s="589"/>
      <c r="W9" s="589"/>
      <c r="X9" s="589"/>
      <c r="Y9" s="590"/>
      <c r="Z9" s="641">
        <v>0</v>
      </c>
      <c r="AA9" s="641"/>
      <c r="AB9" s="641"/>
      <c r="AC9" s="641"/>
      <c r="AD9" s="642">
        <v>2027</v>
      </c>
      <c r="AE9" s="642"/>
      <c r="AF9" s="642"/>
      <c r="AG9" s="642"/>
      <c r="AH9" s="642"/>
      <c r="AI9" s="642"/>
      <c r="AJ9" s="642"/>
      <c r="AK9" s="642"/>
      <c r="AL9" s="611">
        <v>0</v>
      </c>
      <c r="AM9" s="643"/>
      <c r="AN9" s="643"/>
      <c r="AO9" s="644"/>
      <c r="AP9" s="585" t="s">
        <v>220</v>
      </c>
      <c r="AQ9" s="586"/>
      <c r="AR9" s="586"/>
      <c r="AS9" s="586"/>
      <c r="AT9" s="586"/>
      <c r="AU9" s="586"/>
      <c r="AV9" s="586"/>
      <c r="AW9" s="586"/>
      <c r="AX9" s="586"/>
      <c r="AY9" s="586"/>
      <c r="AZ9" s="586"/>
      <c r="BA9" s="586"/>
      <c r="BB9" s="586"/>
      <c r="BC9" s="586"/>
      <c r="BD9" s="586"/>
      <c r="BE9" s="586"/>
      <c r="BF9" s="587"/>
      <c r="BG9" s="588">
        <v>275723</v>
      </c>
      <c r="BH9" s="589"/>
      <c r="BI9" s="589"/>
      <c r="BJ9" s="589"/>
      <c r="BK9" s="589"/>
      <c r="BL9" s="589"/>
      <c r="BM9" s="589"/>
      <c r="BN9" s="590"/>
      <c r="BO9" s="641">
        <v>32.700000000000003</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853444</v>
      </c>
      <c r="CS9" s="589"/>
      <c r="CT9" s="589"/>
      <c r="CU9" s="589"/>
      <c r="CV9" s="589"/>
      <c r="CW9" s="589"/>
      <c r="CX9" s="589"/>
      <c r="CY9" s="590"/>
      <c r="CZ9" s="641">
        <v>10.7</v>
      </c>
      <c r="DA9" s="641"/>
      <c r="DB9" s="641"/>
      <c r="DC9" s="641"/>
      <c r="DD9" s="594">
        <v>185648</v>
      </c>
      <c r="DE9" s="589"/>
      <c r="DF9" s="589"/>
      <c r="DG9" s="589"/>
      <c r="DH9" s="589"/>
      <c r="DI9" s="589"/>
      <c r="DJ9" s="589"/>
      <c r="DK9" s="589"/>
      <c r="DL9" s="589"/>
      <c r="DM9" s="589"/>
      <c r="DN9" s="589"/>
      <c r="DO9" s="589"/>
      <c r="DP9" s="590"/>
      <c r="DQ9" s="594">
        <v>717285</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167663</v>
      </c>
      <c r="S10" s="589"/>
      <c r="T10" s="589"/>
      <c r="U10" s="589"/>
      <c r="V10" s="589"/>
      <c r="W10" s="589"/>
      <c r="X10" s="589"/>
      <c r="Y10" s="590"/>
      <c r="Z10" s="641">
        <v>2.1</v>
      </c>
      <c r="AA10" s="641"/>
      <c r="AB10" s="641"/>
      <c r="AC10" s="641"/>
      <c r="AD10" s="642">
        <v>167663</v>
      </c>
      <c r="AE10" s="642"/>
      <c r="AF10" s="642"/>
      <c r="AG10" s="642"/>
      <c r="AH10" s="642"/>
      <c r="AI10" s="642"/>
      <c r="AJ10" s="642"/>
      <c r="AK10" s="642"/>
      <c r="AL10" s="611">
        <v>3.6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29628</v>
      </c>
      <c r="BH10" s="589"/>
      <c r="BI10" s="589"/>
      <c r="BJ10" s="589"/>
      <c r="BK10" s="589"/>
      <c r="BL10" s="589"/>
      <c r="BM10" s="589"/>
      <c r="BN10" s="590"/>
      <c r="BO10" s="641">
        <v>3.5</v>
      </c>
      <c r="BP10" s="641"/>
      <c r="BQ10" s="641"/>
      <c r="BR10" s="641"/>
      <c r="BS10" s="594">
        <v>4899</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13287</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13287</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2306</v>
      </c>
      <c r="S11" s="589"/>
      <c r="T11" s="589"/>
      <c r="U11" s="589"/>
      <c r="V11" s="589"/>
      <c r="W11" s="589"/>
      <c r="X11" s="589"/>
      <c r="Y11" s="590"/>
      <c r="Z11" s="641">
        <v>0</v>
      </c>
      <c r="AA11" s="641"/>
      <c r="AB11" s="641"/>
      <c r="AC11" s="641"/>
      <c r="AD11" s="642">
        <v>2306</v>
      </c>
      <c r="AE11" s="642"/>
      <c r="AF11" s="642"/>
      <c r="AG11" s="642"/>
      <c r="AH11" s="642"/>
      <c r="AI11" s="642"/>
      <c r="AJ11" s="642"/>
      <c r="AK11" s="642"/>
      <c r="AL11" s="611">
        <v>0</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25680</v>
      </c>
      <c r="BH11" s="589"/>
      <c r="BI11" s="589"/>
      <c r="BJ11" s="589"/>
      <c r="BK11" s="589"/>
      <c r="BL11" s="589"/>
      <c r="BM11" s="589"/>
      <c r="BN11" s="590"/>
      <c r="BO11" s="641">
        <v>3</v>
      </c>
      <c r="BP11" s="641"/>
      <c r="BQ11" s="641"/>
      <c r="BR11" s="641"/>
      <c r="BS11" s="594">
        <v>4586</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599843</v>
      </c>
      <c r="CS11" s="589"/>
      <c r="CT11" s="589"/>
      <c r="CU11" s="589"/>
      <c r="CV11" s="589"/>
      <c r="CW11" s="589"/>
      <c r="CX11" s="589"/>
      <c r="CY11" s="590"/>
      <c r="CZ11" s="641">
        <v>7.5</v>
      </c>
      <c r="DA11" s="641"/>
      <c r="DB11" s="641"/>
      <c r="DC11" s="641"/>
      <c r="DD11" s="594">
        <v>208463</v>
      </c>
      <c r="DE11" s="589"/>
      <c r="DF11" s="589"/>
      <c r="DG11" s="589"/>
      <c r="DH11" s="589"/>
      <c r="DI11" s="589"/>
      <c r="DJ11" s="589"/>
      <c r="DK11" s="589"/>
      <c r="DL11" s="589"/>
      <c r="DM11" s="589"/>
      <c r="DN11" s="589"/>
      <c r="DO11" s="589"/>
      <c r="DP11" s="590"/>
      <c r="DQ11" s="594">
        <v>227065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388196</v>
      </c>
      <c r="BH12" s="589"/>
      <c r="BI12" s="589"/>
      <c r="BJ12" s="589"/>
      <c r="BK12" s="589"/>
      <c r="BL12" s="589"/>
      <c r="BM12" s="589"/>
      <c r="BN12" s="590"/>
      <c r="BO12" s="641">
        <v>46.1</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388226</v>
      </c>
      <c r="CS12" s="589"/>
      <c r="CT12" s="589"/>
      <c r="CU12" s="589"/>
      <c r="CV12" s="589"/>
      <c r="CW12" s="589"/>
      <c r="CX12" s="589"/>
      <c r="CY12" s="590"/>
      <c r="CZ12" s="641">
        <v>4.9000000000000004</v>
      </c>
      <c r="DA12" s="641"/>
      <c r="DB12" s="641"/>
      <c r="DC12" s="641"/>
      <c r="DD12" s="594">
        <v>31552</v>
      </c>
      <c r="DE12" s="589"/>
      <c r="DF12" s="589"/>
      <c r="DG12" s="589"/>
      <c r="DH12" s="589"/>
      <c r="DI12" s="589"/>
      <c r="DJ12" s="589"/>
      <c r="DK12" s="589"/>
      <c r="DL12" s="589"/>
      <c r="DM12" s="589"/>
      <c r="DN12" s="589"/>
      <c r="DO12" s="589"/>
      <c r="DP12" s="590"/>
      <c r="DQ12" s="594">
        <v>214924</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18929</v>
      </c>
      <c r="S13" s="589"/>
      <c r="T13" s="589"/>
      <c r="U13" s="589"/>
      <c r="V13" s="589"/>
      <c r="W13" s="589"/>
      <c r="X13" s="589"/>
      <c r="Y13" s="590"/>
      <c r="Z13" s="641">
        <v>0.2</v>
      </c>
      <c r="AA13" s="641"/>
      <c r="AB13" s="641"/>
      <c r="AC13" s="641"/>
      <c r="AD13" s="642">
        <v>18929</v>
      </c>
      <c r="AE13" s="642"/>
      <c r="AF13" s="642"/>
      <c r="AG13" s="642"/>
      <c r="AH13" s="642"/>
      <c r="AI13" s="642"/>
      <c r="AJ13" s="642"/>
      <c r="AK13" s="642"/>
      <c r="AL13" s="611">
        <v>0.4</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376897</v>
      </c>
      <c r="BH13" s="589"/>
      <c r="BI13" s="589"/>
      <c r="BJ13" s="589"/>
      <c r="BK13" s="589"/>
      <c r="BL13" s="589"/>
      <c r="BM13" s="589"/>
      <c r="BN13" s="590"/>
      <c r="BO13" s="641">
        <v>44.7</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1001837</v>
      </c>
      <c r="CS13" s="589"/>
      <c r="CT13" s="589"/>
      <c r="CU13" s="589"/>
      <c r="CV13" s="589"/>
      <c r="CW13" s="589"/>
      <c r="CX13" s="589"/>
      <c r="CY13" s="590"/>
      <c r="CZ13" s="641">
        <v>12.6</v>
      </c>
      <c r="DA13" s="641"/>
      <c r="DB13" s="641"/>
      <c r="DC13" s="641"/>
      <c r="DD13" s="594">
        <v>473342</v>
      </c>
      <c r="DE13" s="589"/>
      <c r="DF13" s="589"/>
      <c r="DG13" s="589"/>
      <c r="DH13" s="589"/>
      <c r="DI13" s="589"/>
      <c r="DJ13" s="589"/>
      <c r="DK13" s="589"/>
      <c r="DL13" s="589"/>
      <c r="DM13" s="589"/>
      <c r="DN13" s="589"/>
      <c r="DO13" s="589"/>
      <c r="DP13" s="590"/>
      <c r="DQ13" s="594">
        <v>585867</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15715</v>
      </c>
      <c r="BH14" s="589"/>
      <c r="BI14" s="589"/>
      <c r="BJ14" s="589"/>
      <c r="BK14" s="589"/>
      <c r="BL14" s="589"/>
      <c r="BM14" s="589"/>
      <c r="BN14" s="590"/>
      <c r="BO14" s="641">
        <v>1.9</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377663</v>
      </c>
      <c r="CS14" s="589"/>
      <c r="CT14" s="589"/>
      <c r="CU14" s="589"/>
      <c r="CV14" s="589"/>
      <c r="CW14" s="589"/>
      <c r="CX14" s="589"/>
      <c r="CY14" s="590"/>
      <c r="CZ14" s="641">
        <v>4.7</v>
      </c>
      <c r="DA14" s="641"/>
      <c r="DB14" s="641"/>
      <c r="DC14" s="641"/>
      <c r="DD14" s="594" t="s">
        <v>108</v>
      </c>
      <c r="DE14" s="589"/>
      <c r="DF14" s="589"/>
      <c r="DG14" s="589"/>
      <c r="DH14" s="589"/>
      <c r="DI14" s="589"/>
      <c r="DJ14" s="589"/>
      <c r="DK14" s="589"/>
      <c r="DL14" s="589"/>
      <c r="DM14" s="589"/>
      <c r="DN14" s="589"/>
      <c r="DO14" s="589"/>
      <c r="DP14" s="590"/>
      <c r="DQ14" s="594">
        <v>329607</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1658</v>
      </c>
      <c r="S15" s="589"/>
      <c r="T15" s="589"/>
      <c r="U15" s="589"/>
      <c r="V15" s="589"/>
      <c r="W15" s="589"/>
      <c r="X15" s="589"/>
      <c r="Y15" s="590"/>
      <c r="Z15" s="641">
        <v>0</v>
      </c>
      <c r="AA15" s="641"/>
      <c r="AB15" s="641"/>
      <c r="AC15" s="641"/>
      <c r="AD15" s="642">
        <v>1658</v>
      </c>
      <c r="AE15" s="642"/>
      <c r="AF15" s="642"/>
      <c r="AG15" s="642"/>
      <c r="AH15" s="642"/>
      <c r="AI15" s="642"/>
      <c r="AJ15" s="642"/>
      <c r="AK15" s="642"/>
      <c r="AL15" s="611">
        <v>0</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72062</v>
      </c>
      <c r="BH15" s="589"/>
      <c r="BI15" s="589"/>
      <c r="BJ15" s="589"/>
      <c r="BK15" s="589"/>
      <c r="BL15" s="589"/>
      <c r="BM15" s="589"/>
      <c r="BN15" s="590"/>
      <c r="BO15" s="641">
        <v>8.6</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544508</v>
      </c>
      <c r="CS15" s="589"/>
      <c r="CT15" s="589"/>
      <c r="CU15" s="589"/>
      <c r="CV15" s="589"/>
      <c r="CW15" s="589"/>
      <c r="CX15" s="589"/>
      <c r="CY15" s="590"/>
      <c r="CZ15" s="641">
        <v>6.8</v>
      </c>
      <c r="DA15" s="641"/>
      <c r="DB15" s="641"/>
      <c r="DC15" s="641"/>
      <c r="DD15" s="594">
        <v>60938</v>
      </c>
      <c r="DE15" s="589"/>
      <c r="DF15" s="589"/>
      <c r="DG15" s="589"/>
      <c r="DH15" s="589"/>
      <c r="DI15" s="589"/>
      <c r="DJ15" s="589"/>
      <c r="DK15" s="589"/>
      <c r="DL15" s="589"/>
      <c r="DM15" s="589"/>
      <c r="DN15" s="589"/>
      <c r="DO15" s="589"/>
      <c r="DP15" s="590"/>
      <c r="DQ15" s="594">
        <v>475296</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3953962</v>
      </c>
      <c r="S16" s="589"/>
      <c r="T16" s="589"/>
      <c r="U16" s="589"/>
      <c r="V16" s="589"/>
      <c r="W16" s="589"/>
      <c r="X16" s="589"/>
      <c r="Y16" s="590"/>
      <c r="Z16" s="641">
        <v>48.9</v>
      </c>
      <c r="AA16" s="641"/>
      <c r="AB16" s="641"/>
      <c r="AC16" s="641"/>
      <c r="AD16" s="642">
        <v>3406313</v>
      </c>
      <c r="AE16" s="642"/>
      <c r="AF16" s="642"/>
      <c r="AG16" s="642"/>
      <c r="AH16" s="642"/>
      <c r="AI16" s="642"/>
      <c r="AJ16" s="642"/>
      <c r="AK16" s="642"/>
      <c r="AL16" s="611">
        <v>73.900000000000006</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19962</v>
      </c>
      <c r="CS16" s="589"/>
      <c r="CT16" s="589"/>
      <c r="CU16" s="589"/>
      <c r="CV16" s="589"/>
      <c r="CW16" s="589"/>
      <c r="CX16" s="589"/>
      <c r="CY16" s="590"/>
      <c r="CZ16" s="641">
        <v>0.3</v>
      </c>
      <c r="DA16" s="641"/>
      <c r="DB16" s="641"/>
      <c r="DC16" s="641"/>
      <c r="DD16" s="594" t="s">
        <v>108</v>
      </c>
      <c r="DE16" s="589"/>
      <c r="DF16" s="589"/>
      <c r="DG16" s="589"/>
      <c r="DH16" s="589"/>
      <c r="DI16" s="589"/>
      <c r="DJ16" s="589"/>
      <c r="DK16" s="589"/>
      <c r="DL16" s="589"/>
      <c r="DM16" s="589"/>
      <c r="DN16" s="589"/>
      <c r="DO16" s="589"/>
      <c r="DP16" s="590"/>
      <c r="DQ16" s="594">
        <v>8898</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3406313</v>
      </c>
      <c r="S17" s="589"/>
      <c r="T17" s="589"/>
      <c r="U17" s="589"/>
      <c r="V17" s="589"/>
      <c r="W17" s="589"/>
      <c r="X17" s="589"/>
      <c r="Y17" s="590"/>
      <c r="Z17" s="641">
        <v>42.1</v>
      </c>
      <c r="AA17" s="641"/>
      <c r="AB17" s="641"/>
      <c r="AC17" s="641"/>
      <c r="AD17" s="642">
        <v>3406313</v>
      </c>
      <c r="AE17" s="642"/>
      <c r="AF17" s="642"/>
      <c r="AG17" s="642"/>
      <c r="AH17" s="642"/>
      <c r="AI17" s="642"/>
      <c r="AJ17" s="642"/>
      <c r="AK17" s="642"/>
      <c r="AL17" s="611">
        <v>73.900000000000006</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990648</v>
      </c>
      <c r="CS17" s="589"/>
      <c r="CT17" s="589"/>
      <c r="CU17" s="589"/>
      <c r="CV17" s="589"/>
      <c r="CW17" s="589"/>
      <c r="CX17" s="589"/>
      <c r="CY17" s="590"/>
      <c r="CZ17" s="641">
        <v>12.4</v>
      </c>
      <c r="DA17" s="641"/>
      <c r="DB17" s="641"/>
      <c r="DC17" s="641"/>
      <c r="DD17" s="594" t="s">
        <v>108</v>
      </c>
      <c r="DE17" s="589"/>
      <c r="DF17" s="589"/>
      <c r="DG17" s="589"/>
      <c r="DH17" s="589"/>
      <c r="DI17" s="589"/>
      <c r="DJ17" s="589"/>
      <c r="DK17" s="589"/>
      <c r="DL17" s="589"/>
      <c r="DM17" s="589"/>
      <c r="DN17" s="589"/>
      <c r="DO17" s="589"/>
      <c r="DP17" s="590"/>
      <c r="DQ17" s="594">
        <v>917273</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547649</v>
      </c>
      <c r="S18" s="589"/>
      <c r="T18" s="589"/>
      <c r="U18" s="589"/>
      <c r="V18" s="589"/>
      <c r="W18" s="589"/>
      <c r="X18" s="589"/>
      <c r="Y18" s="590"/>
      <c r="Z18" s="641">
        <v>6.8</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23036</v>
      </c>
      <c r="BH19" s="589"/>
      <c r="BI19" s="589"/>
      <c r="BJ19" s="589"/>
      <c r="BK19" s="589"/>
      <c r="BL19" s="589"/>
      <c r="BM19" s="589"/>
      <c r="BN19" s="590"/>
      <c r="BO19" s="641">
        <v>2.7</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5117951</v>
      </c>
      <c r="S20" s="589"/>
      <c r="T20" s="589"/>
      <c r="U20" s="589"/>
      <c r="V20" s="589"/>
      <c r="W20" s="589"/>
      <c r="X20" s="589"/>
      <c r="Y20" s="590"/>
      <c r="Z20" s="641">
        <v>63.3</v>
      </c>
      <c r="AA20" s="641"/>
      <c r="AB20" s="641"/>
      <c r="AC20" s="641"/>
      <c r="AD20" s="642">
        <v>4570302</v>
      </c>
      <c r="AE20" s="642"/>
      <c r="AF20" s="642"/>
      <c r="AG20" s="642"/>
      <c r="AH20" s="642"/>
      <c r="AI20" s="642"/>
      <c r="AJ20" s="642"/>
      <c r="AK20" s="642"/>
      <c r="AL20" s="611">
        <v>99.1</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23036</v>
      </c>
      <c r="BH20" s="589"/>
      <c r="BI20" s="589"/>
      <c r="BJ20" s="589"/>
      <c r="BK20" s="589"/>
      <c r="BL20" s="589"/>
      <c r="BM20" s="589"/>
      <c r="BN20" s="590"/>
      <c r="BO20" s="641">
        <v>2.7</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7982323</v>
      </c>
      <c r="CS20" s="589"/>
      <c r="CT20" s="589"/>
      <c r="CU20" s="589"/>
      <c r="CV20" s="589"/>
      <c r="CW20" s="589"/>
      <c r="CX20" s="589"/>
      <c r="CY20" s="590"/>
      <c r="CZ20" s="641">
        <v>100</v>
      </c>
      <c r="DA20" s="641"/>
      <c r="DB20" s="641"/>
      <c r="DC20" s="641"/>
      <c r="DD20" s="594">
        <v>1357628</v>
      </c>
      <c r="DE20" s="589"/>
      <c r="DF20" s="589"/>
      <c r="DG20" s="589"/>
      <c r="DH20" s="589"/>
      <c r="DI20" s="589"/>
      <c r="DJ20" s="589"/>
      <c r="DK20" s="589"/>
      <c r="DL20" s="589"/>
      <c r="DM20" s="589"/>
      <c r="DN20" s="589"/>
      <c r="DO20" s="589"/>
      <c r="DP20" s="590"/>
      <c r="DQ20" s="594">
        <v>5610983</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1201</v>
      </c>
      <c r="S21" s="589"/>
      <c r="T21" s="589"/>
      <c r="U21" s="589"/>
      <c r="V21" s="589"/>
      <c r="W21" s="589"/>
      <c r="X21" s="589"/>
      <c r="Y21" s="590"/>
      <c r="Z21" s="641">
        <v>0</v>
      </c>
      <c r="AA21" s="641"/>
      <c r="AB21" s="641"/>
      <c r="AC21" s="641"/>
      <c r="AD21" s="642">
        <v>1201</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23036</v>
      </c>
      <c r="BH21" s="589"/>
      <c r="BI21" s="589"/>
      <c r="BJ21" s="589"/>
      <c r="BK21" s="589"/>
      <c r="BL21" s="589"/>
      <c r="BM21" s="589"/>
      <c r="BN21" s="590"/>
      <c r="BO21" s="641">
        <v>2.7</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178566</v>
      </c>
      <c r="S22" s="589"/>
      <c r="T22" s="589"/>
      <c r="U22" s="589"/>
      <c r="V22" s="589"/>
      <c r="W22" s="589"/>
      <c r="X22" s="589"/>
      <c r="Y22" s="590"/>
      <c r="Z22" s="641">
        <v>2.2000000000000002</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247805</v>
      </c>
      <c r="S23" s="589"/>
      <c r="T23" s="589"/>
      <c r="U23" s="589"/>
      <c r="V23" s="589"/>
      <c r="W23" s="589"/>
      <c r="X23" s="589"/>
      <c r="Y23" s="590"/>
      <c r="Z23" s="641">
        <v>3.1</v>
      </c>
      <c r="AA23" s="641"/>
      <c r="AB23" s="641"/>
      <c r="AC23" s="641"/>
      <c r="AD23" s="642">
        <v>32116</v>
      </c>
      <c r="AE23" s="642"/>
      <c r="AF23" s="642"/>
      <c r="AG23" s="642"/>
      <c r="AH23" s="642"/>
      <c r="AI23" s="642"/>
      <c r="AJ23" s="642"/>
      <c r="AK23" s="642"/>
      <c r="AL23" s="611">
        <v>0.7</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45783</v>
      </c>
      <c r="S24" s="589"/>
      <c r="T24" s="589"/>
      <c r="U24" s="589"/>
      <c r="V24" s="589"/>
      <c r="W24" s="589"/>
      <c r="X24" s="589"/>
      <c r="Y24" s="590"/>
      <c r="Z24" s="641">
        <v>0.6</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3010685</v>
      </c>
      <c r="CS24" s="639"/>
      <c r="CT24" s="639"/>
      <c r="CU24" s="639"/>
      <c r="CV24" s="639"/>
      <c r="CW24" s="639"/>
      <c r="CX24" s="639"/>
      <c r="CY24" s="686"/>
      <c r="CZ24" s="690">
        <v>37.700000000000003</v>
      </c>
      <c r="DA24" s="691"/>
      <c r="DB24" s="691"/>
      <c r="DC24" s="692"/>
      <c r="DD24" s="685">
        <v>2323136</v>
      </c>
      <c r="DE24" s="639"/>
      <c r="DF24" s="639"/>
      <c r="DG24" s="639"/>
      <c r="DH24" s="639"/>
      <c r="DI24" s="639"/>
      <c r="DJ24" s="639"/>
      <c r="DK24" s="686"/>
      <c r="DL24" s="685">
        <v>2298182</v>
      </c>
      <c r="DM24" s="639"/>
      <c r="DN24" s="639"/>
      <c r="DO24" s="639"/>
      <c r="DP24" s="639"/>
      <c r="DQ24" s="639"/>
      <c r="DR24" s="639"/>
      <c r="DS24" s="639"/>
      <c r="DT24" s="639"/>
      <c r="DU24" s="639"/>
      <c r="DV24" s="686"/>
      <c r="DW24" s="687">
        <v>47.3</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500145</v>
      </c>
      <c r="S25" s="589"/>
      <c r="T25" s="589"/>
      <c r="U25" s="589"/>
      <c r="V25" s="589"/>
      <c r="W25" s="589"/>
      <c r="X25" s="589"/>
      <c r="Y25" s="590"/>
      <c r="Z25" s="641">
        <v>6.2</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1263599</v>
      </c>
      <c r="CS25" s="607"/>
      <c r="CT25" s="607"/>
      <c r="CU25" s="607"/>
      <c r="CV25" s="607"/>
      <c r="CW25" s="607"/>
      <c r="CX25" s="607"/>
      <c r="CY25" s="608"/>
      <c r="CZ25" s="591">
        <v>15.8</v>
      </c>
      <c r="DA25" s="609"/>
      <c r="DB25" s="609"/>
      <c r="DC25" s="610"/>
      <c r="DD25" s="594">
        <v>1148613</v>
      </c>
      <c r="DE25" s="607"/>
      <c r="DF25" s="607"/>
      <c r="DG25" s="607"/>
      <c r="DH25" s="607"/>
      <c r="DI25" s="607"/>
      <c r="DJ25" s="607"/>
      <c r="DK25" s="608"/>
      <c r="DL25" s="594">
        <v>1129462</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830252</v>
      </c>
      <c r="CS26" s="589"/>
      <c r="CT26" s="589"/>
      <c r="CU26" s="589"/>
      <c r="CV26" s="589"/>
      <c r="CW26" s="589"/>
      <c r="CX26" s="589"/>
      <c r="CY26" s="590"/>
      <c r="CZ26" s="591">
        <v>10.4</v>
      </c>
      <c r="DA26" s="609"/>
      <c r="DB26" s="609"/>
      <c r="DC26" s="610"/>
      <c r="DD26" s="594">
        <v>749763</v>
      </c>
      <c r="DE26" s="589"/>
      <c r="DF26" s="589"/>
      <c r="DG26" s="589"/>
      <c r="DH26" s="589"/>
      <c r="DI26" s="589"/>
      <c r="DJ26" s="589"/>
      <c r="DK26" s="590"/>
      <c r="DL26" s="594" t="s">
        <v>276</v>
      </c>
      <c r="DM26" s="589"/>
      <c r="DN26" s="589"/>
      <c r="DO26" s="589"/>
      <c r="DP26" s="589"/>
      <c r="DQ26" s="589"/>
      <c r="DR26" s="589"/>
      <c r="DS26" s="589"/>
      <c r="DT26" s="589"/>
      <c r="DU26" s="589"/>
      <c r="DV26" s="590"/>
      <c r="DW26" s="611" t="s">
        <v>276</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504810</v>
      </c>
      <c r="S27" s="589"/>
      <c r="T27" s="589"/>
      <c r="U27" s="589"/>
      <c r="V27" s="589"/>
      <c r="W27" s="589"/>
      <c r="X27" s="589"/>
      <c r="Y27" s="590"/>
      <c r="Z27" s="641">
        <v>6.2</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842285</v>
      </c>
      <c r="BH27" s="589"/>
      <c r="BI27" s="589"/>
      <c r="BJ27" s="589"/>
      <c r="BK27" s="589"/>
      <c r="BL27" s="589"/>
      <c r="BM27" s="589"/>
      <c r="BN27" s="590"/>
      <c r="BO27" s="641">
        <v>100</v>
      </c>
      <c r="BP27" s="641"/>
      <c r="BQ27" s="641"/>
      <c r="BR27" s="641"/>
      <c r="BS27" s="594">
        <v>9485</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756438</v>
      </c>
      <c r="CS27" s="607"/>
      <c r="CT27" s="607"/>
      <c r="CU27" s="607"/>
      <c r="CV27" s="607"/>
      <c r="CW27" s="607"/>
      <c r="CX27" s="607"/>
      <c r="CY27" s="608"/>
      <c r="CZ27" s="591">
        <v>9.5</v>
      </c>
      <c r="DA27" s="609"/>
      <c r="DB27" s="609"/>
      <c r="DC27" s="610"/>
      <c r="DD27" s="594">
        <v>257250</v>
      </c>
      <c r="DE27" s="607"/>
      <c r="DF27" s="607"/>
      <c r="DG27" s="607"/>
      <c r="DH27" s="607"/>
      <c r="DI27" s="607"/>
      <c r="DJ27" s="607"/>
      <c r="DK27" s="608"/>
      <c r="DL27" s="594">
        <v>251447</v>
      </c>
      <c r="DM27" s="607"/>
      <c r="DN27" s="607"/>
      <c r="DO27" s="607"/>
      <c r="DP27" s="607"/>
      <c r="DQ27" s="607"/>
      <c r="DR27" s="607"/>
      <c r="DS27" s="607"/>
      <c r="DT27" s="607"/>
      <c r="DU27" s="607"/>
      <c r="DV27" s="608"/>
      <c r="DW27" s="611">
        <v>5.2</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33037</v>
      </c>
      <c r="S28" s="589"/>
      <c r="T28" s="589"/>
      <c r="U28" s="589"/>
      <c r="V28" s="589"/>
      <c r="W28" s="589"/>
      <c r="X28" s="589"/>
      <c r="Y28" s="590"/>
      <c r="Z28" s="641">
        <v>0.4</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990648</v>
      </c>
      <c r="CS28" s="589"/>
      <c r="CT28" s="589"/>
      <c r="CU28" s="589"/>
      <c r="CV28" s="589"/>
      <c r="CW28" s="589"/>
      <c r="CX28" s="589"/>
      <c r="CY28" s="590"/>
      <c r="CZ28" s="591">
        <v>12.4</v>
      </c>
      <c r="DA28" s="609"/>
      <c r="DB28" s="609"/>
      <c r="DC28" s="610"/>
      <c r="DD28" s="594">
        <v>917273</v>
      </c>
      <c r="DE28" s="589"/>
      <c r="DF28" s="589"/>
      <c r="DG28" s="589"/>
      <c r="DH28" s="589"/>
      <c r="DI28" s="589"/>
      <c r="DJ28" s="589"/>
      <c r="DK28" s="590"/>
      <c r="DL28" s="594">
        <v>917273</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11354</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990435</v>
      </c>
      <c r="CS29" s="607"/>
      <c r="CT29" s="607"/>
      <c r="CU29" s="607"/>
      <c r="CV29" s="607"/>
      <c r="CW29" s="607"/>
      <c r="CX29" s="607"/>
      <c r="CY29" s="608"/>
      <c r="CZ29" s="591">
        <v>12.4</v>
      </c>
      <c r="DA29" s="609"/>
      <c r="DB29" s="609"/>
      <c r="DC29" s="610"/>
      <c r="DD29" s="594">
        <v>917060</v>
      </c>
      <c r="DE29" s="607"/>
      <c r="DF29" s="607"/>
      <c r="DG29" s="607"/>
      <c r="DH29" s="607"/>
      <c r="DI29" s="607"/>
      <c r="DJ29" s="607"/>
      <c r="DK29" s="608"/>
      <c r="DL29" s="594">
        <v>917060</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135235</v>
      </c>
      <c r="S30" s="589"/>
      <c r="T30" s="589"/>
      <c r="U30" s="589"/>
      <c r="V30" s="589"/>
      <c r="W30" s="589"/>
      <c r="X30" s="589"/>
      <c r="Y30" s="590"/>
      <c r="Z30" s="641">
        <v>1.7</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95.7</v>
      </c>
      <c r="BH30" s="655"/>
      <c r="BI30" s="655"/>
      <c r="BJ30" s="655"/>
      <c r="BK30" s="655"/>
      <c r="BL30" s="655"/>
      <c r="BM30" s="656">
        <v>85.6</v>
      </c>
      <c r="BN30" s="655"/>
      <c r="BO30" s="655"/>
      <c r="BP30" s="655"/>
      <c r="BQ30" s="657"/>
      <c r="BR30" s="654">
        <v>95</v>
      </c>
      <c r="BS30" s="655"/>
      <c r="BT30" s="655"/>
      <c r="BU30" s="655"/>
      <c r="BV30" s="655"/>
      <c r="BW30" s="655"/>
      <c r="BX30" s="656">
        <v>82.6</v>
      </c>
      <c r="BY30" s="655"/>
      <c r="BZ30" s="655"/>
      <c r="CA30" s="655"/>
      <c r="CB30" s="657"/>
      <c r="CD30" s="660"/>
      <c r="CE30" s="661"/>
      <c r="CF30" s="625" t="s">
        <v>290</v>
      </c>
      <c r="CG30" s="622"/>
      <c r="CH30" s="622"/>
      <c r="CI30" s="622"/>
      <c r="CJ30" s="622"/>
      <c r="CK30" s="622"/>
      <c r="CL30" s="622"/>
      <c r="CM30" s="622"/>
      <c r="CN30" s="622"/>
      <c r="CO30" s="622"/>
      <c r="CP30" s="622"/>
      <c r="CQ30" s="623"/>
      <c r="CR30" s="588">
        <v>871154</v>
      </c>
      <c r="CS30" s="589"/>
      <c r="CT30" s="589"/>
      <c r="CU30" s="589"/>
      <c r="CV30" s="589"/>
      <c r="CW30" s="589"/>
      <c r="CX30" s="589"/>
      <c r="CY30" s="590"/>
      <c r="CZ30" s="591">
        <v>10.9</v>
      </c>
      <c r="DA30" s="609"/>
      <c r="DB30" s="609"/>
      <c r="DC30" s="610"/>
      <c r="DD30" s="594">
        <v>797779</v>
      </c>
      <c r="DE30" s="589"/>
      <c r="DF30" s="589"/>
      <c r="DG30" s="589"/>
      <c r="DH30" s="589"/>
      <c r="DI30" s="589"/>
      <c r="DJ30" s="589"/>
      <c r="DK30" s="590"/>
      <c r="DL30" s="594">
        <v>797779</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143921</v>
      </c>
      <c r="S31" s="589"/>
      <c r="T31" s="589"/>
      <c r="U31" s="589"/>
      <c r="V31" s="589"/>
      <c r="W31" s="589"/>
      <c r="X31" s="589"/>
      <c r="Y31" s="590"/>
      <c r="Z31" s="641">
        <v>1.8</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v>
      </c>
      <c r="BH31" s="607"/>
      <c r="BI31" s="607"/>
      <c r="BJ31" s="607"/>
      <c r="BK31" s="607"/>
      <c r="BL31" s="607"/>
      <c r="BM31" s="643">
        <v>96</v>
      </c>
      <c r="BN31" s="653"/>
      <c r="BO31" s="653"/>
      <c r="BP31" s="653"/>
      <c r="BQ31" s="617"/>
      <c r="BR31" s="652">
        <v>98.2</v>
      </c>
      <c r="BS31" s="607"/>
      <c r="BT31" s="607"/>
      <c r="BU31" s="607"/>
      <c r="BV31" s="607"/>
      <c r="BW31" s="607"/>
      <c r="BX31" s="643">
        <v>95.1</v>
      </c>
      <c r="BY31" s="653"/>
      <c r="BZ31" s="653"/>
      <c r="CA31" s="653"/>
      <c r="CB31" s="617"/>
      <c r="CD31" s="660"/>
      <c r="CE31" s="661"/>
      <c r="CF31" s="625" t="s">
        <v>294</v>
      </c>
      <c r="CG31" s="622"/>
      <c r="CH31" s="622"/>
      <c r="CI31" s="622"/>
      <c r="CJ31" s="622"/>
      <c r="CK31" s="622"/>
      <c r="CL31" s="622"/>
      <c r="CM31" s="622"/>
      <c r="CN31" s="622"/>
      <c r="CO31" s="622"/>
      <c r="CP31" s="622"/>
      <c r="CQ31" s="623"/>
      <c r="CR31" s="588">
        <v>119281</v>
      </c>
      <c r="CS31" s="607"/>
      <c r="CT31" s="607"/>
      <c r="CU31" s="607"/>
      <c r="CV31" s="607"/>
      <c r="CW31" s="607"/>
      <c r="CX31" s="607"/>
      <c r="CY31" s="608"/>
      <c r="CZ31" s="591">
        <v>1.5</v>
      </c>
      <c r="DA31" s="609"/>
      <c r="DB31" s="609"/>
      <c r="DC31" s="610"/>
      <c r="DD31" s="594">
        <v>119281</v>
      </c>
      <c r="DE31" s="607"/>
      <c r="DF31" s="607"/>
      <c r="DG31" s="607"/>
      <c r="DH31" s="607"/>
      <c r="DI31" s="607"/>
      <c r="DJ31" s="607"/>
      <c r="DK31" s="608"/>
      <c r="DL31" s="594">
        <v>119281</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341870</v>
      </c>
      <c r="S32" s="589"/>
      <c r="T32" s="589"/>
      <c r="U32" s="589"/>
      <c r="V32" s="589"/>
      <c r="W32" s="589"/>
      <c r="X32" s="589"/>
      <c r="Y32" s="590"/>
      <c r="Z32" s="641">
        <v>4.2</v>
      </c>
      <c r="AA32" s="641"/>
      <c r="AB32" s="641"/>
      <c r="AC32" s="641"/>
      <c r="AD32" s="642">
        <v>8590</v>
      </c>
      <c r="AE32" s="642"/>
      <c r="AF32" s="642"/>
      <c r="AG32" s="642"/>
      <c r="AH32" s="642"/>
      <c r="AI32" s="642"/>
      <c r="AJ32" s="642"/>
      <c r="AK32" s="642"/>
      <c r="AL32" s="611">
        <v>0.2</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91.9</v>
      </c>
      <c r="BH32" s="573"/>
      <c r="BI32" s="573"/>
      <c r="BJ32" s="573"/>
      <c r="BK32" s="573"/>
      <c r="BL32" s="573"/>
      <c r="BM32" s="636">
        <v>77.7</v>
      </c>
      <c r="BN32" s="573"/>
      <c r="BO32" s="573"/>
      <c r="BP32" s="573"/>
      <c r="BQ32" s="630"/>
      <c r="BR32" s="651">
        <v>91.5</v>
      </c>
      <c r="BS32" s="573"/>
      <c r="BT32" s="573"/>
      <c r="BU32" s="573"/>
      <c r="BV32" s="573"/>
      <c r="BW32" s="573"/>
      <c r="BX32" s="636">
        <v>75.099999999999994</v>
      </c>
      <c r="BY32" s="573"/>
      <c r="BZ32" s="573"/>
      <c r="CA32" s="573"/>
      <c r="CB32" s="630"/>
      <c r="CD32" s="662"/>
      <c r="CE32" s="663"/>
      <c r="CF32" s="625" t="s">
        <v>297</v>
      </c>
      <c r="CG32" s="622"/>
      <c r="CH32" s="622"/>
      <c r="CI32" s="622"/>
      <c r="CJ32" s="622"/>
      <c r="CK32" s="622"/>
      <c r="CL32" s="622"/>
      <c r="CM32" s="622"/>
      <c r="CN32" s="622"/>
      <c r="CO32" s="622"/>
      <c r="CP32" s="622"/>
      <c r="CQ32" s="623"/>
      <c r="CR32" s="588">
        <v>213</v>
      </c>
      <c r="CS32" s="589"/>
      <c r="CT32" s="589"/>
      <c r="CU32" s="589"/>
      <c r="CV32" s="589"/>
      <c r="CW32" s="589"/>
      <c r="CX32" s="589"/>
      <c r="CY32" s="590"/>
      <c r="CZ32" s="591">
        <v>0</v>
      </c>
      <c r="DA32" s="609"/>
      <c r="DB32" s="609"/>
      <c r="DC32" s="610"/>
      <c r="DD32" s="594">
        <v>213</v>
      </c>
      <c r="DE32" s="589"/>
      <c r="DF32" s="589"/>
      <c r="DG32" s="589"/>
      <c r="DH32" s="589"/>
      <c r="DI32" s="589"/>
      <c r="DJ32" s="589"/>
      <c r="DK32" s="590"/>
      <c r="DL32" s="594">
        <v>213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821032</v>
      </c>
      <c r="S33" s="589"/>
      <c r="T33" s="589"/>
      <c r="U33" s="589"/>
      <c r="V33" s="589"/>
      <c r="W33" s="589"/>
      <c r="X33" s="589"/>
      <c r="Y33" s="590"/>
      <c r="Z33" s="641">
        <v>10.199999999999999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3594048</v>
      </c>
      <c r="CS33" s="607"/>
      <c r="CT33" s="607"/>
      <c r="CU33" s="607"/>
      <c r="CV33" s="607"/>
      <c r="CW33" s="607"/>
      <c r="CX33" s="607"/>
      <c r="CY33" s="608"/>
      <c r="CZ33" s="591">
        <v>45</v>
      </c>
      <c r="DA33" s="609"/>
      <c r="DB33" s="609"/>
      <c r="DC33" s="610"/>
      <c r="DD33" s="594">
        <v>2801752</v>
      </c>
      <c r="DE33" s="607"/>
      <c r="DF33" s="607"/>
      <c r="DG33" s="607"/>
      <c r="DH33" s="607"/>
      <c r="DI33" s="607"/>
      <c r="DJ33" s="607"/>
      <c r="DK33" s="608"/>
      <c r="DL33" s="594">
        <v>1988419</v>
      </c>
      <c r="DM33" s="607"/>
      <c r="DN33" s="607"/>
      <c r="DO33" s="607"/>
      <c r="DP33" s="607"/>
      <c r="DQ33" s="607"/>
      <c r="DR33" s="607"/>
      <c r="DS33" s="607"/>
      <c r="DT33" s="607"/>
      <c r="DU33" s="607"/>
      <c r="DV33" s="608"/>
      <c r="DW33" s="611">
        <v>40.9</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1230708</v>
      </c>
      <c r="CS34" s="589"/>
      <c r="CT34" s="589"/>
      <c r="CU34" s="589"/>
      <c r="CV34" s="589"/>
      <c r="CW34" s="589"/>
      <c r="CX34" s="589"/>
      <c r="CY34" s="590"/>
      <c r="CZ34" s="591">
        <v>15.4</v>
      </c>
      <c r="DA34" s="609"/>
      <c r="DB34" s="609"/>
      <c r="DC34" s="610"/>
      <c r="DD34" s="594">
        <v>933503</v>
      </c>
      <c r="DE34" s="589"/>
      <c r="DF34" s="589"/>
      <c r="DG34" s="589"/>
      <c r="DH34" s="589"/>
      <c r="DI34" s="589"/>
      <c r="DJ34" s="589"/>
      <c r="DK34" s="590"/>
      <c r="DL34" s="594">
        <v>882185</v>
      </c>
      <c r="DM34" s="589"/>
      <c r="DN34" s="589"/>
      <c r="DO34" s="589"/>
      <c r="DP34" s="589"/>
      <c r="DQ34" s="589"/>
      <c r="DR34" s="589"/>
      <c r="DS34" s="589"/>
      <c r="DT34" s="589"/>
      <c r="DU34" s="589"/>
      <c r="DV34" s="590"/>
      <c r="DW34" s="611">
        <v>18.2</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246232</v>
      </c>
      <c r="S35" s="589"/>
      <c r="T35" s="589"/>
      <c r="U35" s="589"/>
      <c r="V35" s="589"/>
      <c r="W35" s="589"/>
      <c r="X35" s="589"/>
      <c r="Y35" s="590"/>
      <c r="Z35" s="641">
        <v>3</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667935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-57244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200332</v>
      </c>
      <c r="CS35" s="607"/>
      <c r="CT35" s="607"/>
      <c r="CU35" s="607"/>
      <c r="CV35" s="607"/>
      <c r="CW35" s="607"/>
      <c r="CX35" s="607"/>
      <c r="CY35" s="608"/>
      <c r="CZ35" s="591">
        <v>2.5</v>
      </c>
      <c r="DA35" s="609"/>
      <c r="DB35" s="609"/>
      <c r="DC35" s="610"/>
      <c r="DD35" s="594">
        <v>174389</v>
      </c>
      <c r="DE35" s="607"/>
      <c r="DF35" s="607"/>
      <c r="DG35" s="607"/>
      <c r="DH35" s="607"/>
      <c r="DI35" s="607"/>
      <c r="DJ35" s="607"/>
      <c r="DK35" s="608"/>
      <c r="DL35" s="594">
        <v>173130</v>
      </c>
      <c r="DM35" s="607"/>
      <c r="DN35" s="607"/>
      <c r="DO35" s="607"/>
      <c r="DP35" s="607"/>
      <c r="DQ35" s="607"/>
      <c r="DR35" s="607"/>
      <c r="DS35" s="607"/>
      <c r="DT35" s="607"/>
      <c r="DU35" s="607"/>
      <c r="DV35" s="608"/>
      <c r="DW35" s="611">
        <v>3.6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8082710</v>
      </c>
      <c r="S36" s="629"/>
      <c r="T36" s="629"/>
      <c r="U36" s="629"/>
      <c r="V36" s="629"/>
      <c r="W36" s="629"/>
      <c r="X36" s="629"/>
      <c r="Y36" s="632"/>
      <c r="Z36" s="633">
        <v>100</v>
      </c>
      <c r="AA36" s="633"/>
      <c r="AB36" s="633"/>
      <c r="AC36" s="633"/>
      <c r="AD36" s="634">
        <v>4612209</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236532</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-78138</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1256225</v>
      </c>
      <c r="CS36" s="589"/>
      <c r="CT36" s="589"/>
      <c r="CU36" s="589"/>
      <c r="CV36" s="589"/>
      <c r="CW36" s="589"/>
      <c r="CX36" s="589"/>
      <c r="CY36" s="590"/>
      <c r="CZ36" s="591">
        <v>15.7</v>
      </c>
      <c r="DA36" s="609"/>
      <c r="DB36" s="609"/>
      <c r="DC36" s="610"/>
      <c r="DD36" s="594">
        <v>994237</v>
      </c>
      <c r="DE36" s="589"/>
      <c r="DF36" s="589"/>
      <c r="DG36" s="589"/>
      <c r="DH36" s="589"/>
      <c r="DI36" s="589"/>
      <c r="DJ36" s="589"/>
      <c r="DK36" s="590"/>
      <c r="DL36" s="594">
        <v>651824</v>
      </c>
      <c r="DM36" s="589"/>
      <c r="DN36" s="589"/>
      <c r="DO36" s="589"/>
      <c r="DP36" s="589"/>
      <c r="DQ36" s="589"/>
      <c r="DR36" s="589"/>
      <c r="DS36" s="589"/>
      <c r="DT36" s="589"/>
      <c r="DU36" s="589"/>
      <c r="DV36" s="590"/>
      <c r="DW36" s="611">
        <v>13.4</v>
      </c>
      <c r="DX36" s="612"/>
      <c r="DY36" s="612"/>
      <c r="DZ36" s="612"/>
      <c r="EA36" s="612"/>
      <c r="EB36" s="612"/>
      <c r="EC36" s="613"/>
    </row>
    <row r="37" spans="2:133" ht="11.25" customHeight="1">
      <c r="AQ37" s="614" t="s">
        <v>312</v>
      </c>
      <c r="AR37" s="615"/>
      <c r="AS37" s="615"/>
      <c r="AT37" s="615"/>
      <c r="AU37" s="615"/>
      <c r="AV37" s="615"/>
      <c r="AW37" s="615"/>
      <c r="AX37" s="615"/>
      <c r="AY37" s="616"/>
      <c r="AZ37" s="588">
        <v>18038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1428</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437997</v>
      </c>
      <c r="CS37" s="607"/>
      <c r="CT37" s="607"/>
      <c r="CU37" s="607"/>
      <c r="CV37" s="607"/>
      <c r="CW37" s="607"/>
      <c r="CX37" s="607"/>
      <c r="CY37" s="608"/>
      <c r="CZ37" s="591">
        <v>5.5</v>
      </c>
      <c r="DA37" s="609"/>
      <c r="DB37" s="609"/>
      <c r="DC37" s="610"/>
      <c r="DD37" s="594">
        <v>392997</v>
      </c>
      <c r="DE37" s="607"/>
      <c r="DF37" s="607"/>
      <c r="DG37" s="607"/>
      <c r="DH37" s="607"/>
      <c r="DI37" s="607"/>
      <c r="DJ37" s="607"/>
      <c r="DK37" s="608"/>
      <c r="DL37" s="594">
        <v>392997</v>
      </c>
      <c r="DM37" s="607"/>
      <c r="DN37" s="607"/>
      <c r="DO37" s="607"/>
      <c r="DP37" s="607"/>
      <c r="DQ37" s="607"/>
      <c r="DR37" s="607"/>
      <c r="DS37" s="607"/>
      <c r="DT37" s="607"/>
      <c r="DU37" s="607"/>
      <c r="DV37" s="608"/>
      <c r="DW37" s="611">
        <v>8.1</v>
      </c>
      <c r="DX37" s="612"/>
      <c r="DY37" s="612"/>
      <c r="DZ37" s="612"/>
      <c r="EA37" s="612"/>
      <c r="EB37" s="612"/>
      <c r="EC37" s="613"/>
    </row>
    <row r="38" spans="2:133" ht="11.25" customHeight="1">
      <c r="AQ38" s="614" t="s">
        <v>315</v>
      </c>
      <c r="AR38" s="615"/>
      <c r="AS38" s="615"/>
      <c r="AT38" s="615"/>
      <c r="AU38" s="615"/>
      <c r="AV38" s="615"/>
      <c r="AW38" s="615"/>
      <c r="AX38" s="615"/>
      <c r="AY38" s="616"/>
      <c r="AZ38" s="588" t="s">
        <v>108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2464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649897</v>
      </c>
      <c r="CS38" s="589"/>
      <c r="CT38" s="589"/>
      <c r="CU38" s="589"/>
      <c r="CV38" s="589"/>
      <c r="CW38" s="589"/>
      <c r="CX38" s="589"/>
      <c r="CY38" s="590"/>
      <c r="CZ38" s="591">
        <v>8.1</v>
      </c>
      <c r="DA38" s="609"/>
      <c r="DB38" s="609"/>
      <c r="DC38" s="610"/>
      <c r="DD38" s="594">
        <v>573709</v>
      </c>
      <c r="DE38" s="589"/>
      <c r="DF38" s="589"/>
      <c r="DG38" s="589"/>
      <c r="DH38" s="589"/>
      <c r="DI38" s="589"/>
      <c r="DJ38" s="589"/>
      <c r="DK38" s="590"/>
      <c r="DL38" s="594">
        <v>281280</v>
      </c>
      <c r="DM38" s="589"/>
      <c r="DN38" s="589"/>
      <c r="DO38" s="589"/>
      <c r="DP38" s="589"/>
      <c r="DQ38" s="589"/>
      <c r="DR38" s="589"/>
      <c r="DS38" s="589"/>
      <c r="DT38" s="589"/>
      <c r="DU38" s="589"/>
      <c r="DV38" s="590"/>
      <c r="DW38" s="611">
        <v>5.8</v>
      </c>
      <c r="DX38" s="612"/>
      <c r="DY38" s="612"/>
      <c r="DZ38" s="612"/>
      <c r="EA38" s="612"/>
      <c r="EB38" s="612"/>
      <c r="EC38" s="613"/>
    </row>
    <row r="39" spans="2:133" ht="11.25" customHeight="1">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91</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131086</v>
      </c>
      <c r="CS39" s="607"/>
      <c r="CT39" s="607"/>
      <c r="CU39" s="607"/>
      <c r="CV39" s="607"/>
      <c r="CW39" s="607"/>
      <c r="CX39" s="607"/>
      <c r="CY39" s="608"/>
      <c r="CZ39" s="591">
        <v>1.6</v>
      </c>
      <c r="DA39" s="609"/>
      <c r="DB39" s="609"/>
      <c r="DC39" s="610"/>
      <c r="DD39" s="594">
        <v>125914</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112615</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125800</v>
      </c>
      <c r="CS40" s="589"/>
      <c r="CT40" s="589"/>
      <c r="CU40" s="589"/>
      <c r="CV40" s="589"/>
      <c r="CW40" s="589"/>
      <c r="CX40" s="589"/>
      <c r="CY40" s="590"/>
      <c r="CZ40" s="591">
        <v>1.6</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300750</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309</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276</v>
      </c>
      <c r="CS41" s="607"/>
      <c r="CT41" s="607"/>
      <c r="CU41" s="607"/>
      <c r="CV41" s="607"/>
      <c r="CW41" s="607"/>
      <c r="CX41" s="607"/>
      <c r="CY41" s="608"/>
      <c r="CZ41" s="591" t="s">
        <v>276</v>
      </c>
      <c r="DA41" s="609"/>
      <c r="DB41" s="609"/>
      <c r="DC41" s="610"/>
      <c r="DD41" s="594" t="s">
        <v>276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1377590</v>
      </c>
      <c r="CS42" s="589"/>
      <c r="CT42" s="589"/>
      <c r="CU42" s="589"/>
      <c r="CV42" s="589"/>
      <c r="CW42" s="589"/>
      <c r="CX42" s="589"/>
      <c r="CY42" s="590"/>
      <c r="CZ42" s="591">
        <v>17.3</v>
      </c>
      <c r="DA42" s="592"/>
      <c r="DB42" s="592"/>
      <c r="DC42" s="593"/>
      <c r="DD42" s="594">
        <v>486095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38920</v>
      </c>
      <c r="CS43" s="607"/>
      <c r="CT43" s="607"/>
      <c r="CU43" s="607"/>
      <c r="CV43" s="607"/>
      <c r="CW43" s="607"/>
      <c r="CX43" s="607"/>
      <c r="CY43" s="608"/>
      <c r="CZ43" s="591">
        <v>0.5</v>
      </c>
      <c r="DA43" s="609"/>
      <c r="DB43" s="609"/>
      <c r="DC43" s="610"/>
      <c r="DD43" s="594">
        <v>38920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1357628</v>
      </c>
      <c r="CS44" s="589"/>
      <c r="CT44" s="589"/>
      <c r="CU44" s="589"/>
      <c r="CV44" s="589"/>
      <c r="CW44" s="589"/>
      <c r="CX44" s="589"/>
      <c r="CY44" s="590"/>
      <c r="CZ44" s="591">
        <v>17</v>
      </c>
      <c r="DA44" s="592"/>
      <c r="DB44" s="592"/>
      <c r="DC44" s="593"/>
      <c r="DD44" s="594">
        <v>477197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553903</v>
      </c>
      <c r="CS45" s="607"/>
      <c r="CT45" s="607"/>
      <c r="CU45" s="607"/>
      <c r="CV45" s="607"/>
      <c r="CW45" s="607"/>
      <c r="CX45" s="607"/>
      <c r="CY45" s="608"/>
      <c r="CZ45" s="591">
        <v>6.9</v>
      </c>
      <c r="DA45" s="609"/>
      <c r="DB45" s="609"/>
      <c r="DC45" s="610"/>
      <c r="DD45" s="594">
        <v>14914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770719</v>
      </c>
      <c r="CS46" s="589"/>
      <c r="CT46" s="589"/>
      <c r="CU46" s="589"/>
      <c r="CV46" s="589"/>
      <c r="CW46" s="589"/>
      <c r="CX46" s="589"/>
      <c r="CY46" s="590"/>
      <c r="CZ46" s="591">
        <v>9.6999999999999993</v>
      </c>
      <c r="DA46" s="592"/>
      <c r="DB46" s="592"/>
      <c r="DC46" s="593"/>
      <c r="DD46" s="594">
        <v>460577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19962</v>
      </c>
      <c r="CS47" s="607"/>
      <c r="CT47" s="607"/>
      <c r="CU47" s="607"/>
      <c r="CV47" s="607"/>
      <c r="CW47" s="607"/>
      <c r="CX47" s="607"/>
      <c r="CY47" s="608"/>
      <c r="CZ47" s="591">
        <v>0.3</v>
      </c>
      <c r="DA47" s="609"/>
      <c r="DB47" s="609"/>
      <c r="DC47" s="610"/>
      <c r="DD47" s="594">
        <v>8898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7982323</v>
      </c>
      <c r="CS49" s="573"/>
      <c r="CT49" s="573"/>
      <c r="CU49" s="573"/>
      <c r="CV49" s="573"/>
      <c r="CW49" s="573"/>
      <c r="CX49" s="573"/>
      <c r="CY49" s="574"/>
      <c r="CZ49" s="575">
        <v>100</v>
      </c>
      <c r="DA49" s="576"/>
      <c r="DB49" s="576"/>
      <c r="DC49" s="577"/>
      <c r="DD49" s="578">
        <v>5610983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340</v>
      </c>
      <c r="DK2" s="1111"/>
      <c r="DL2" s="1111"/>
      <c r="DM2" s="1111"/>
      <c r="DN2" s="1111"/>
      <c r="DO2" s="1112"/>
      <c r="DP2" s="200"/>
      <c r="DQ2" s="1110" t="s">
        <v>341</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13"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6" t="s">
        <v>358</v>
      </c>
      <c r="DH5" s="1097"/>
      <c r="DI5" s="1097"/>
      <c r="DJ5" s="1097"/>
      <c r="DK5" s="1098"/>
      <c r="DL5" s="1096" t="s">
        <v>359</v>
      </c>
      <c r="DM5" s="1097"/>
      <c r="DN5" s="1097"/>
      <c r="DO5" s="1097"/>
      <c r="DP5" s="1098"/>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4"/>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2">
        <v>7964</v>
      </c>
      <c r="R7" s="1103"/>
      <c r="S7" s="1103"/>
      <c r="T7" s="1103"/>
      <c r="U7" s="1104"/>
      <c r="V7" s="1105">
        <v>7869</v>
      </c>
      <c r="W7" s="1103"/>
      <c r="X7" s="1103"/>
      <c r="Y7" s="1103"/>
      <c r="Z7" s="1104"/>
      <c r="AA7" s="1105">
        <v>95</v>
      </c>
      <c r="AB7" s="1103"/>
      <c r="AC7" s="1103"/>
      <c r="AD7" s="1103"/>
      <c r="AE7" s="1106"/>
      <c r="AF7" s="1107">
        <v>90</v>
      </c>
      <c r="AG7" s="1108"/>
      <c r="AH7" s="1108"/>
      <c r="AI7" s="1108"/>
      <c r="AJ7" s="1109"/>
      <c r="AK7" s="1089" t="s">
        <v>540</v>
      </c>
      <c r="AL7" s="1090"/>
      <c r="AM7" s="1090"/>
      <c r="AN7" s="1090"/>
      <c r="AO7" s="1090"/>
      <c r="AP7" s="1090">
        <v>12142</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541</v>
      </c>
      <c r="BT7" s="1094"/>
      <c r="BU7" s="1094"/>
      <c r="BV7" s="1094"/>
      <c r="BW7" s="1094"/>
      <c r="BX7" s="1094"/>
      <c r="BY7" s="1094"/>
      <c r="BZ7" s="1094"/>
      <c r="CA7" s="1094"/>
      <c r="CB7" s="1094"/>
      <c r="CC7" s="1094"/>
      <c r="CD7" s="1094"/>
      <c r="CE7" s="1094"/>
      <c r="CF7" s="1094"/>
      <c r="CG7" s="1095"/>
      <c r="CH7" s="1086">
        <v>3</v>
      </c>
      <c r="CI7" s="1087"/>
      <c r="CJ7" s="1087"/>
      <c r="CK7" s="1087"/>
      <c r="CL7" s="1088"/>
      <c r="CM7" s="1086">
        <v>176</v>
      </c>
      <c r="CN7" s="1087"/>
      <c r="CO7" s="1087"/>
      <c r="CP7" s="1087"/>
      <c r="CQ7" s="1088"/>
      <c r="CR7" s="1086">
        <v>5</v>
      </c>
      <c r="CS7" s="1087"/>
      <c r="CT7" s="1087"/>
      <c r="CU7" s="1087"/>
      <c r="CV7" s="1088"/>
      <c r="CW7" s="1086" t="s">
        <v>542</v>
      </c>
      <c r="CX7" s="1087"/>
      <c r="CY7" s="1087"/>
      <c r="CZ7" s="1087"/>
      <c r="DA7" s="1088"/>
      <c r="DB7" s="1086" t="s">
        <v>542</v>
      </c>
      <c r="DC7" s="1087"/>
      <c r="DD7" s="1087"/>
      <c r="DE7" s="1087"/>
      <c r="DF7" s="1088"/>
      <c r="DG7" s="1086" t="s">
        <v>542</v>
      </c>
      <c r="DH7" s="1087"/>
      <c r="DI7" s="1087"/>
      <c r="DJ7" s="1087"/>
      <c r="DK7" s="1088"/>
      <c r="DL7" s="1086" t="s">
        <v>542</v>
      </c>
      <c r="DM7" s="1087"/>
      <c r="DN7" s="1087"/>
      <c r="DO7" s="1087"/>
      <c r="DP7" s="1088"/>
      <c r="DQ7" s="1086" t="s">
        <v>542</v>
      </c>
      <c r="DR7" s="1087"/>
      <c r="DS7" s="1087"/>
      <c r="DT7" s="1087"/>
      <c r="DU7" s="1088"/>
      <c r="DV7" s="1115"/>
      <c r="DW7" s="1116"/>
      <c r="DX7" s="1116"/>
      <c r="DY7" s="1116"/>
      <c r="DZ7" s="1117"/>
      <c r="EA7" s="205"/>
    </row>
    <row r="8" spans="1:131" s="206" customFormat="1" ht="26.25" customHeight="1">
      <c r="A8" s="212">
        <v>2</v>
      </c>
      <c r="B8" s="1027" t="s">
        <v>362</v>
      </c>
      <c r="C8" s="1028"/>
      <c r="D8" s="1028"/>
      <c r="E8" s="1028"/>
      <c r="F8" s="1028"/>
      <c r="G8" s="1028"/>
      <c r="H8" s="1028"/>
      <c r="I8" s="1028"/>
      <c r="J8" s="1028"/>
      <c r="K8" s="1028"/>
      <c r="L8" s="1028"/>
      <c r="M8" s="1028"/>
      <c r="N8" s="1028"/>
      <c r="O8" s="1028"/>
      <c r="P8" s="1029"/>
      <c r="Q8" s="1084">
        <v>119</v>
      </c>
      <c r="R8" s="1034"/>
      <c r="S8" s="1034"/>
      <c r="T8" s="1034"/>
      <c r="U8" s="1085"/>
      <c r="V8" s="1041">
        <v>113</v>
      </c>
      <c r="W8" s="1034"/>
      <c r="X8" s="1034"/>
      <c r="Y8" s="1034"/>
      <c r="Z8" s="1085"/>
      <c r="AA8" s="1041">
        <v>6</v>
      </c>
      <c r="AB8" s="1034"/>
      <c r="AC8" s="1034"/>
      <c r="AD8" s="1034"/>
      <c r="AE8" s="1035"/>
      <c r="AF8" s="1033">
        <v>6</v>
      </c>
      <c r="AG8" s="1034"/>
      <c r="AH8" s="1034"/>
      <c r="AI8" s="1034"/>
      <c r="AJ8" s="1035"/>
      <c r="AK8" s="1082" t="s">
        <v>540</v>
      </c>
      <c r="AL8" s="1083"/>
      <c r="AM8" s="1083"/>
      <c r="AN8" s="1083"/>
      <c r="AO8" s="1083"/>
      <c r="AP8" s="1083">
        <v>109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96</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1278</v>
      </c>
      <c r="R28" s="1050"/>
      <c r="S28" s="1050"/>
      <c r="T28" s="1050"/>
      <c r="U28" s="1050"/>
      <c r="V28" s="1050">
        <v>1335</v>
      </c>
      <c r="W28" s="1050"/>
      <c r="X28" s="1050"/>
      <c r="Y28" s="1050"/>
      <c r="Z28" s="1050"/>
      <c r="AA28" s="1050">
        <v>-57</v>
      </c>
      <c r="AB28" s="1050"/>
      <c r="AC28" s="1050"/>
      <c r="AD28" s="1050"/>
      <c r="AE28" s="1051"/>
      <c r="AF28" s="1052">
        <v>-57</v>
      </c>
      <c r="AG28" s="1050"/>
      <c r="AH28" s="1050"/>
      <c r="AI28" s="1050"/>
      <c r="AJ28" s="1053"/>
      <c r="AK28" s="1054">
        <v>113</v>
      </c>
      <c r="AL28" s="1042"/>
      <c r="AM28" s="1042"/>
      <c r="AN28" s="1042"/>
      <c r="AO28" s="1042"/>
      <c r="AP28" s="1042">
        <v>0</v>
      </c>
      <c r="AQ28" s="1042"/>
      <c r="AR28" s="1042"/>
      <c r="AS28" s="1042"/>
      <c r="AT28" s="1042"/>
      <c r="AU28" s="1042">
        <v>0</v>
      </c>
      <c r="AV28" s="1042"/>
      <c r="AW28" s="1042"/>
      <c r="AX28" s="1042"/>
      <c r="AY28" s="1042"/>
      <c r="AZ28" s="1043" t="s">
        <v>478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845</v>
      </c>
      <c r="R29" s="1040"/>
      <c r="S29" s="1040"/>
      <c r="T29" s="1040"/>
      <c r="U29" s="1040"/>
      <c r="V29" s="1040">
        <v>834</v>
      </c>
      <c r="W29" s="1040"/>
      <c r="X29" s="1040"/>
      <c r="Y29" s="1040"/>
      <c r="Z29" s="1040"/>
      <c r="AA29" s="1040">
        <v>11</v>
      </c>
      <c r="AB29" s="1040"/>
      <c r="AC29" s="1040"/>
      <c r="AD29" s="1040"/>
      <c r="AE29" s="1041"/>
      <c r="AF29" s="1033">
        <v>11</v>
      </c>
      <c r="AG29" s="1034"/>
      <c r="AH29" s="1034"/>
      <c r="AI29" s="1034"/>
      <c r="AJ29" s="1035"/>
      <c r="AK29" s="976">
        <v>133</v>
      </c>
      <c r="AL29" s="967"/>
      <c r="AM29" s="967"/>
      <c r="AN29" s="967"/>
      <c r="AO29" s="967"/>
      <c r="AP29" s="967">
        <v>0</v>
      </c>
      <c r="AQ29" s="967"/>
      <c r="AR29" s="967"/>
      <c r="AS29" s="967"/>
      <c r="AT29" s="967"/>
      <c r="AU29" s="967">
        <v>0</v>
      </c>
      <c r="AV29" s="967"/>
      <c r="AW29" s="967"/>
      <c r="AX29" s="967"/>
      <c r="AY29" s="967"/>
      <c r="AZ29" s="1038" t="s">
        <v>478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104</v>
      </c>
      <c r="R30" s="1040"/>
      <c r="S30" s="1040"/>
      <c r="T30" s="1040"/>
      <c r="U30" s="1040"/>
      <c r="V30" s="1040">
        <v>104</v>
      </c>
      <c r="W30" s="1040"/>
      <c r="X30" s="1040"/>
      <c r="Y30" s="1040"/>
      <c r="Z30" s="1040"/>
      <c r="AA30" s="1040">
        <v>0</v>
      </c>
      <c r="AB30" s="1040"/>
      <c r="AC30" s="1040"/>
      <c r="AD30" s="1040"/>
      <c r="AE30" s="1041"/>
      <c r="AF30" s="1033">
        <v>0</v>
      </c>
      <c r="AG30" s="1034"/>
      <c r="AH30" s="1034"/>
      <c r="AI30" s="1034"/>
      <c r="AJ30" s="1035"/>
      <c r="AK30" s="976">
        <v>168</v>
      </c>
      <c r="AL30" s="967"/>
      <c r="AM30" s="967"/>
      <c r="AN30" s="967"/>
      <c r="AO30" s="967"/>
      <c r="AP30" s="967">
        <v>0</v>
      </c>
      <c r="AQ30" s="967"/>
      <c r="AR30" s="967"/>
      <c r="AS30" s="967"/>
      <c r="AT30" s="967"/>
      <c r="AU30" s="967">
        <v>0</v>
      </c>
      <c r="AV30" s="967"/>
      <c r="AW30" s="967"/>
      <c r="AX30" s="967"/>
      <c r="AY30" s="967"/>
      <c r="AZ30" s="1038" t="s">
        <v>478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140</v>
      </c>
      <c r="R31" s="1040"/>
      <c r="S31" s="1040"/>
      <c r="T31" s="1040"/>
      <c r="U31" s="1040"/>
      <c r="V31" s="1040">
        <v>18</v>
      </c>
      <c r="W31" s="1040"/>
      <c r="X31" s="1040"/>
      <c r="Y31" s="1040"/>
      <c r="Z31" s="1040"/>
      <c r="AA31" s="1040">
        <v>122</v>
      </c>
      <c r="AB31" s="1040"/>
      <c r="AC31" s="1040"/>
      <c r="AD31" s="1040"/>
      <c r="AE31" s="1041"/>
      <c r="AF31" s="1033">
        <v>122</v>
      </c>
      <c r="AG31" s="1034"/>
      <c r="AH31" s="1034"/>
      <c r="AI31" s="1034"/>
      <c r="AJ31" s="1035"/>
      <c r="AK31" s="976">
        <v>18</v>
      </c>
      <c r="AL31" s="967"/>
      <c r="AM31" s="967"/>
      <c r="AN31" s="967"/>
      <c r="AO31" s="967"/>
      <c r="AP31" s="967">
        <v>714</v>
      </c>
      <c r="AQ31" s="967"/>
      <c r="AR31" s="967"/>
      <c r="AS31" s="967"/>
      <c r="AT31" s="967"/>
      <c r="AU31" s="967">
        <v>79</v>
      </c>
      <c r="AV31" s="967"/>
      <c r="AW31" s="967"/>
      <c r="AX31" s="967"/>
      <c r="AY31" s="967"/>
      <c r="AZ31" s="1038" t="s">
        <v>478</v>
      </c>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390</v>
      </c>
      <c r="R32" s="1040"/>
      <c r="S32" s="1040"/>
      <c r="T32" s="1040"/>
      <c r="U32" s="1040"/>
      <c r="V32" s="1040">
        <v>390</v>
      </c>
      <c r="W32" s="1040"/>
      <c r="X32" s="1040"/>
      <c r="Y32" s="1040"/>
      <c r="Z32" s="1040"/>
      <c r="AA32" s="1040">
        <v>0</v>
      </c>
      <c r="AB32" s="1040"/>
      <c r="AC32" s="1040"/>
      <c r="AD32" s="1040"/>
      <c r="AE32" s="1041"/>
      <c r="AF32" s="1033">
        <v>0</v>
      </c>
      <c r="AG32" s="1034"/>
      <c r="AH32" s="1034"/>
      <c r="AI32" s="1034"/>
      <c r="AJ32" s="1035"/>
      <c r="AK32" s="976">
        <v>236</v>
      </c>
      <c r="AL32" s="967"/>
      <c r="AM32" s="967"/>
      <c r="AN32" s="967"/>
      <c r="AO32" s="967"/>
      <c r="AP32" s="967">
        <v>2291</v>
      </c>
      <c r="AQ32" s="967"/>
      <c r="AR32" s="967"/>
      <c r="AS32" s="967"/>
      <c r="AT32" s="967"/>
      <c r="AU32" s="967">
        <v>1787</v>
      </c>
      <c r="AV32" s="967"/>
      <c r="AW32" s="967"/>
      <c r="AX32" s="967"/>
      <c r="AY32" s="967"/>
      <c r="AZ32" s="1038" t="s">
        <v>478</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76</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913</v>
      </c>
      <c r="R68" s="978"/>
      <c r="S68" s="978"/>
      <c r="T68" s="978"/>
      <c r="U68" s="978"/>
      <c r="V68" s="978">
        <v>905</v>
      </c>
      <c r="W68" s="978"/>
      <c r="X68" s="978"/>
      <c r="Y68" s="978"/>
      <c r="Z68" s="978"/>
      <c r="AA68" s="978">
        <v>8</v>
      </c>
      <c r="AB68" s="978"/>
      <c r="AC68" s="978"/>
      <c r="AD68" s="978"/>
      <c r="AE68" s="978"/>
      <c r="AF68" s="978">
        <v>8</v>
      </c>
      <c r="AG68" s="978"/>
      <c r="AH68" s="978"/>
      <c r="AI68" s="978"/>
      <c r="AJ68" s="978"/>
      <c r="AK68" s="978" t="s">
        <v>478</v>
      </c>
      <c r="AL68" s="978"/>
      <c r="AM68" s="978"/>
      <c r="AN68" s="978"/>
      <c r="AO68" s="978"/>
      <c r="AP68" s="978">
        <v>24</v>
      </c>
      <c r="AQ68" s="978"/>
      <c r="AR68" s="978"/>
      <c r="AS68" s="978"/>
      <c r="AT68" s="978"/>
      <c r="AU68" s="978">
        <v>24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1397</v>
      </c>
      <c r="R69" s="967"/>
      <c r="S69" s="967"/>
      <c r="T69" s="967"/>
      <c r="U69" s="967"/>
      <c r="V69" s="967">
        <v>1207</v>
      </c>
      <c r="W69" s="967"/>
      <c r="X69" s="967"/>
      <c r="Y69" s="967"/>
      <c r="Z69" s="967"/>
      <c r="AA69" s="967">
        <v>190</v>
      </c>
      <c r="AB69" s="967"/>
      <c r="AC69" s="967"/>
      <c r="AD69" s="967"/>
      <c r="AE69" s="967"/>
      <c r="AF69" s="967">
        <v>190</v>
      </c>
      <c r="AG69" s="967"/>
      <c r="AH69" s="967"/>
      <c r="AI69" s="967"/>
      <c r="AJ69" s="967"/>
      <c r="AK69" s="967" t="s">
        <v>478</v>
      </c>
      <c r="AL69" s="967"/>
      <c r="AM69" s="967"/>
      <c r="AN69" s="967"/>
      <c r="AO69" s="967"/>
      <c r="AP69" s="967" t="s">
        <v>478</v>
      </c>
      <c r="AQ69" s="967"/>
      <c r="AR69" s="967"/>
      <c r="AS69" s="967"/>
      <c r="AT69" s="967"/>
      <c r="AU69" s="967" t="s">
        <v>478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1367</v>
      </c>
      <c r="R70" s="967"/>
      <c r="S70" s="967"/>
      <c r="T70" s="967"/>
      <c r="U70" s="967"/>
      <c r="V70" s="967">
        <v>1365</v>
      </c>
      <c r="W70" s="967"/>
      <c r="X70" s="967"/>
      <c r="Y70" s="967"/>
      <c r="Z70" s="967"/>
      <c r="AA70" s="967">
        <v>2</v>
      </c>
      <c r="AB70" s="967"/>
      <c r="AC70" s="967"/>
      <c r="AD70" s="967"/>
      <c r="AE70" s="967"/>
      <c r="AF70" s="967">
        <v>2</v>
      </c>
      <c r="AG70" s="967"/>
      <c r="AH70" s="967"/>
      <c r="AI70" s="967"/>
      <c r="AJ70" s="967"/>
      <c r="AK70" s="967" t="s">
        <v>478</v>
      </c>
      <c r="AL70" s="967"/>
      <c r="AM70" s="967"/>
      <c r="AN70" s="967"/>
      <c r="AO70" s="967"/>
      <c r="AP70" s="967">
        <v>1427</v>
      </c>
      <c r="AQ70" s="967"/>
      <c r="AR70" s="967"/>
      <c r="AS70" s="967"/>
      <c r="AT70" s="967"/>
      <c r="AU70" s="967">
        <v>31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69</v>
      </c>
      <c r="R71" s="967"/>
      <c r="S71" s="967"/>
      <c r="T71" s="967"/>
      <c r="U71" s="967"/>
      <c r="V71" s="967">
        <v>62</v>
      </c>
      <c r="W71" s="967"/>
      <c r="X71" s="967"/>
      <c r="Y71" s="967"/>
      <c r="Z71" s="967"/>
      <c r="AA71" s="967">
        <v>7</v>
      </c>
      <c r="AB71" s="967"/>
      <c r="AC71" s="967"/>
      <c r="AD71" s="967"/>
      <c r="AE71" s="967"/>
      <c r="AF71" s="967">
        <v>7</v>
      </c>
      <c r="AG71" s="967"/>
      <c r="AH71" s="967"/>
      <c r="AI71" s="967"/>
      <c r="AJ71" s="967"/>
      <c r="AK71" s="967" t="s">
        <v>478</v>
      </c>
      <c r="AL71" s="967"/>
      <c r="AM71" s="967"/>
      <c r="AN71" s="967"/>
      <c r="AO71" s="967"/>
      <c r="AP71" s="967" t="s">
        <v>478</v>
      </c>
      <c r="AQ71" s="967"/>
      <c r="AR71" s="967"/>
      <c r="AS71" s="967"/>
      <c r="AT71" s="967"/>
      <c r="AU71" s="967" t="s">
        <v>478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40</v>
      </c>
      <c r="R72" s="967"/>
      <c r="S72" s="967"/>
      <c r="T72" s="967"/>
      <c r="U72" s="967"/>
      <c r="V72" s="967">
        <v>36</v>
      </c>
      <c r="W72" s="967"/>
      <c r="X72" s="967"/>
      <c r="Y72" s="967"/>
      <c r="Z72" s="967"/>
      <c r="AA72" s="967">
        <v>4</v>
      </c>
      <c r="AB72" s="967"/>
      <c r="AC72" s="967"/>
      <c r="AD72" s="967"/>
      <c r="AE72" s="967"/>
      <c r="AF72" s="967">
        <v>4</v>
      </c>
      <c r="AG72" s="967"/>
      <c r="AH72" s="967"/>
      <c r="AI72" s="967"/>
      <c r="AJ72" s="967"/>
      <c r="AK72" s="967" t="s">
        <v>478</v>
      </c>
      <c r="AL72" s="967"/>
      <c r="AM72" s="967"/>
      <c r="AN72" s="967"/>
      <c r="AO72" s="967"/>
      <c r="AP72" s="967" t="s">
        <v>478</v>
      </c>
      <c r="AQ72" s="967"/>
      <c r="AR72" s="967"/>
      <c r="AS72" s="967"/>
      <c r="AT72" s="967"/>
      <c r="AU72" s="967" t="s">
        <v>478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1044718</v>
      </c>
      <c r="AB110" s="873"/>
      <c r="AC110" s="873"/>
      <c r="AD110" s="873"/>
      <c r="AE110" s="874"/>
      <c r="AF110" s="875">
        <v>1111889</v>
      </c>
      <c r="AG110" s="873"/>
      <c r="AH110" s="873"/>
      <c r="AI110" s="873"/>
      <c r="AJ110" s="874"/>
      <c r="AK110" s="875">
        <v>976347</v>
      </c>
      <c r="AL110" s="873"/>
      <c r="AM110" s="873"/>
      <c r="AN110" s="873"/>
      <c r="AO110" s="874"/>
      <c r="AP110" s="876">
        <v>24.4</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10051246</v>
      </c>
      <c r="BR110" s="800"/>
      <c r="BS110" s="800"/>
      <c r="BT110" s="800"/>
      <c r="BU110" s="800"/>
      <c r="BV110" s="800">
        <v>12301963</v>
      </c>
      <c r="BW110" s="800"/>
      <c r="BX110" s="800"/>
      <c r="BY110" s="800"/>
      <c r="BZ110" s="800"/>
      <c r="CA110" s="800">
        <v>12251841</v>
      </c>
      <c r="CB110" s="800"/>
      <c r="CC110" s="800"/>
      <c r="CD110" s="800"/>
      <c r="CE110" s="800"/>
      <c r="CF110" s="861">
        <v>305.8</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903025</v>
      </c>
      <c r="BR111" s="771"/>
      <c r="BS111" s="771"/>
      <c r="BT111" s="771"/>
      <c r="BU111" s="771"/>
      <c r="BV111" s="771">
        <v>740741</v>
      </c>
      <c r="BW111" s="771"/>
      <c r="BX111" s="771"/>
      <c r="BY111" s="771"/>
      <c r="BZ111" s="771"/>
      <c r="CA111" s="771">
        <v>597052</v>
      </c>
      <c r="CB111" s="771"/>
      <c r="CC111" s="771"/>
      <c r="CD111" s="771"/>
      <c r="CE111" s="771"/>
      <c r="CF111" s="848">
        <v>14.9</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1891267</v>
      </c>
      <c r="BR112" s="771"/>
      <c r="BS112" s="771"/>
      <c r="BT112" s="771"/>
      <c r="BU112" s="771"/>
      <c r="BV112" s="771">
        <v>1830472</v>
      </c>
      <c r="BW112" s="771"/>
      <c r="BX112" s="771"/>
      <c r="BY112" s="771"/>
      <c r="BZ112" s="771"/>
      <c r="CA112" s="771">
        <v>1866729</v>
      </c>
      <c r="CB112" s="771"/>
      <c r="CC112" s="771"/>
      <c r="CD112" s="771"/>
      <c r="CE112" s="771"/>
      <c r="CF112" s="848">
        <v>46.6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34647</v>
      </c>
      <c r="DH112" s="771"/>
      <c r="DI112" s="771"/>
      <c r="DJ112" s="771"/>
      <c r="DK112" s="771"/>
      <c r="DL112" s="771">
        <v>26668</v>
      </c>
      <c r="DM112" s="771"/>
      <c r="DN112" s="771"/>
      <c r="DO112" s="771"/>
      <c r="DP112" s="771"/>
      <c r="DQ112" s="771">
        <v>18250</v>
      </c>
      <c r="DR112" s="771"/>
      <c r="DS112" s="771"/>
      <c r="DT112" s="771"/>
      <c r="DU112" s="771"/>
      <c r="DV112" s="823">
        <v>0.5</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170924</v>
      </c>
      <c r="AB113" s="909"/>
      <c r="AC113" s="909"/>
      <c r="AD113" s="909"/>
      <c r="AE113" s="910"/>
      <c r="AF113" s="911">
        <v>207782</v>
      </c>
      <c r="AG113" s="909"/>
      <c r="AH113" s="909"/>
      <c r="AI113" s="909"/>
      <c r="AJ113" s="910"/>
      <c r="AK113" s="911">
        <v>201090</v>
      </c>
      <c r="AL113" s="909"/>
      <c r="AM113" s="909"/>
      <c r="AN113" s="909"/>
      <c r="AO113" s="910"/>
      <c r="AP113" s="912">
        <v>5</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44089</v>
      </c>
      <c r="BR113" s="771"/>
      <c r="BS113" s="771"/>
      <c r="BT113" s="771"/>
      <c r="BU113" s="771"/>
      <c r="BV113" s="771">
        <v>37791</v>
      </c>
      <c r="BW113" s="771"/>
      <c r="BX113" s="771"/>
      <c r="BY113" s="771"/>
      <c r="BZ113" s="771"/>
      <c r="CA113" s="771">
        <v>55793</v>
      </c>
      <c r="CB113" s="771"/>
      <c r="CC113" s="771"/>
      <c r="CD113" s="771"/>
      <c r="CE113" s="771"/>
      <c r="CF113" s="848">
        <v>1.4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13280</v>
      </c>
      <c r="AB114" s="784"/>
      <c r="AC114" s="784"/>
      <c r="AD114" s="784"/>
      <c r="AE114" s="785"/>
      <c r="AF114" s="786">
        <v>9941</v>
      </c>
      <c r="AG114" s="784"/>
      <c r="AH114" s="784"/>
      <c r="AI114" s="784"/>
      <c r="AJ114" s="785"/>
      <c r="AK114" s="786">
        <v>10133</v>
      </c>
      <c r="AL114" s="784"/>
      <c r="AM114" s="784"/>
      <c r="AN114" s="784"/>
      <c r="AO114" s="785"/>
      <c r="AP114" s="754">
        <v>0.3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1549046</v>
      </c>
      <c r="BR114" s="771"/>
      <c r="BS114" s="771"/>
      <c r="BT114" s="771"/>
      <c r="BU114" s="771"/>
      <c r="BV114" s="771">
        <v>1456162</v>
      </c>
      <c r="BW114" s="771"/>
      <c r="BX114" s="771"/>
      <c r="BY114" s="771"/>
      <c r="BZ114" s="771"/>
      <c r="CA114" s="771">
        <v>1441385</v>
      </c>
      <c r="CB114" s="771"/>
      <c r="CC114" s="771"/>
      <c r="CD114" s="771"/>
      <c r="CE114" s="771"/>
      <c r="CF114" s="848">
        <v>36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8798</v>
      </c>
      <c r="DH114" s="784"/>
      <c r="DI114" s="784"/>
      <c r="DJ114" s="784"/>
      <c r="DK114" s="785"/>
      <c r="DL114" s="786">
        <v>3553</v>
      </c>
      <c r="DM114" s="784"/>
      <c r="DN114" s="784"/>
      <c r="DO114" s="784"/>
      <c r="DP114" s="785"/>
      <c r="DQ114" s="786">
        <v>1785</v>
      </c>
      <c r="DR114" s="784"/>
      <c r="DS114" s="784"/>
      <c r="DT114" s="784"/>
      <c r="DU114" s="785"/>
      <c r="DV114" s="754">
        <v>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180135</v>
      </c>
      <c r="AB115" s="909"/>
      <c r="AC115" s="909"/>
      <c r="AD115" s="909"/>
      <c r="AE115" s="910"/>
      <c r="AF115" s="911">
        <v>179567</v>
      </c>
      <c r="AG115" s="909"/>
      <c r="AH115" s="909"/>
      <c r="AI115" s="909"/>
      <c r="AJ115" s="910"/>
      <c r="AK115" s="911">
        <v>174044</v>
      </c>
      <c r="AL115" s="909"/>
      <c r="AM115" s="909"/>
      <c r="AN115" s="909"/>
      <c r="AO115" s="910"/>
      <c r="AP115" s="912">
        <v>4.3</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t="s">
        <v>408</v>
      </c>
      <c r="BW115" s="771"/>
      <c r="BX115" s="771"/>
      <c r="BY115" s="771"/>
      <c r="BZ115" s="771"/>
      <c r="CA115" s="771" t="s">
        <v>408</v>
      </c>
      <c r="CB115" s="771"/>
      <c r="CC115" s="771"/>
      <c r="CD115" s="771"/>
      <c r="CE115" s="771"/>
      <c r="CF115" s="848" t="s">
        <v>408</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306</v>
      </c>
      <c r="AB116" s="784"/>
      <c r="AC116" s="784"/>
      <c r="AD116" s="784"/>
      <c r="AE116" s="785"/>
      <c r="AF116" s="786">
        <v>1368</v>
      </c>
      <c r="AG116" s="784"/>
      <c r="AH116" s="784"/>
      <c r="AI116" s="784"/>
      <c r="AJ116" s="785"/>
      <c r="AK116" s="786">
        <v>213</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1409363</v>
      </c>
      <c r="AB117" s="895"/>
      <c r="AC117" s="895"/>
      <c r="AD117" s="895"/>
      <c r="AE117" s="896"/>
      <c r="AF117" s="898">
        <v>1510547</v>
      </c>
      <c r="AG117" s="895"/>
      <c r="AH117" s="895"/>
      <c r="AI117" s="895"/>
      <c r="AJ117" s="896"/>
      <c r="AK117" s="898">
        <v>1361827</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14438673</v>
      </c>
      <c r="BR118" s="858"/>
      <c r="BS118" s="858"/>
      <c r="BT118" s="858"/>
      <c r="BU118" s="858"/>
      <c r="BV118" s="858">
        <v>16367129</v>
      </c>
      <c r="BW118" s="858"/>
      <c r="BX118" s="858"/>
      <c r="BY118" s="858"/>
      <c r="BZ118" s="858"/>
      <c r="CA118" s="858">
        <v>16212800</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1077256</v>
      </c>
      <c r="BR119" s="800"/>
      <c r="BS119" s="800"/>
      <c r="BT119" s="800"/>
      <c r="BU119" s="800"/>
      <c r="BV119" s="800">
        <v>853215</v>
      </c>
      <c r="BW119" s="800"/>
      <c r="BX119" s="800"/>
      <c r="BY119" s="800"/>
      <c r="BZ119" s="800"/>
      <c r="CA119" s="800">
        <v>875281</v>
      </c>
      <c r="CB119" s="800"/>
      <c r="CC119" s="800"/>
      <c r="CD119" s="800"/>
      <c r="CE119" s="800"/>
      <c r="CF119" s="861">
        <v>21.8</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859580</v>
      </c>
      <c r="DH119" s="717"/>
      <c r="DI119" s="717"/>
      <c r="DJ119" s="717"/>
      <c r="DK119" s="718"/>
      <c r="DL119" s="719">
        <v>710520</v>
      </c>
      <c r="DM119" s="717"/>
      <c r="DN119" s="717"/>
      <c r="DO119" s="717"/>
      <c r="DP119" s="718"/>
      <c r="DQ119" s="719">
        <v>577017</v>
      </c>
      <c r="DR119" s="717"/>
      <c r="DS119" s="717"/>
      <c r="DT119" s="717"/>
      <c r="DU119" s="718"/>
      <c r="DV119" s="807">
        <v>14.4</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1089097</v>
      </c>
      <c r="BR120" s="771"/>
      <c r="BS120" s="771"/>
      <c r="BT120" s="771"/>
      <c r="BU120" s="771"/>
      <c r="BV120" s="771">
        <v>1064716</v>
      </c>
      <c r="BW120" s="771"/>
      <c r="BX120" s="771"/>
      <c r="BY120" s="771"/>
      <c r="BZ120" s="771"/>
      <c r="CA120" s="771">
        <v>1068248</v>
      </c>
      <c r="CB120" s="771"/>
      <c r="CC120" s="771"/>
      <c r="CD120" s="771"/>
      <c r="CE120" s="771"/>
      <c r="CF120" s="848">
        <v>26.7</v>
      </c>
      <c r="CG120" s="849"/>
      <c r="CH120" s="849"/>
      <c r="CI120" s="849"/>
      <c r="CJ120" s="849"/>
      <c r="CK120" s="850" t="s">
        <v>434</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1827598</v>
      </c>
      <c r="DH120" s="800"/>
      <c r="DI120" s="800"/>
      <c r="DJ120" s="800"/>
      <c r="DK120" s="800"/>
      <c r="DL120" s="800">
        <v>1823810</v>
      </c>
      <c r="DM120" s="800"/>
      <c r="DN120" s="800"/>
      <c r="DO120" s="800"/>
      <c r="DP120" s="800"/>
      <c r="DQ120" s="800">
        <v>1787430</v>
      </c>
      <c r="DR120" s="800"/>
      <c r="DS120" s="800"/>
      <c r="DT120" s="800"/>
      <c r="DU120" s="800"/>
      <c r="DV120" s="801">
        <v>44.6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9885</v>
      </c>
      <c r="AB121" s="784"/>
      <c r="AC121" s="784"/>
      <c r="AD121" s="784"/>
      <c r="AE121" s="785"/>
      <c r="AF121" s="786">
        <v>9885</v>
      </c>
      <c r="AG121" s="784"/>
      <c r="AH121" s="784"/>
      <c r="AI121" s="784"/>
      <c r="AJ121" s="785"/>
      <c r="AK121" s="786">
        <v>9885</v>
      </c>
      <c r="AL121" s="784"/>
      <c r="AM121" s="784"/>
      <c r="AN121" s="784"/>
      <c r="AO121" s="785"/>
      <c r="AP121" s="754">
        <v>0.2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8014251</v>
      </c>
      <c r="BR121" s="858"/>
      <c r="BS121" s="858"/>
      <c r="BT121" s="858"/>
      <c r="BU121" s="858"/>
      <c r="BV121" s="858">
        <v>9310616</v>
      </c>
      <c r="BW121" s="858"/>
      <c r="BX121" s="858"/>
      <c r="BY121" s="858"/>
      <c r="BZ121" s="858"/>
      <c r="CA121" s="858">
        <v>9184820</v>
      </c>
      <c r="CB121" s="858"/>
      <c r="CC121" s="858"/>
      <c r="CD121" s="858"/>
      <c r="CE121" s="858"/>
      <c r="CF121" s="859">
        <v>229.3</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63669</v>
      </c>
      <c r="DH121" s="771"/>
      <c r="DI121" s="771"/>
      <c r="DJ121" s="771"/>
      <c r="DK121" s="771"/>
      <c r="DL121" s="771">
        <v>6662</v>
      </c>
      <c r="DM121" s="771"/>
      <c r="DN121" s="771"/>
      <c r="DO121" s="771"/>
      <c r="DP121" s="771"/>
      <c r="DQ121" s="771">
        <v>79299</v>
      </c>
      <c r="DR121" s="771"/>
      <c r="DS121" s="771"/>
      <c r="DT121" s="771"/>
      <c r="DU121" s="771"/>
      <c r="DV121" s="823">
        <v>2</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10180604</v>
      </c>
      <c r="BR122" s="840"/>
      <c r="BS122" s="840"/>
      <c r="BT122" s="840"/>
      <c r="BU122" s="840"/>
      <c r="BV122" s="840">
        <v>11228547</v>
      </c>
      <c r="BW122" s="840"/>
      <c r="BX122" s="840"/>
      <c r="BY122" s="840"/>
      <c r="BZ122" s="840"/>
      <c r="CA122" s="840">
        <v>11128349</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t="s">
        <v>439</v>
      </c>
      <c r="DH122" s="771"/>
      <c r="DI122" s="771"/>
      <c r="DJ122" s="771"/>
      <c r="DK122" s="771"/>
      <c r="DL122" s="771" t="s">
        <v>439</v>
      </c>
      <c r="DM122" s="771"/>
      <c r="DN122" s="771"/>
      <c r="DO122" s="771"/>
      <c r="DP122" s="771"/>
      <c r="DQ122" s="771" t="s">
        <v>439</v>
      </c>
      <c r="DR122" s="771"/>
      <c r="DS122" s="771"/>
      <c r="DT122" s="771"/>
      <c r="DU122" s="771"/>
      <c r="DV122" s="823" t="s">
        <v>439</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5675</v>
      </c>
      <c r="AB123" s="784"/>
      <c r="AC123" s="784"/>
      <c r="AD123" s="784"/>
      <c r="AE123" s="785"/>
      <c r="AF123" s="786">
        <v>5680</v>
      </c>
      <c r="AG123" s="784"/>
      <c r="AH123" s="784"/>
      <c r="AI123" s="784"/>
      <c r="AJ123" s="785"/>
      <c r="AK123" s="786">
        <v>1900</v>
      </c>
      <c r="AL123" s="784"/>
      <c r="AM123" s="784"/>
      <c r="AN123" s="784"/>
      <c r="AO123" s="785"/>
      <c r="AP123" s="754">
        <v>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106.5</v>
      </c>
      <c r="BR123" s="832"/>
      <c r="BS123" s="832"/>
      <c r="BT123" s="832"/>
      <c r="BU123" s="832"/>
      <c r="BV123" s="832">
        <v>133.19999999999999</v>
      </c>
      <c r="BW123" s="832"/>
      <c r="BX123" s="832"/>
      <c r="BY123" s="832"/>
      <c r="BZ123" s="832"/>
      <c r="CA123" s="832">
        <v>126.9</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439</v>
      </c>
      <c r="DH123" s="784"/>
      <c r="DI123" s="784"/>
      <c r="DJ123" s="784"/>
      <c r="DK123" s="785"/>
      <c r="DL123" s="786" t="s">
        <v>439</v>
      </c>
      <c r="DM123" s="784"/>
      <c r="DN123" s="784"/>
      <c r="DO123" s="784"/>
      <c r="DP123" s="785"/>
      <c r="DQ123" s="786" t="s">
        <v>439</v>
      </c>
      <c r="DR123" s="784"/>
      <c r="DS123" s="784"/>
      <c r="DT123" s="784"/>
      <c r="DU123" s="785"/>
      <c r="DV123" s="754" t="s">
        <v>439</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439</v>
      </c>
      <c r="AB124" s="784"/>
      <c r="AC124" s="784"/>
      <c r="AD124" s="784"/>
      <c r="AE124" s="785"/>
      <c r="AF124" s="786" t="s">
        <v>439</v>
      </c>
      <c r="AG124" s="784"/>
      <c r="AH124" s="784"/>
      <c r="AI124" s="784"/>
      <c r="AJ124" s="785"/>
      <c r="AK124" s="786" t="s">
        <v>439</v>
      </c>
      <c r="AL124" s="784"/>
      <c r="AM124" s="784"/>
      <c r="AN124" s="784"/>
      <c r="AO124" s="785"/>
      <c r="AP124" s="754" t="s">
        <v>439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439</v>
      </c>
      <c r="DH124" s="717"/>
      <c r="DI124" s="717"/>
      <c r="DJ124" s="717"/>
      <c r="DK124" s="718"/>
      <c r="DL124" s="719" t="s">
        <v>439</v>
      </c>
      <c r="DM124" s="717"/>
      <c r="DN124" s="717"/>
      <c r="DO124" s="717"/>
      <c r="DP124" s="718"/>
      <c r="DQ124" s="719" t="s">
        <v>439</v>
      </c>
      <c r="DR124" s="717"/>
      <c r="DS124" s="717"/>
      <c r="DT124" s="717"/>
      <c r="DU124" s="718"/>
      <c r="DV124" s="807" t="s">
        <v>439</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439</v>
      </c>
      <c r="AB125" s="784"/>
      <c r="AC125" s="784"/>
      <c r="AD125" s="784"/>
      <c r="AE125" s="785"/>
      <c r="AF125" s="786" t="s">
        <v>439</v>
      </c>
      <c r="AG125" s="784"/>
      <c r="AH125" s="784"/>
      <c r="AI125" s="784"/>
      <c r="AJ125" s="785"/>
      <c r="AK125" s="786" t="s">
        <v>439</v>
      </c>
      <c r="AL125" s="784"/>
      <c r="AM125" s="784"/>
      <c r="AN125" s="784"/>
      <c r="AO125" s="785"/>
      <c r="AP125" s="754" t="s">
        <v>439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439</v>
      </c>
      <c r="DH125" s="800"/>
      <c r="DI125" s="800"/>
      <c r="DJ125" s="800"/>
      <c r="DK125" s="800"/>
      <c r="DL125" s="800" t="s">
        <v>439</v>
      </c>
      <c r="DM125" s="800"/>
      <c r="DN125" s="800"/>
      <c r="DO125" s="800"/>
      <c r="DP125" s="800"/>
      <c r="DQ125" s="800" t="s">
        <v>439</v>
      </c>
      <c r="DR125" s="800"/>
      <c r="DS125" s="800"/>
      <c r="DT125" s="800"/>
      <c r="DU125" s="800"/>
      <c r="DV125" s="801" t="s">
        <v>439</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159253</v>
      </c>
      <c r="AB126" s="784"/>
      <c r="AC126" s="784"/>
      <c r="AD126" s="784"/>
      <c r="AE126" s="785"/>
      <c r="AF126" s="786">
        <v>159055</v>
      </c>
      <c r="AG126" s="784"/>
      <c r="AH126" s="784"/>
      <c r="AI126" s="784"/>
      <c r="AJ126" s="785"/>
      <c r="AK126" s="786">
        <v>157632</v>
      </c>
      <c r="AL126" s="784"/>
      <c r="AM126" s="784"/>
      <c r="AN126" s="784"/>
      <c r="AO126" s="785"/>
      <c r="AP126" s="754">
        <v>3.9</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439</v>
      </c>
      <c r="DH126" s="771"/>
      <c r="DI126" s="771"/>
      <c r="DJ126" s="771"/>
      <c r="DK126" s="771"/>
      <c r="DL126" s="771" t="s">
        <v>439</v>
      </c>
      <c r="DM126" s="771"/>
      <c r="DN126" s="771"/>
      <c r="DO126" s="771"/>
      <c r="DP126" s="771"/>
      <c r="DQ126" s="771" t="s">
        <v>439</v>
      </c>
      <c r="DR126" s="771"/>
      <c r="DS126" s="771"/>
      <c r="DT126" s="771"/>
      <c r="DU126" s="771"/>
      <c r="DV126" s="823" t="s">
        <v>439</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5322</v>
      </c>
      <c r="AB127" s="784"/>
      <c r="AC127" s="784"/>
      <c r="AD127" s="784"/>
      <c r="AE127" s="785"/>
      <c r="AF127" s="786">
        <v>4947</v>
      </c>
      <c r="AG127" s="784"/>
      <c r="AH127" s="784"/>
      <c r="AI127" s="784"/>
      <c r="AJ127" s="785"/>
      <c r="AK127" s="786">
        <v>4627</v>
      </c>
      <c r="AL127" s="784"/>
      <c r="AM127" s="784"/>
      <c r="AN127" s="784"/>
      <c r="AO127" s="785"/>
      <c r="AP127" s="754">
        <v>0.1</v>
      </c>
      <c r="AQ127" s="755"/>
      <c r="AR127" s="755"/>
      <c r="AS127" s="755"/>
      <c r="AT127" s="756"/>
      <c r="AU127" s="233"/>
      <c r="AV127" s="233"/>
      <c r="AW127" s="233"/>
      <c r="AX127" s="757" t="s">
        <v>451</v>
      </c>
      <c r="AY127" s="758"/>
      <c r="AZ127" s="758"/>
      <c r="BA127" s="758"/>
      <c r="BB127" s="758"/>
      <c r="BC127" s="758"/>
      <c r="BD127" s="758"/>
      <c r="BE127" s="759"/>
      <c r="BF127" s="760" t="s">
        <v>439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453</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69618</v>
      </c>
      <c r="AB128" s="724"/>
      <c r="AC128" s="724"/>
      <c r="AD128" s="724"/>
      <c r="AE128" s="725"/>
      <c r="AF128" s="726">
        <v>70711</v>
      </c>
      <c r="AG128" s="724"/>
      <c r="AH128" s="724"/>
      <c r="AI128" s="724"/>
      <c r="AJ128" s="725"/>
      <c r="AK128" s="726">
        <v>75588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4787349</v>
      </c>
      <c r="AB129" s="784"/>
      <c r="AC129" s="784"/>
      <c r="AD129" s="784"/>
      <c r="AE129" s="785"/>
      <c r="AF129" s="786">
        <v>4740378</v>
      </c>
      <c r="AG129" s="784"/>
      <c r="AH129" s="784"/>
      <c r="AI129" s="784"/>
      <c r="AJ129" s="785"/>
      <c r="AK129" s="786">
        <v>4800217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13.4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792043</v>
      </c>
      <c r="AB130" s="784"/>
      <c r="AC130" s="784"/>
      <c r="AD130" s="784"/>
      <c r="AE130" s="785"/>
      <c r="AF130" s="786">
        <v>883311</v>
      </c>
      <c r="AG130" s="784"/>
      <c r="AH130" s="784"/>
      <c r="AI130" s="784"/>
      <c r="AJ130" s="785"/>
      <c r="AK130" s="786">
        <v>794050</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126.9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3995306</v>
      </c>
      <c r="AB131" s="717"/>
      <c r="AC131" s="717"/>
      <c r="AD131" s="717"/>
      <c r="AE131" s="718"/>
      <c r="AF131" s="719">
        <v>3857067</v>
      </c>
      <c r="AG131" s="717"/>
      <c r="AH131" s="717"/>
      <c r="AI131" s="717"/>
      <c r="AJ131" s="718"/>
      <c r="AK131" s="719">
        <v>4006167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13.70863709</v>
      </c>
      <c r="AB132" s="740"/>
      <c r="AC132" s="740"/>
      <c r="AD132" s="740"/>
      <c r="AE132" s="741"/>
      <c r="AF132" s="742">
        <v>14.42870969</v>
      </c>
      <c r="AG132" s="740"/>
      <c r="AH132" s="740"/>
      <c r="AI132" s="740"/>
      <c r="AJ132" s="741"/>
      <c r="AK132" s="742">
        <v>12.285783390000001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13.8</v>
      </c>
      <c r="AB133" s="749"/>
      <c r="AC133" s="749"/>
      <c r="AD133" s="749"/>
      <c r="AE133" s="750"/>
      <c r="AF133" s="748">
        <v>14.1</v>
      </c>
      <c r="AG133" s="749"/>
      <c r="AH133" s="749"/>
      <c r="AI133" s="749"/>
      <c r="AJ133" s="750"/>
      <c r="AK133" s="748">
        <v>13.4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3" t="s">
        <v>469</v>
      </c>
      <c r="L7" s="254"/>
      <c r="M7" s="255" t="s">
        <v>470</v>
      </c>
      <c r="N7" s="256"/>
    </row>
    <row r="8" spans="1:16">
      <c r="A8" s="248"/>
      <c r="B8" s="244"/>
      <c r="C8" s="244"/>
      <c r="D8" s="244"/>
      <c r="E8" s="244"/>
      <c r="F8" s="244"/>
      <c r="G8" s="257"/>
      <c r="H8" s="258"/>
      <c r="I8" s="258"/>
      <c r="J8" s="259"/>
      <c r="K8" s="1124"/>
      <c r="L8" s="260" t="s">
        <v>471</v>
      </c>
      <c r="M8" s="261" t="s">
        <v>472</v>
      </c>
      <c r="N8" s="262" t="s">
        <v>473</v>
      </c>
    </row>
    <row r="9" spans="1:16">
      <c r="A9" s="248"/>
      <c r="B9" s="244"/>
      <c r="C9" s="244"/>
      <c r="D9" s="244"/>
      <c r="E9" s="244"/>
      <c r="F9" s="244"/>
      <c r="G9" s="1137" t="s">
        <v>474</v>
      </c>
      <c r="H9" s="1138"/>
      <c r="I9" s="1138"/>
      <c r="J9" s="1139"/>
      <c r="K9" s="263">
        <v>1263599</v>
      </c>
      <c r="L9" s="264">
        <v>162709</v>
      </c>
      <c r="M9" s="265">
        <v>114146</v>
      </c>
      <c r="N9" s="266">
        <v>42.5</v>
      </c>
    </row>
    <row r="10" spans="1:16">
      <c r="A10" s="248"/>
      <c r="B10" s="244"/>
      <c r="C10" s="244"/>
      <c r="D10" s="244"/>
      <c r="E10" s="244"/>
      <c r="F10" s="244"/>
      <c r="G10" s="1137" t="s">
        <v>475</v>
      </c>
      <c r="H10" s="1138"/>
      <c r="I10" s="1138"/>
      <c r="J10" s="1139"/>
      <c r="K10" s="267">
        <v>311086</v>
      </c>
      <c r="L10" s="268">
        <v>40057</v>
      </c>
      <c r="M10" s="269">
        <v>10658</v>
      </c>
      <c r="N10" s="270">
        <v>275.8</v>
      </c>
    </row>
    <row r="11" spans="1:16" ht="13.5" customHeight="1">
      <c r="A11" s="248"/>
      <c r="B11" s="244"/>
      <c r="C11" s="244"/>
      <c r="D11" s="244"/>
      <c r="E11" s="244"/>
      <c r="F11" s="244"/>
      <c r="G11" s="1137" t="s">
        <v>476</v>
      </c>
      <c r="H11" s="1138"/>
      <c r="I11" s="1138"/>
      <c r="J11" s="1139"/>
      <c r="K11" s="267">
        <v>267571</v>
      </c>
      <c r="L11" s="268">
        <v>34454</v>
      </c>
      <c r="M11" s="269">
        <v>17529</v>
      </c>
      <c r="N11" s="270">
        <v>96.6</v>
      </c>
    </row>
    <row r="12" spans="1:16" ht="13.5" customHeight="1">
      <c r="A12" s="248"/>
      <c r="B12" s="244"/>
      <c r="C12" s="244"/>
      <c r="D12" s="244"/>
      <c r="E12" s="244"/>
      <c r="F12" s="244"/>
      <c r="G12" s="1137" t="s">
        <v>477</v>
      </c>
      <c r="H12" s="1138"/>
      <c r="I12" s="1138"/>
      <c r="J12" s="1139"/>
      <c r="K12" s="267" t="s">
        <v>478</v>
      </c>
      <c r="L12" s="268" t="s">
        <v>478</v>
      </c>
      <c r="M12" s="269">
        <v>1257</v>
      </c>
      <c r="N12" s="270" t="s">
        <v>478</v>
      </c>
    </row>
    <row r="13" spans="1:16" ht="13.5" customHeight="1">
      <c r="A13" s="248"/>
      <c r="B13" s="244"/>
      <c r="C13" s="244"/>
      <c r="D13" s="244"/>
      <c r="E13" s="244"/>
      <c r="F13" s="244"/>
      <c r="G13" s="1137" t="s">
        <v>479</v>
      </c>
      <c r="H13" s="1138"/>
      <c r="I13" s="1138"/>
      <c r="J13" s="1139"/>
      <c r="K13" s="267" t="s">
        <v>478</v>
      </c>
      <c r="L13" s="268" t="s">
        <v>478</v>
      </c>
      <c r="M13" s="269" t="s">
        <v>478</v>
      </c>
      <c r="N13" s="270" t="s">
        <v>478</v>
      </c>
    </row>
    <row r="14" spans="1:16" ht="13.5" customHeight="1">
      <c r="A14" s="248"/>
      <c r="B14" s="244"/>
      <c r="C14" s="244"/>
      <c r="D14" s="244"/>
      <c r="E14" s="244"/>
      <c r="F14" s="244"/>
      <c r="G14" s="1137" t="s">
        <v>480</v>
      </c>
      <c r="H14" s="1138"/>
      <c r="I14" s="1138"/>
      <c r="J14" s="1139"/>
      <c r="K14" s="267">
        <v>440</v>
      </c>
      <c r="L14" s="268">
        <v>57</v>
      </c>
      <c r="M14" s="269">
        <v>5389</v>
      </c>
      <c r="N14" s="270">
        <v>-98.9</v>
      </c>
    </row>
    <row r="15" spans="1:16" ht="13.5" customHeight="1">
      <c r="A15" s="248"/>
      <c r="B15" s="244"/>
      <c r="C15" s="244"/>
      <c r="D15" s="244"/>
      <c r="E15" s="244"/>
      <c r="F15" s="244"/>
      <c r="G15" s="1137" t="s">
        <v>481</v>
      </c>
      <c r="H15" s="1138"/>
      <c r="I15" s="1138"/>
      <c r="J15" s="1139"/>
      <c r="K15" s="267">
        <v>38920</v>
      </c>
      <c r="L15" s="268">
        <v>5012</v>
      </c>
      <c r="M15" s="269">
        <v>2513</v>
      </c>
      <c r="N15" s="270">
        <v>99.4</v>
      </c>
    </row>
    <row r="16" spans="1:16">
      <c r="A16" s="248"/>
      <c r="B16" s="244"/>
      <c r="C16" s="244"/>
      <c r="D16" s="244"/>
      <c r="E16" s="244"/>
      <c r="F16" s="244"/>
      <c r="G16" s="1140" t="s">
        <v>482</v>
      </c>
      <c r="H16" s="1141"/>
      <c r="I16" s="1141"/>
      <c r="J16" s="1142"/>
      <c r="K16" s="268">
        <v>-138283</v>
      </c>
      <c r="L16" s="268">
        <v>-17806</v>
      </c>
      <c r="M16" s="269">
        <v>-11876</v>
      </c>
      <c r="N16" s="270">
        <v>49.9</v>
      </c>
    </row>
    <row r="17" spans="1:16">
      <c r="A17" s="248"/>
      <c r="B17" s="244"/>
      <c r="C17" s="244"/>
      <c r="D17" s="244"/>
      <c r="E17" s="244"/>
      <c r="F17" s="244"/>
      <c r="G17" s="1140" t="s">
        <v>167</v>
      </c>
      <c r="H17" s="1141"/>
      <c r="I17" s="1141"/>
      <c r="J17" s="1142"/>
      <c r="K17" s="268">
        <v>1743333</v>
      </c>
      <c r="L17" s="268">
        <v>224483</v>
      </c>
      <c r="M17" s="269">
        <v>139615</v>
      </c>
      <c r="N17" s="270">
        <v>60.8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4" t="s">
        <v>487</v>
      </c>
      <c r="H21" s="1135"/>
      <c r="I21" s="1135"/>
      <c r="J21" s="1136"/>
      <c r="K21" s="280">
        <v>19.190000000000001</v>
      </c>
      <c r="L21" s="281">
        <v>13.07</v>
      </c>
      <c r="M21" s="282">
        <v>6.12</v>
      </c>
      <c r="N21" s="249"/>
      <c r="O21" s="283"/>
      <c r="P21" s="279"/>
    </row>
    <row r="22" spans="1:16" s="284" customFormat="1">
      <c r="A22" s="279"/>
      <c r="B22" s="249"/>
      <c r="C22" s="249"/>
      <c r="D22" s="249"/>
      <c r="E22" s="249"/>
      <c r="F22" s="249"/>
      <c r="G22" s="1134" t="s">
        <v>488</v>
      </c>
      <c r="H22" s="1135"/>
      <c r="I22" s="1135"/>
      <c r="J22" s="1136"/>
      <c r="K22" s="285">
        <v>96.1</v>
      </c>
      <c r="L22" s="286">
        <v>95</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3" t="s">
        <v>469</v>
      </c>
      <c r="L30" s="254"/>
      <c r="M30" s="255" t="s">
        <v>470</v>
      </c>
      <c r="N30" s="256"/>
    </row>
    <row r="31" spans="1:16">
      <c r="A31" s="248"/>
      <c r="B31" s="244"/>
      <c r="C31" s="244"/>
      <c r="D31" s="244"/>
      <c r="E31" s="244"/>
      <c r="F31" s="244"/>
      <c r="G31" s="257"/>
      <c r="H31" s="258"/>
      <c r="I31" s="258"/>
      <c r="J31" s="259"/>
      <c r="K31" s="1124"/>
      <c r="L31" s="260" t="s">
        <v>471</v>
      </c>
      <c r="M31" s="261" t="s">
        <v>472</v>
      </c>
      <c r="N31" s="262" t="s">
        <v>473</v>
      </c>
    </row>
    <row r="32" spans="1:16" ht="27" customHeight="1">
      <c r="A32" s="248"/>
      <c r="B32" s="244"/>
      <c r="C32" s="244"/>
      <c r="D32" s="244"/>
      <c r="E32" s="244"/>
      <c r="F32" s="244"/>
      <c r="G32" s="1125" t="s">
        <v>492</v>
      </c>
      <c r="H32" s="1126"/>
      <c r="I32" s="1126"/>
      <c r="J32" s="1127"/>
      <c r="K32" s="294">
        <v>976347</v>
      </c>
      <c r="L32" s="294">
        <v>125721</v>
      </c>
      <c r="M32" s="295">
        <v>64386</v>
      </c>
      <c r="N32" s="296">
        <v>95.3</v>
      </c>
    </row>
    <row r="33" spans="1:16" ht="13.5" customHeight="1">
      <c r="A33" s="248"/>
      <c r="B33" s="244"/>
      <c r="C33" s="244"/>
      <c r="D33" s="244"/>
      <c r="E33" s="244"/>
      <c r="F33" s="244"/>
      <c r="G33" s="1125" t="s">
        <v>493</v>
      </c>
      <c r="H33" s="1126"/>
      <c r="I33" s="1126"/>
      <c r="J33" s="1127"/>
      <c r="K33" s="294" t="s">
        <v>478</v>
      </c>
      <c r="L33" s="294" t="s">
        <v>478</v>
      </c>
      <c r="M33" s="295" t="s">
        <v>478</v>
      </c>
      <c r="N33" s="296" t="s">
        <v>478</v>
      </c>
    </row>
    <row r="34" spans="1:16" ht="27" customHeight="1">
      <c r="A34" s="248"/>
      <c r="B34" s="244"/>
      <c r="C34" s="244"/>
      <c r="D34" s="244"/>
      <c r="E34" s="244"/>
      <c r="F34" s="244"/>
      <c r="G34" s="1125" t="s">
        <v>494</v>
      </c>
      <c r="H34" s="1126"/>
      <c r="I34" s="1126"/>
      <c r="J34" s="1127"/>
      <c r="K34" s="294" t="s">
        <v>478</v>
      </c>
      <c r="L34" s="294" t="s">
        <v>478</v>
      </c>
      <c r="M34" s="295">
        <v>1</v>
      </c>
      <c r="N34" s="296" t="s">
        <v>478</v>
      </c>
    </row>
    <row r="35" spans="1:16" ht="27" customHeight="1">
      <c r="A35" s="248"/>
      <c r="B35" s="244"/>
      <c r="C35" s="244"/>
      <c r="D35" s="244"/>
      <c r="E35" s="244"/>
      <c r="F35" s="244"/>
      <c r="G35" s="1125" t="s">
        <v>495</v>
      </c>
      <c r="H35" s="1126"/>
      <c r="I35" s="1126"/>
      <c r="J35" s="1127"/>
      <c r="K35" s="294">
        <v>201090</v>
      </c>
      <c r="L35" s="294">
        <v>25894</v>
      </c>
      <c r="M35" s="295">
        <v>18584</v>
      </c>
      <c r="N35" s="296">
        <v>39.299999999999997</v>
      </c>
    </row>
    <row r="36" spans="1:16" ht="27" customHeight="1">
      <c r="A36" s="248"/>
      <c r="B36" s="244"/>
      <c r="C36" s="244"/>
      <c r="D36" s="244"/>
      <c r="E36" s="244"/>
      <c r="F36" s="244"/>
      <c r="G36" s="1125" t="s">
        <v>496</v>
      </c>
      <c r="H36" s="1126"/>
      <c r="I36" s="1126"/>
      <c r="J36" s="1127"/>
      <c r="K36" s="294">
        <v>10133</v>
      </c>
      <c r="L36" s="294">
        <v>1305</v>
      </c>
      <c r="M36" s="295">
        <v>4740</v>
      </c>
      <c r="N36" s="296">
        <v>-72.5</v>
      </c>
    </row>
    <row r="37" spans="1:16" ht="13.5" customHeight="1">
      <c r="A37" s="248"/>
      <c r="B37" s="244"/>
      <c r="C37" s="244"/>
      <c r="D37" s="244"/>
      <c r="E37" s="244"/>
      <c r="F37" s="244"/>
      <c r="G37" s="1125" t="s">
        <v>497</v>
      </c>
      <c r="H37" s="1126"/>
      <c r="I37" s="1126"/>
      <c r="J37" s="1127"/>
      <c r="K37" s="294">
        <v>174044</v>
      </c>
      <c r="L37" s="294">
        <v>22411</v>
      </c>
      <c r="M37" s="295">
        <v>1431</v>
      </c>
      <c r="N37" s="296">
        <v>1466.1</v>
      </c>
    </row>
    <row r="38" spans="1:16" ht="27" customHeight="1">
      <c r="A38" s="248"/>
      <c r="B38" s="244"/>
      <c r="C38" s="244"/>
      <c r="D38" s="244"/>
      <c r="E38" s="244"/>
      <c r="F38" s="244"/>
      <c r="G38" s="1128" t="s">
        <v>498</v>
      </c>
      <c r="H38" s="1129"/>
      <c r="I38" s="1129"/>
      <c r="J38" s="1130"/>
      <c r="K38" s="297">
        <v>213</v>
      </c>
      <c r="L38" s="297">
        <v>27</v>
      </c>
      <c r="M38" s="298">
        <v>15</v>
      </c>
      <c r="N38" s="299">
        <v>80</v>
      </c>
      <c r="O38" s="293"/>
    </row>
    <row r="39" spans="1:16">
      <c r="A39" s="248"/>
      <c r="B39" s="244"/>
      <c r="C39" s="244"/>
      <c r="D39" s="244"/>
      <c r="E39" s="244"/>
      <c r="F39" s="244"/>
      <c r="G39" s="1128" t="s">
        <v>499</v>
      </c>
      <c r="H39" s="1129"/>
      <c r="I39" s="1129"/>
      <c r="J39" s="1130"/>
      <c r="K39" s="300">
        <v>-75588</v>
      </c>
      <c r="L39" s="300">
        <v>-9733</v>
      </c>
      <c r="M39" s="301">
        <v>-2634</v>
      </c>
      <c r="N39" s="302">
        <v>269.5</v>
      </c>
      <c r="O39" s="293"/>
    </row>
    <row r="40" spans="1:16" ht="27" customHeight="1">
      <c r="A40" s="248"/>
      <c r="B40" s="244"/>
      <c r="C40" s="244"/>
      <c r="D40" s="244"/>
      <c r="E40" s="244"/>
      <c r="F40" s="244"/>
      <c r="G40" s="1125" t="s">
        <v>500</v>
      </c>
      <c r="H40" s="1126"/>
      <c r="I40" s="1126"/>
      <c r="J40" s="1127"/>
      <c r="K40" s="300">
        <v>-794050</v>
      </c>
      <c r="L40" s="300">
        <v>-102247</v>
      </c>
      <c r="M40" s="301">
        <v>-59733</v>
      </c>
      <c r="N40" s="302">
        <v>71.2</v>
      </c>
      <c r="O40" s="293"/>
    </row>
    <row r="41" spans="1:16">
      <c r="A41" s="248"/>
      <c r="B41" s="244"/>
      <c r="C41" s="244"/>
      <c r="D41" s="244"/>
      <c r="E41" s="244"/>
      <c r="F41" s="244"/>
      <c r="G41" s="1131" t="s">
        <v>278</v>
      </c>
      <c r="H41" s="1132"/>
      <c r="I41" s="1132"/>
      <c r="J41" s="1133"/>
      <c r="K41" s="294">
        <v>492189</v>
      </c>
      <c r="L41" s="300">
        <v>63377</v>
      </c>
      <c r="M41" s="301">
        <v>26789</v>
      </c>
      <c r="N41" s="302">
        <v>136.6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8" t="s">
        <v>469</v>
      </c>
      <c r="J49" s="1120" t="s">
        <v>504</v>
      </c>
      <c r="K49" s="1121"/>
      <c r="L49" s="1121"/>
      <c r="M49" s="1121"/>
      <c r="N49" s="1122"/>
    </row>
    <row r="50" spans="1:14">
      <c r="A50" s="248"/>
      <c r="B50" s="244"/>
      <c r="C50" s="244"/>
      <c r="D50" s="244"/>
      <c r="E50" s="244"/>
      <c r="F50" s="244"/>
      <c r="G50" s="312"/>
      <c r="H50" s="313"/>
      <c r="I50" s="1119"/>
      <c r="J50" s="314" t="s">
        <v>505</v>
      </c>
      <c r="K50" s="315" t="s">
        <v>506</v>
      </c>
      <c r="L50" s="316" t="s">
        <v>507</v>
      </c>
      <c r="M50" s="317" t="s">
        <v>508</v>
      </c>
      <c r="N50" s="318" t="s">
        <v>509</v>
      </c>
    </row>
    <row r="51" spans="1:14">
      <c r="A51" s="248"/>
      <c r="B51" s="244"/>
      <c r="C51" s="244"/>
      <c r="D51" s="244"/>
      <c r="E51" s="244"/>
      <c r="F51" s="244"/>
      <c r="G51" s="310" t="s">
        <v>510</v>
      </c>
      <c r="H51" s="311"/>
      <c r="I51" s="319">
        <v>1539992</v>
      </c>
      <c r="J51" s="320">
        <v>188725</v>
      </c>
      <c r="K51" s="321">
        <v>-52.7</v>
      </c>
      <c r="L51" s="322">
        <v>92021</v>
      </c>
      <c r="M51" s="323">
        <v>-24.5</v>
      </c>
      <c r="N51" s="324">
        <v>-28.2</v>
      </c>
    </row>
    <row r="52" spans="1:14">
      <c r="A52" s="248"/>
      <c r="B52" s="244"/>
      <c r="C52" s="244"/>
      <c r="D52" s="244"/>
      <c r="E52" s="244"/>
      <c r="F52" s="244"/>
      <c r="G52" s="325"/>
      <c r="H52" s="326" t="s">
        <v>511</v>
      </c>
      <c r="I52" s="327">
        <v>377491</v>
      </c>
      <c r="J52" s="328">
        <v>46261</v>
      </c>
      <c r="K52" s="329">
        <v>-21.1</v>
      </c>
      <c r="L52" s="330">
        <v>52579</v>
      </c>
      <c r="M52" s="331">
        <v>-23.2</v>
      </c>
      <c r="N52" s="332">
        <v>2.1</v>
      </c>
    </row>
    <row r="53" spans="1:14">
      <c r="A53" s="248"/>
      <c r="B53" s="244"/>
      <c r="C53" s="244"/>
      <c r="D53" s="244"/>
      <c r="E53" s="244"/>
      <c r="F53" s="244"/>
      <c r="G53" s="310" t="s">
        <v>512</v>
      </c>
      <c r="H53" s="311"/>
      <c r="I53" s="319">
        <v>1501794</v>
      </c>
      <c r="J53" s="320">
        <v>186535</v>
      </c>
      <c r="K53" s="321">
        <v>-1.2</v>
      </c>
      <c r="L53" s="322">
        <v>94828</v>
      </c>
      <c r="M53" s="323">
        <v>3.1</v>
      </c>
      <c r="N53" s="324">
        <v>-4.3</v>
      </c>
    </row>
    <row r="54" spans="1:14">
      <c r="A54" s="248"/>
      <c r="B54" s="244"/>
      <c r="C54" s="244"/>
      <c r="D54" s="244"/>
      <c r="E54" s="244"/>
      <c r="F54" s="244"/>
      <c r="G54" s="325"/>
      <c r="H54" s="326" t="s">
        <v>511</v>
      </c>
      <c r="I54" s="327">
        <v>531368</v>
      </c>
      <c r="J54" s="328">
        <v>66000</v>
      </c>
      <c r="K54" s="329">
        <v>42.7</v>
      </c>
      <c r="L54" s="330">
        <v>55133</v>
      </c>
      <c r="M54" s="331">
        <v>4.9000000000000004</v>
      </c>
      <c r="N54" s="332">
        <v>37.799999999999997</v>
      </c>
    </row>
    <row r="55" spans="1:14">
      <c r="A55" s="248"/>
      <c r="B55" s="244"/>
      <c r="C55" s="244"/>
      <c r="D55" s="244"/>
      <c r="E55" s="244"/>
      <c r="F55" s="244"/>
      <c r="G55" s="310" t="s">
        <v>513</v>
      </c>
      <c r="H55" s="311"/>
      <c r="I55" s="319">
        <v>1862673</v>
      </c>
      <c r="J55" s="320">
        <v>232311</v>
      </c>
      <c r="K55" s="321">
        <v>24.5</v>
      </c>
      <c r="L55" s="322">
        <v>119674</v>
      </c>
      <c r="M55" s="323">
        <v>26.2</v>
      </c>
      <c r="N55" s="324">
        <v>-1.7</v>
      </c>
    </row>
    <row r="56" spans="1:14">
      <c r="A56" s="248"/>
      <c r="B56" s="244"/>
      <c r="C56" s="244"/>
      <c r="D56" s="244"/>
      <c r="E56" s="244"/>
      <c r="F56" s="244"/>
      <c r="G56" s="325"/>
      <c r="H56" s="326" t="s">
        <v>511</v>
      </c>
      <c r="I56" s="327">
        <v>767773</v>
      </c>
      <c r="J56" s="328">
        <v>95756</v>
      </c>
      <c r="K56" s="329">
        <v>45.1</v>
      </c>
      <c r="L56" s="330">
        <v>57803</v>
      </c>
      <c r="M56" s="331">
        <v>4.8</v>
      </c>
      <c r="N56" s="332">
        <v>40.299999999999997</v>
      </c>
    </row>
    <row r="57" spans="1:14">
      <c r="A57" s="248"/>
      <c r="B57" s="244"/>
      <c r="C57" s="244"/>
      <c r="D57" s="244"/>
      <c r="E57" s="244"/>
      <c r="F57" s="244"/>
      <c r="G57" s="310" t="s">
        <v>514</v>
      </c>
      <c r="H57" s="311"/>
      <c r="I57" s="319">
        <v>4441441</v>
      </c>
      <c r="J57" s="320">
        <v>563849</v>
      </c>
      <c r="K57" s="321">
        <v>142.69999999999999</v>
      </c>
      <c r="L57" s="322">
        <v>119685</v>
      </c>
      <c r="M57" s="323">
        <v>0</v>
      </c>
      <c r="N57" s="324">
        <v>142.69999999999999</v>
      </c>
    </row>
    <row r="58" spans="1:14">
      <c r="A58" s="248"/>
      <c r="B58" s="244"/>
      <c r="C58" s="244"/>
      <c r="D58" s="244"/>
      <c r="E58" s="244"/>
      <c r="F58" s="244"/>
      <c r="G58" s="325"/>
      <c r="H58" s="326" t="s">
        <v>511</v>
      </c>
      <c r="I58" s="327">
        <v>3610293</v>
      </c>
      <c r="J58" s="328">
        <v>458334</v>
      </c>
      <c r="K58" s="329">
        <v>378.6</v>
      </c>
      <c r="L58" s="330">
        <v>68464</v>
      </c>
      <c r="M58" s="331">
        <v>18.399999999999999</v>
      </c>
      <c r="N58" s="332">
        <v>360.2</v>
      </c>
    </row>
    <row r="59" spans="1:14">
      <c r="A59" s="248"/>
      <c r="B59" s="244"/>
      <c r="C59" s="244"/>
      <c r="D59" s="244"/>
      <c r="E59" s="244"/>
      <c r="F59" s="244"/>
      <c r="G59" s="310" t="s">
        <v>515</v>
      </c>
      <c r="H59" s="311"/>
      <c r="I59" s="319">
        <v>1357628</v>
      </c>
      <c r="J59" s="320">
        <v>174817</v>
      </c>
      <c r="K59" s="321">
        <v>-69</v>
      </c>
      <c r="L59" s="322">
        <v>109920</v>
      </c>
      <c r="M59" s="323">
        <v>-8.1999999999999993</v>
      </c>
      <c r="N59" s="324">
        <v>-60.8</v>
      </c>
    </row>
    <row r="60" spans="1:14">
      <c r="A60" s="248"/>
      <c r="B60" s="244"/>
      <c r="C60" s="244"/>
      <c r="D60" s="244"/>
      <c r="E60" s="244"/>
      <c r="F60" s="244"/>
      <c r="G60" s="325"/>
      <c r="H60" s="326" t="s">
        <v>511</v>
      </c>
      <c r="I60" s="333">
        <v>770719</v>
      </c>
      <c r="J60" s="328">
        <v>99243</v>
      </c>
      <c r="K60" s="329">
        <v>-78.3</v>
      </c>
      <c r="L60" s="330">
        <v>62739</v>
      </c>
      <c r="M60" s="331">
        <v>-8.4</v>
      </c>
      <c r="N60" s="332">
        <v>-69.900000000000006</v>
      </c>
    </row>
    <row r="61" spans="1:14">
      <c r="A61" s="248"/>
      <c r="B61" s="244"/>
      <c r="C61" s="244"/>
      <c r="D61" s="244"/>
      <c r="E61" s="244"/>
      <c r="F61" s="244"/>
      <c r="G61" s="310" t="s">
        <v>516</v>
      </c>
      <c r="H61" s="334"/>
      <c r="I61" s="335">
        <v>2140706</v>
      </c>
      <c r="J61" s="336">
        <v>269247</v>
      </c>
      <c r="K61" s="337">
        <v>8.9</v>
      </c>
      <c r="L61" s="338">
        <v>107226</v>
      </c>
      <c r="M61" s="339">
        <v>-0.7</v>
      </c>
      <c r="N61" s="324">
        <v>9.6</v>
      </c>
    </row>
    <row r="62" spans="1:14">
      <c r="A62" s="248"/>
      <c r="B62" s="244"/>
      <c r="C62" s="244"/>
      <c r="D62" s="244"/>
      <c r="E62" s="244"/>
      <c r="F62" s="244"/>
      <c r="G62" s="325"/>
      <c r="H62" s="326" t="s">
        <v>511</v>
      </c>
      <c r="I62" s="327">
        <v>1211529</v>
      </c>
      <c r="J62" s="328">
        <v>153119</v>
      </c>
      <c r="K62" s="329">
        <v>73.400000000000006</v>
      </c>
      <c r="L62" s="330">
        <v>59344</v>
      </c>
      <c r="M62" s="331">
        <v>-0.7</v>
      </c>
      <c r="N62" s="332">
        <v>74.099999999999994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11.23</v>
      </c>
      <c r="G47" s="12">
        <v>12.18</v>
      </c>
      <c r="H47" s="12">
        <v>13.93</v>
      </c>
      <c r="I47" s="12">
        <v>10.55</v>
      </c>
      <c r="J47" s="13">
        <v>8.0399999999999991</v>
      </c>
    </row>
    <row r="48" spans="2:10" ht="57.75" customHeight="1">
      <c r="B48" s="14"/>
      <c r="C48" s="1145" t="s">
        <v>4</v>
      </c>
      <c r="D48" s="1145"/>
      <c r="E48" s="1146"/>
      <c r="F48" s="15">
        <v>1.87</v>
      </c>
      <c r="G48" s="16">
        <v>1.82</v>
      </c>
      <c r="H48" s="16">
        <v>1.7</v>
      </c>
      <c r="I48" s="16">
        <v>1.91</v>
      </c>
      <c r="J48" s="17">
        <v>2</v>
      </c>
    </row>
    <row r="49" spans="2:10" ht="57.75" customHeight="1" thickBot="1">
      <c r="B49" s="18"/>
      <c r="C49" s="1147" t="s">
        <v>5</v>
      </c>
      <c r="D49" s="1147"/>
      <c r="E49" s="1148"/>
      <c r="F49" s="19">
        <v>0.57999999999999996</v>
      </c>
      <c r="G49" s="20">
        <v>1.1599999999999999</v>
      </c>
      <c r="H49" s="20">
        <v>1.63</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2017-04-12T05:31:09Z</cp:lastPrinted>
  <dcterms:created xsi:type="dcterms:W3CDTF">2017-02-15T15:05:49Z</dcterms:created>
  <dcterms:modified xsi:type="dcterms:W3CDTF">2017-04-12T05:31:47Z</dcterms:modified>
  <cp:category/>
</cp:coreProperties>
</file>