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U34" i="9"/>
  <c r="C34" i="9"/>
  <c r="U35" i="9" l="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<sst xmlns="http://schemas.openxmlformats.org/spreadsheetml/2006/main" count="1021" uniqueCount="569">
  <si>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</si>
  <si>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</si>
  <si>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</si>
  <si>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</si>
  <si>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</si>
  <si>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</si>
  <si>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</si>
  <si>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</si>
  <si>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</si>
  <si>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</si>
  <si>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</si>
  <si>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</si>
  <si>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</si>
  <si>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</si>
  <si>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</si>
  <si>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</si>
  <si>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</si>
  <si>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</si>
  <si>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</si>
  <si>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</si>
  <si>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</si>
  <si>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</si>
  <si>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</si>
  <si>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</si>
  <si>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</si>
  <si>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</si>
  <si>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</si>
  <si>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</si>
  <si>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</si>
  <si>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</si>
  <si>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</si>
  <si>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</si>
  <si>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</si>
  <si>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</si>
  <si>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</si>
  <si>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</si>
  <si>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</si>
  <si>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</si>
  <si>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</si>
  <si>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</si>
  <si>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</si>
  <si>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</si>
  <si>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</si>
  <si>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</si>
  <si>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</si>
  <si>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</si>
  <si>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</si>
  <si>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</si>
  <si>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</si>
  <si>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</si>
  <si>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</si>
  <si>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</si>
  <si>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</si>
  <si>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</si>
  <si>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</si>
  <si>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</si>
  <si>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</si>
  <si>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</si>
  <si>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</si>
  <si>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</si>
  <si>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</si>
  <si>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</si>
  <si>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</si>
  <si>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</si>
  <si>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</si>
  <si>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</si>
  <si>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</si>
  <si>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</si>
  <si>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</si>
  <si>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</si>
  <si>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</si>
  <si>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</si>
  <si>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</si>
  <si>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</si>
  <si>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</si>
  <si>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</si>
  <si>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</si>
  <si>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</si>
  <si>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</si>
  <si>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</si>
  <si>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</si>
  <si>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</si>
  <si>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</si>
  <si>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</si>
  <si>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</si>
  <si>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</si>
  <si>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</si>
  <si>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</si>
  <si>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</si>
  <si>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</si>
  <si>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</si>
  <si>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</si>
  <si>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</si>
  <si>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</si>
  <si>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</si>
  <si>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</si>
  <si>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</si>
  <si>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</si>
  <si>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</si>
  <si>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</si>
  <si>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</si>
  <si>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</si>
  <si>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</si>
  <si>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</si>
  <si>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</si>
  <si>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</si>
  <si>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</si>
  <si>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</si>
  <si>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</si>
  <si>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</si>
  <si>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</si>
  <si>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</si>
  <si>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</si>
  <si>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</si>
  <si>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</si>
  <si>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</si>
  <si>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</si>
  <si>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</si>
  <si>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</si>
  <si>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</si>
  <si>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</si>
  <si>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</si>
  <si>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</si>
  <si>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</si>
  <si>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</si>
  <si>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</si>
  <si>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</si>
  <si>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</si>
  <si>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</si>
  <si>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</si>
  <si>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</si>
  <si>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</si>
  <si>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</si>
  <si>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</si>
  <si>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</si>
  <si>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</si>
  <si>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</si>
  <si>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</si>
  <si>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</si>
  <si>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</si>
  <si>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</si>
  <si>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</si>
  <si>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</si>
  <si>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</si>
  <si>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</si>
  <si>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</si>
  <si>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</si>
  <si>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</si>
  <si>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</si>
  <si>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</si>
  <si>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</si>
  <si>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</si>
  <si>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</si>
  <si>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</si>
  <si>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</si>
  <si>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</si>
  <si>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</si>
  <si>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</si>
  <si>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</si>
  <si>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</si>
  <si>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</si>
  <si>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</si>
  <si>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</si>
  <si>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</si>
  <si>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</si>
  <si>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</si>
  <si>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</si>
  <si>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</si>
  <si>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</si>
  <si>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</si>
  <si>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</si>
  <si>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</si>
  <si>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</si>
  <si>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</si>
  <si>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</si>
  <si>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</si>
  <si>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</si>
  <si>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</si>
  <si>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</si>
  <si>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</si>
  <si>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</si>
  <si>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</si>
  <si>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</si>
  <si>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</si>
  <si>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</si>
  <si>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</si>
  <si>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</si>
  <si>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</si>
  <si>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</si>
  <si>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</si>
  <si>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</si>
  <si>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</si>
  <si>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</si>
  <si>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</si>
  <si>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</si>
  <si>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</si>
  <si>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</si>
  <si>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北海道弟子屈町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</si>
  <si>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</si>
  <si>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</si>
  <si>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</si>
  <si>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</si>
  <si>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</si>
  <si>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</si>
  <si>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</si>
  <si>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</si>
  <si>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</si>
  <si>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</si>
  <si>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</si>
  <si>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</si>
  <si>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</si>
  <si>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</si>
  <si>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</si>
  <si>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</si>
  <si>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</si>
  <si>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</si>
  <si>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</si>
  <si>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</si>
  <si>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</si>
  <si>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</si>
  <si>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</si>
  <si>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</si>
  <si>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</si>
  <si>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</si>
  <si>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</si>
  <si>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</si>
  <si>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</si>
  <si>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</si>
  <si>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</si>
  <si>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</si>
  <si>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</si>
  <si>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</si>
  <si>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</si>
  <si>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</si>
  <si>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</si>
  <si>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</si>
  <si>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</si>
  <si>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</si>
  <si>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</si>
  <si>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</si>
  <si>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</si>
  <si>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</si>
  <si>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</si>
  <si>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</si>
  <si>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</si>
  <si>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</si>
  <si>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</si>
  <si>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</si>
  <si>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</si>
  <si>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</si>
  <si>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</si>
  <si>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</si>
  <si>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</si>
  <si>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</si>
  <si>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</si>
  <si>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</si>
  <si>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</si>
  <si>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</si>
  <si>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</si>
  <si>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</si>
  <si>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</si>
  <si>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</si>
  <si>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</si>
  <si>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</si>
  <si>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</si>
  <si>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</si>
  <si>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</si>
  <si>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</si>
  <si>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</si>
  <si>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</si>
  <si>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</si>
  <si>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</si>
  <si>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</si>
  <si>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</si>
  <si>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</si>
  <si>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</si>
  <si>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</si>
  <si>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</si>
  <si>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</si>
  <si>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</si>
  <si>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</si>
  <si>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</si>
  <si>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</si>
  <si>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</si>
  <si>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</si>
  <si>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</si>
  <si>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</si>
  <si>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</si>
  <si>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</si>
  <si>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</si>
  <si>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</si>
  <si>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</si>
  <si>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</si>
  <si>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</si>
  <si>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</si>
  <si>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</si>
  <si>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</si>
  <si>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</si>
  <si>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</si>
  <si>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</si>
  <si>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</si>
  <si>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</si>
  <si>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</si>
  <si>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</si>
  <si>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</si>
  <si>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</si>
  <si>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</si>
  <si>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</si>
  <si>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</si>
  <si>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</si>
  <si>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</si>
  <si>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</si>
  <si>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</si>
  <si>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</si>
  <si>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</si>
  <si>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</si>
  <si>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</si>
  <si>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</si>
  <si>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</si>
  <si>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</si>
  <si>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</si>
  <si>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</si>
  <si>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</si>
  <si>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</si>
  <si>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</si>
  <si>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</si>
  <si>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</si>
  <si>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</si>
  <si>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</si>
  <si>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</si>
  <si>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</si>
  <si>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</si>
  <si>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</si>
  <si>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</si>
  <si>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</si>
  <si>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</si>
  <si>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</si>
  <si>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</si>
  <si>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</si>
  <si>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</si>
  <si>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</si>
  <si>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</si>
  <si>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</si>
  <si>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</si>
  <si>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</si>
  <si>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</si>
  <si>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</si>
  <si>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北海道弟子屈町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</si>
  <si>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</si>
  <si>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</si>
  <si>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</si>
  <si>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</si>
  <si>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</si>
  <si>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</si>
  <si>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</si>
  <si>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</si>
  <si>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</si>
  <si>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</si>
  <si>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</si>
  <si>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</si>
  <si>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</si>
  <si>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</si>
  <si>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</si>
  <si>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</si>
  <si>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</si>
  <si>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</si>
  <si>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</si>
  <si>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</si>
  <si>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</si>
  <si>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</si>
  <si>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</si>
  <si>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</si>
  <si>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</si>
  <si>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</si>
  <si>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</si>
  <si>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</si>
  <si>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</si>
  <si>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</si>
  <si>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</si>
  <si>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</si>
  <si>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</si>
  <si>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</si>
  <si>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</si>
  <si>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</si>
  <si>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</si>
  <si>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</si>
  <si>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</si>
  <si>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</si>
  <si>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</si>
  <si>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</si>
  <si>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</si>
  <si>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</si>
  <si>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</si>
  <si>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</si>
  <si>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</si>
  <si>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</si>
  <si>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</si>
  <si>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</si>
  <si>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</si>
  <si>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</si>
  <si>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</si>
  <si>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</si>
  <si>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</si>
  <si>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</si>
  <si>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</si>
  <si>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</si>
  <si>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</si>
  <si>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</si>
  <si>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</si>
  <si>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</si>
  <si>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</si>
  <si>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</si>
  <si>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</si>
  <si>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</si>
  <si>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</si>
  <si>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</si>
  <si>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</si>
  <si>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</si>
  <si>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</si>
  <si>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</si>
  <si>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</si>
  <si>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</si>
  <si>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</si>
  <si>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</si>
  <si>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</si>
  <si>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</si>
  <si>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</si>
  <si>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</si>
  <si>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</si>
  <si>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</si>
  <si>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</si>
  <si>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</si>
  <si>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</si>
  <si>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</si>
  <si>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</si>
  <si>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</si>
  <si>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</si>
  <si>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</si>
  <si>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</si>
  <si>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</si>
  <si>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</si>
  <si>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</si>
  <si>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</si>
  <si>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</si>
  <si>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</si>
  <si>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</si>
  <si>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</si>
  <si>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</si>
  <si>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</si>
  <si>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</si>
  <si>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</si>
  <si>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</si>
  <si>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</si>
  <si>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</si>
  <si>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</si>
  <si>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</si>
  <si>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</si>
  <si>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</si>
  <si>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</si>
  <si>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</si>
  <si>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</si>
  <si>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</si>
  <si>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</si>
  <si>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</si>
  <si>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</si>
  <si>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</si>
  <si>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</si>
  <si>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</si>
  <si>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</si>
  <si>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</si>
  <si>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</si>
  <si>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</si>
  <si>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</si>
  <si>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</si>
  <si>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</si>
  <si>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</si>
  <si>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</si>
  <si>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</si>
  <si>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</si>
  <si>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</si>
  <si>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</si>
  <si>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</si>
  <si>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</si>
  <si>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</si>
  <si>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</si>
  <si>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</si>
  <si>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</si>
  <si>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</si>
  <si>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</si>
  <si>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</si>
  <si>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</si>
  <si>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</si>
  <si>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</si>
  <si>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</si>
  <si>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</si>
  <si>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</si>
  <si>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</si>
  <si>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</si>
  <si>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</si>
  <si>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</si>
  <si>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</si>
  <si>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</si>
  <si>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</si>
  <si>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</si>
  <si>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</si>
  <si>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</si>
  <si>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</si>
  <si>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</si>
  <si>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</si>
  <si>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</si>
  <si>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</si>
  <si>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</si>
  <si>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</si>
  <si>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</si>
  <si>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</si>
  <si>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</si>
  <si>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</si>
  <si>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</si>
  <si>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</si>
  <si>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</si>
  <si>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</si>
  <si>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</si>
  <si>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</si>
  <si>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</si>
  <si>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3.32</t>
  </si>
  <si>
    <t>▲ 2.13</t>
  </si>
  <si>
    <t>▲ 4.71</t>
  </si>
  <si>
    <t>国民健康保険特別会計</t>
  </si>
  <si>
    <t>▲ 1.19</t>
  </si>
  <si>
    <t>▲ 1.45</t>
  </si>
  <si>
    <t>水道事業会計</t>
  </si>
  <si>
    <t>一般会計</t>
  </si>
  <si>
    <t>介護保険特別会計</t>
  </si>
  <si>
    <t>温泉事業特別会計</t>
  </si>
  <si>
    <t>下水道事業特別会計</t>
  </si>
  <si>
    <t>後期高齢者医療特別会計</t>
  </si>
  <si>
    <t>その他会計（赤字）</t>
  </si>
  <si>
    <t>その他会計（黒字）</t>
  </si>
  <si>
    <t>釧路北部消防事務組合</t>
    <rPh sb="0" eb="2">
      <t>クシロ</t>
    </rPh>
    <rPh sb="2" eb="4">
      <t>ホクブ</t>
    </rPh>
    <rPh sb="4" eb="6">
      <t>ショウボウ</t>
    </rPh>
    <rPh sb="6" eb="8">
      <t>ジム</t>
    </rPh>
    <rPh sb="8" eb="10">
      <t>クミアイ</t>
    </rPh>
    <phoneticPr fontId="2"/>
  </si>
  <si>
    <t>釧路公立大学</t>
    <rPh sb="0" eb="2">
      <t>クシロ</t>
    </rPh>
    <rPh sb="2" eb="4">
      <t>コウリツ</t>
    </rPh>
    <rPh sb="4" eb="6">
      <t>ダイガク</t>
    </rPh>
    <phoneticPr fontId="2"/>
  </si>
  <si>
    <t>釧路広域連合</t>
    <rPh sb="0" eb="2">
      <t>クシロ</t>
    </rPh>
    <rPh sb="2" eb="4">
      <t>コウイキ</t>
    </rPh>
    <rPh sb="4" eb="6">
      <t>レンゴウ</t>
    </rPh>
    <phoneticPr fontId="2"/>
  </si>
  <si>
    <t>弟子屈町振興公社</t>
    <rPh sb="0" eb="4">
      <t>テシカガチョウ</t>
    </rPh>
    <rPh sb="4" eb="6">
      <t>シンコウ</t>
    </rPh>
    <rPh sb="6" eb="8">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</si>
  <si>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</si>
  <si>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</si>
  <si>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</si>
  <si>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</si>
  <si>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</si>
  <si>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</si>
  <si>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</si>
  <si>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</si>
  <si>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</si>
  <si>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</si>
  <si>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</si>
  <si>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</si>
  <si>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</si>
  <si>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</si>
  <si>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川上郡衛生処理組合</t>
    <rPh sb="0" eb="2">
      <t>カワカミ</t>
    </rPh>
    <rPh sb="2" eb="3">
      <t>グン</t>
    </rPh>
    <rPh sb="3" eb="5">
      <t>エイセイ</t>
    </rPh>
    <rPh sb="5" eb="7">
      <t>ショリ</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</si>
  <si>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</si>
  <si>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</si>
  <si>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</si>
  <si>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</si>
  <si>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</si>
  <si>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</si>
  <si>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</si>
  <si>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</si>
  <si>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</si>
  <si>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</si>
  <si>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を上回っている主な要因としては、平成13・14年度に実施した病院建設事業補助（総事業費36億円、うち起債16億円）、弟子屈中学校、学校給食センター、道の駅整備等を行ったまちづくり整備事業（平成21・23年度　総事業費14億円、うち起債8億円）、公営住宅建て替え事業等である。新規地方債の発行抑制・高利率起債の補償金免除繰上償還、職員数の減、基金への積極的な積立等により、比率は改善傾向にあったが、平成25～26年度に実施した老人ホーム移転改築事業（総事業費30億円、うち起債25億円）により大幅に比率が上昇した。平成27度については、債務負担（病院建設事業費補助）の減などにより若干改善されたが、平成28年度は消防移転改築事業（総事業費12億円、うち起債8億円）により比率が上昇した。今後は建設事業費の抑制をはかることで財政の健全化に努め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</si>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</sst>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186535</c:v>
                </c:pt>
                <c:pt idx="1">
                  <c:v>232311</c:v>
                </c:pt>
                <c:pt idx="2">
                  <c:v>563849</c:v>
                </c:pt>
                <c:pt idx="3">
                  <c:v>174817</c:v>
                </c:pt>
                <c:pt idx="4">
                  <c:v>161917</c:v>
                </c:pt>
              </c:numCache>
            </c:numRef>
          </c:val>
          <c:smooth val="0"/>
        </c:ser>
        <c:dLbls>
          <c:showLegendKey val="0"/>
          <c:showVal val="0"/>
          <c:showCatName val="0"/>
          <c:showSerName val="0"/>
          <c:showPercent val="0"/>
          <c:showBubbleSize val="0"/>
        </c:dLbls>
        <c:marker val="1"/>
        <c:smooth val="0"/>
        <c:axId val="183896704"/>
        <c:axId val="183902976"/>
      </c:lineChart>
      <c:catAx>
        <c:axId val="183896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902976"/>
        <c:crosses val="autoZero"/>
        <c:auto val="1"/>
        <c:lblAlgn val="ctr"/>
        <c:lblOffset val="100"/>
        <c:tickLblSkip val="1"/>
        <c:tickMarkSkip val="1"/>
        <c:noMultiLvlLbl val="0"/>
      </c:catAx>
      <c:valAx>
        <c:axId val="18390297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96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1.82</c:v>
                </c:pt>
                <c:pt idx="1">
                  <c:v>1.7</c:v>
                </c:pt>
                <c:pt idx="2">
                  <c:v>1.91</c:v>
                </c:pt>
                <c:pt idx="3">
                  <c:v>2</c:v>
                </c:pt>
                <c:pt idx="4">
                  <c:v>2.0699999999999998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12.18</c:v>
                </c:pt>
                <c:pt idx="1">
                  <c:v>13.93</c:v>
                </c:pt>
                <c:pt idx="2">
                  <c:v>10.55</c:v>
                </c:pt>
                <c:pt idx="3">
                  <c:v>8.0399999999999991</c:v>
                </c:pt>
                <c:pt idx="4">
                  <c:v>3.55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934208"/>
        <c:axId val="18593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1.1599999999999999</c:v>
                </c:pt>
                <c:pt idx="1">
                  <c:v>1.63</c:v>
                </c:pt>
                <c:pt idx="2">
                  <c:v>-3.32</c:v>
                </c:pt>
                <c:pt idx="3">
                  <c:v>-2.13</c:v>
                </c:pt>
                <c:pt idx="4">
                  <c:v>-4.71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934208"/>
        <c:axId val="185936128"/>
      </c:lineChart>
      <c:catAx>
        <c:axId val="1859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936128"/>
        <c:crosses val="autoZero"/>
        <c:auto val="1"/>
        <c:lblAlgn val="ctr"/>
        <c:lblOffset val="100"/>
        <c:tickLblSkip val="1"/>
        <c:tickMarkSkip val="1"/>
        <c:noMultiLvlLbl val="0"/>
      </c:catAx>
      <c:valAx>
        <c:axId val="1859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0.06</c:v>
                </c:pt>
                <c:pt idx="4">
                  <c:v>#N/A</c:v>
                </c:pt>
                <c:pt idx="5">
                  <c:v>0.14000000000000001</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0.15</c:v>
                </c:pt>
                <c:pt idx="4">
                  <c:v>#N/A</c:v>
                </c:pt>
                <c:pt idx="5">
                  <c:v>0.41</c:v>
                </c:pt>
                <c:pt idx="6">
                  <c:v>#N/A</c:v>
                </c:pt>
                <c:pt idx="7">
                  <c:v>0.22</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1.63</c:v>
                </c:pt>
                <c:pt idx="2">
                  <c:v>#N/A</c:v>
                </c:pt>
                <c:pt idx="3">
                  <c:v>1.64</c:v>
                </c:pt>
                <c:pt idx="4">
                  <c:v>#N/A</c:v>
                </c:pt>
                <c:pt idx="5">
                  <c:v>1.76</c:v>
                </c:pt>
                <c:pt idx="6">
                  <c:v>#N/A</c:v>
                </c:pt>
                <c:pt idx="7">
                  <c:v>1.87</c:v>
                </c:pt>
                <c:pt idx="8">
                  <c:v>#N/A</c:v>
                </c:pt>
                <c:pt idx="9">
                  <c:v>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2.0299999999999998</c:v>
                </c:pt>
                <c:pt idx="2">
                  <c:v>#N/A</c:v>
                </c:pt>
                <c:pt idx="3">
                  <c:v>2.0299999999999998</c:v>
                </c:pt>
                <c:pt idx="4">
                  <c:v>#N/A</c:v>
                </c:pt>
                <c:pt idx="5">
                  <c:v>2.29</c:v>
                </c:pt>
                <c:pt idx="6">
                  <c:v>#N/A</c:v>
                </c:pt>
                <c:pt idx="7">
                  <c:v>2.5299999999999998</c:v>
                </c:pt>
                <c:pt idx="8">
                  <c:v>#N/A</c:v>
                </c:pt>
                <c:pt idx="9">
                  <c:v>2.71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0.64</c:v>
                </c:pt>
                <c:pt idx="2">
                  <c:v>#N/A</c:v>
                </c:pt>
                <c:pt idx="3">
                  <c:v>0.24</c:v>
                </c:pt>
                <c:pt idx="4">
                  <c:v>#N/A</c:v>
                </c:pt>
                <c:pt idx="5">
                  <c:v>0.11</c:v>
                </c:pt>
                <c:pt idx="6">
                  <c:v>1.19</c:v>
                </c:pt>
                <c:pt idx="7">
                  <c:v>#N/A</c:v>
                </c:pt>
                <c:pt idx="8">
                  <c:v>1.45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103040"/>
        <c:axId val="180104576"/>
      </c:barChart>
      <c:catAx>
        <c:axId val="1801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04576"/>
        <c:crosses val="autoZero"/>
        <c:auto val="1"/>
        <c:lblAlgn val="ctr"/>
        <c:lblOffset val="100"/>
        <c:tickLblSkip val="1"/>
        <c:tickMarkSkip val="1"/>
        <c:noMultiLvlLbl val="0"/>
      </c:catAx>
      <c:valAx>
        <c:axId val="1801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0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886</c:v>
                </c:pt>
                <c:pt idx="5">
                  <c:v>861</c:v>
                </c:pt>
                <c:pt idx="8">
                  <c:v>954</c:v>
                </c:pt>
                <c:pt idx="11">
                  <c:v>869</c:v>
                </c:pt>
                <c:pt idx="14">
                  <c:v>897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199</c:v>
                </c:pt>
                <c:pt idx="3">
                  <c:v>180</c:v>
                </c:pt>
                <c:pt idx="6">
                  <c:v>180</c:v>
                </c:pt>
                <c:pt idx="9">
                  <c:v>174</c:v>
                </c:pt>
                <c:pt idx="12">
                  <c:v>176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10</c:v>
                </c:pt>
                <c:pt idx="9">
                  <c:v>10</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175</c:v>
                </c:pt>
                <c:pt idx="3">
                  <c:v>171</c:v>
                </c:pt>
                <c:pt idx="6">
                  <c:v>208</c:v>
                </c:pt>
                <c:pt idx="9">
                  <c:v>201</c:v>
                </c:pt>
                <c:pt idx="12">
                  <c:v>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1073</c:v>
                </c:pt>
                <c:pt idx="3">
                  <c:v>1045</c:v>
                </c:pt>
                <c:pt idx="6">
                  <c:v>1112</c:v>
                </c:pt>
                <c:pt idx="9">
                  <c:v>976</c:v>
                </c:pt>
                <c:pt idx="12">
                  <c:v>1042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2131840"/>
        <c:axId val="19213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575</c:v>
                </c:pt>
                <c:pt idx="2">
                  <c:v>#N/A</c:v>
                </c:pt>
                <c:pt idx="3">
                  <c:v>#N/A</c:v>
                </c:pt>
                <c:pt idx="4">
                  <c:v>548</c:v>
                </c:pt>
                <c:pt idx="5">
                  <c:v>#N/A</c:v>
                </c:pt>
                <c:pt idx="6">
                  <c:v>#N/A</c:v>
                </c:pt>
                <c:pt idx="7">
                  <c:v>557</c:v>
                </c:pt>
                <c:pt idx="8">
                  <c:v>#N/A</c:v>
                </c:pt>
                <c:pt idx="9">
                  <c:v>#N/A</c:v>
                </c:pt>
                <c:pt idx="10">
                  <c:v>492</c:v>
                </c:pt>
                <c:pt idx="11">
                  <c:v>#N/A</c:v>
                </c:pt>
                <c:pt idx="12">
                  <c:v>#N/A</c:v>
                </c:pt>
                <c:pt idx="13">
                  <c:v>521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2131840"/>
        <c:axId val="192133760"/>
      </c:lineChart>
      <c:catAx>
        <c:axId val="1921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133760"/>
        <c:crosses val="autoZero"/>
        <c:auto val="1"/>
        <c:lblAlgn val="ctr"/>
        <c:lblOffset val="100"/>
        <c:tickLblSkip val="1"/>
        <c:tickMarkSkip val="1"/>
        <c:noMultiLvlLbl val="0"/>
      </c:catAx>
      <c:valAx>
        <c:axId val="19213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8128</c:v>
                </c:pt>
                <c:pt idx="5">
                  <c:v>8014</c:v>
                </c:pt>
                <c:pt idx="8">
                  <c:v>9311</c:v>
                </c:pt>
                <c:pt idx="11">
                  <c:v>9185</c:v>
                </c:pt>
                <c:pt idx="14">
                  <c:v>9175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1144</c:v>
                </c:pt>
                <c:pt idx="5">
                  <c:v>1089</c:v>
                </c:pt>
                <c:pt idx="8">
                  <c:v>1065</c:v>
                </c:pt>
                <c:pt idx="11">
                  <c:v>1068</c:v>
                </c:pt>
                <c:pt idx="14">
                  <c:v>1213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988</c:v>
                </c:pt>
                <c:pt idx="5">
                  <c:v>1077</c:v>
                </c:pt>
                <c:pt idx="8">
                  <c:v>853</c:v>
                </c:pt>
                <c:pt idx="11">
                  <c:v>875</c:v>
                </c:pt>
                <c:pt idx="14">
                  <c:v>740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1590</c:v>
                </c:pt>
                <c:pt idx="3">
                  <c:v>1549</c:v>
                </c:pt>
                <c:pt idx="6">
                  <c:v>1456</c:v>
                </c:pt>
                <c:pt idx="9">
                  <c:v>1441</c:v>
                </c:pt>
                <c:pt idx="12">
                  <c:v>1334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52</c:v>
                </c:pt>
                <c:pt idx="3">
                  <c:v>44</c:v>
                </c:pt>
                <c:pt idx="6">
                  <c:v>38</c:v>
                </c:pt>
                <c:pt idx="9">
                  <c:v>56</c:v>
                </c:pt>
                <c:pt idx="12">
                  <c:v>598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2058</c:v>
                </c:pt>
                <c:pt idx="3">
                  <c:v>1891</c:v>
                </c:pt>
                <c:pt idx="6">
                  <c:v>1830</c:v>
                </c:pt>
                <c:pt idx="9">
                  <c:v>1867</c:v>
                </c:pt>
                <c:pt idx="12">
                  <c:v>1830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1065</c:v>
                </c:pt>
                <c:pt idx="3">
                  <c:v>903</c:v>
                </c:pt>
                <c:pt idx="6">
                  <c:v>741</c:v>
                </c:pt>
                <c:pt idx="9">
                  <c:v>597</c:v>
                </c:pt>
                <c:pt idx="12">
                  <c:v>458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9815</c:v>
                </c:pt>
                <c:pt idx="3">
                  <c:v>10051</c:v>
                </c:pt>
                <c:pt idx="6">
                  <c:v>12302</c:v>
                </c:pt>
                <c:pt idx="9">
                  <c:v>12252</c:v>
                </c:pt>
                <c:pt idx="12">
                  <c:v>12165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2602112"/>
        <c:axId val="19260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4320</c:v>
                </c:pt>
                <c:pt idx="2">
                  <c:v>#N/A</c:v>
                </c:pt>
                <c:pt idx="3">
                  <c:v>#N/A</c:v>
                </c:pt>
                <c:pt idx="4">
                  <c:v>4258</c:v>
                </c:pt>
                <c:pt idx="5">
                  <c:v>#N/A</c:v>
                </c:pt>
                <c:pt idx="6">
                  <c:v>#N/A</c:v>
                </c:pt>
                <c:pt idx="7">
                  <c:v>5139</c:v>
                </c:pt>
                <c:pt idx="8">
                  <c:v>#N/A</c:v>
                </c:pt>
                <c:pt idx="9">
                  <c:v>#N/A</c:v>
                </c:pt>
                <c:pt idx="10">
                  <c:v>5084</c:v>
                </c:pt>
                <c:pt idx="11">
                  <c:v>#N/A</c:v>
                </c:pt>
                <c:pt idx="12">
                  <c:v>#N/A</c:v>
                </c:pt>
                <c:pt idx="13">
                  <c:v>5255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2602112"/>
        <c:axId val="192604032"/>
      </c:lineChart>
      <c:catAx>
        <c:axId val="19260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604032"/>
        <c:crosses val="autoZero"/>
        <c:auto val="1"/>
        <c:lblAlgn val="ctr"/>
        <c:lblOffset val="100"/>
        <c:tickLblSkip val="1"/>
        <c:tickMarkSkip val="1"/>
        <c:noMultiLvlLbl val="0"/>
      </c:catAx>
      <c:valAx>
        <c:axId val="1926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0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525760"/>
        <c:axId val="183527680"/>
      </c:scatterChart>
      <c:valAx>
        <c:axId val="183525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527680"/>
        <c:crosses val="autoZero"/>
        <c:crossBetween val="midCat"/>
      </c:valAx>
      <c:valAx>
        <c:axId val="183527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52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13.8</c:v>
                </c:pt>
                <c:pt idx="2">
                  <c:v>14.1</c:v>
                </c:pt>
                <c:pt idx="3">
                  <c:v>13.4</c:v>
                </c:pt>
                <c:pt idx="4">
                  <c:v>13.4</c:v>
                </c:pt>
              </c:numCache>
            </c:numRef>
          </c:xVal>
          <c:yVal>
            <c:numRef>
              <c:f>公会計指標分析・財政指標組合せ分析表!$K$73:$O$73</c:f>
              <c:numCache>
                <c:formatCode>#,##0.0;"▲ "#,##0.0</c:formatCode>
                <c:ptCount val="5"/>
                <c:pt idx="0">
                  <c:v>108.5</c:v>
                </c:pt>
                <c:pt idx="1">
                  <c:v>106.5</c:v>
                </c:pt>
                <c:pt idx="2">
                  <c:v>133.19999999999999</c:v>
                </c:pt>
                <c:pt idx="3">
                  <c:v>126.9</c:v>
                </c:pt>
                <c:pt idx="4">
                  <c:v>136.5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46811795584375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94280656778367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4177024"/>
        <c:axId val="184178944"/>
      </c:scatterChart>
      <c:valAx>
        <c:axId val="184177024"/>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178944"/>
        <c:crosses val="autoZero"/>
        <c:crossBetween val="midCat"/>
      </c:valAx>
      <c:valAx>
        <c:axId val="18417894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177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実質公債費比率（分子）構造で大きなウェイトを占めている原因は元利償還金であるが、これは平成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年度にかけて建設した摩周厚生病院への補助、学校建設、公営住宅建替事業等によるものである。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年度に実施した摩周観光交流館整備事業や弟子屈中学校改築事業による影響により平成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年度は再び悪化した。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年度においてはわずかながら実質公債費比率が減少したが、</a:t>
          </a:r>
          <a:r>
            <a:rPr kumimoji="1" lang="ja-JP" altLang="en-US" sz="1100">
              <a:solidFill>
                <a:schemeClr val="dk1"/>
              </a:solidFill>
              <a:effectLst/>
              <a:latin typeface="+mn-lt"/>
              <a:ea typeface="+mn-ea"/>
              <a:cs typeface="+mn-cs"/>
            </a:rPr>
            <a:t>新たな起債の元金償還開始（</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年度過疎債・臨時財政対策債ほか）により比率が増加した。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今後においては、老人ホーム移転改築、消防庁舎改築事業などの元金償還開始後に比率がさらに上昇することが考えられる。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将来負担比率（分子）構造で大きなウェイトを占めている原因は「一般会計等に係る地方債現在高」であるが、これは平成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年度においては消防庁舎改築事業により組合等負担見込額が増加した。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公営住宅建替事業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債務償還可能年数は総務省で算出式を精査中であり、 　財政状況資料集においては、平成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地方税収は約</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の増収となったものの、財政力指数は</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と類似団体平均を下回っているため、退職者一部不補充等による職員数の見直しによる人件費の削減等（平成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％減）、また、緊急に必要な事業を峻別し、投資的経費を抑制する等、歳出の見直しを随時実施しており、町税等徴収体制の強化や釧路・根室</a:t>
          </a:r>
          <a:r>
            <a:rPr kumimoji="1" lang="ja-JP" altLang="en-US" sz="1100">
              <a:solidFill>
                <a:schemeClr val="dk1"/>
              </a:solidFill>
              <a:effectLst/>
              <a:latin typeface="+mn-lt"/>
              <a:ea typeface="+mn-ea"/>
              <a:cs typeface="+mn-cs"/>
            </a:rPr>
            <a:t>広域</a:t>
          </a:r>
          <a:r>
            <a:rPr kumimoji="1" lang="ja-JP" altLang="ja-JP" sz="1100">
              <a:solidFill>
                <a:schemeClr val="dk1"/>
              </a:solidFill>
              <a:effectLst/>
              <a:latin typeface="+mn-lt"/>
              <a:ea typeface="+mn-ea"/>
              <a:cs typeface="+mn-cs"/>
            </a:rPr>
            <a:t>地方税滞納整理機構への滞納案件の引継ぎ等歳入確保に努めることにより財政健全化を図る。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2" name="直線コネクタ 71"/>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5" name="直線コネクタ 74"/>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％と、これらの費用が比較的高水準にあるため、退職者一部不補充等による職員数の見直しによる人件費の削減等（平成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％減）、高利率起債の補償金免除繰上償還（</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の削減効果）を既に実施しており、さらに新規発行起債の抑制や指定管理者制度の導入等によるコスト低減、ＰＤＣＡサイクルに基づく事務事業評価による見直しを引き続き実施し、経常的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151977</xdr:rowOff>
    </xdr:from>
    <xdr:to>
      <xdr:col>7</xdr:col>
      <xdr:colOff>152400</xdr:colOff>
      <xdr:row>65</xdr:row>
      <xdr:rowOff>137371</xdr:rowOff>
    </xdr:to>
    <xdr:cxnSp macro="">
      <xdr:nvCxnSpPr>
        <xdr:cNvPr id="132" name="直線コネクタ 131"/>
        <xdr:cNvCxnSpPr/>
      </xdr:nvCxnSpPr>
      <xdr:spPr>
        <a:xfrm>
          <a:off x="4114800" y="11124777"/>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77046</xdr:rowOff>
    </xdr:to>
    <xdr:cxnSp macro="">
      <xdr:nvCxnSpPr>
        <xdr:cNvPr id="135" name="直線コネクタ 134"/>
        <xdr:cNvCxnSpPr/>
      </xdr:nvCxnSpPr>
      <xdr:spPr>
        <a:xfrm flipV="1">
          <a:off x="3225800" y="111247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77046</xdr:rowOff>
    </xdr:to>
    <xdr:cxnSp macro="">
      <xdr:nvCxnSpPr>
        <xdr:cNvPr id="138" name="直線コネクタ 137"/>
        <xdr:cNvCxnSpPr/>
      </xdr:nvCxnSpPr>
      <xdr:spPr>
        <a:xfrm>
          <a:off x="2336800" y="1113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91652</xdr:rowOff>
    </xdr:from>
    <xdr:to>
      <xdr:col>3</xdr:col>
      <xdr:colOff>279400</xdr:colOff>
      <xdr:row>64</xdr:row>
      <xdr:rowOff>160020</xdr:rowOff>
    </xdr:to>
    <xdr:cxnSp macro="">
      <xdr:nvCxnSpPr>
        <xdr:cNvPr id="141" name="直線コネクタ 140"/>
        <xdr:cNvCxnSpPr/>
      </xdr:nvCxnSpPr>
      <xdr:spPr>
        <a:xfrm>
          <a:off x="1447800" y="1106445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51" name="円/楕円 150"/>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52"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3" name="円/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5" name="円/楕円 154"/>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6" name="テキスト ボックス 155"/>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109220</xdr:rowOff>
    </xdr:from>
    <xdr:to>
      <xdr:col>3</xdr:col>
      <xdr:colOff>330200</xdr:colOff>
      <xdr:row>65</xdr:row>
      <xdr:rowOff>39370</xdr:rowOff>
    </xdr:to>
    <xdr:sp macro="" textlink="">
      <xdr:nvSpPr>
        <xdr:cNvPr id="157" name="円/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24147</xdr:rowOff>
    </xdr:from>
    <xdr:ext cx="762000" cy="259045"/>
    <xdr:sp macro="" textlink="">
      <xdr:nvSpPr>
        <xdr:cNvPr id="158" name="テキスト ボックス 157"/>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40852</xdr:rowOff>
    </xdr:from>
    <xdr:to>
      <xdr:col>2</xdr:col>
      <xdr:colOff>127000</xdr:colOff>
      <xdr:row>64</xdr:row>
      <xdr:rowOff>142452</xdr:rowOff>
    </xdr:to>
    <xdr:sp macro="" textlink="">
      <xdr:nvSpPr>
        <xdr:cNvPr id="159" name="円/楕円 158"/>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127229</xdr:rowOff>
    </xdr:from>
    <xdr:ext cx="762000" cy="259045"/>
    <xdr:sp macro="" textlink="">
      <xdr:nvSpPr>
        <xdr:cNvPr id="160" name="テキスト ボックス 159"/>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類似団体平均を上回っているのは人件費が要因となっている。これは主に保育園（所）や老人ホームなどの施設運営を直営で行っていることが要因の一つとしてあげられる。平成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年度より特別養護老人ホームの民営化を行っており、他の業務についても民間で実施可能な部分については、指定管理者制度の導入により委託を進め、コストの低減を図っていく方針である。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169227</xdr:rowOff>
    </xdr:from>
    <xdr:to>
      <xdr:col>7</xdr:col>
      <xdr:colOff>152400</xdr:colOff>
      <xdr:row>86</xdr:row>
      <xdr:rowOff>6705</xdr:rowOff>
    </xdr:to>
    <xdr:cxnSp macro="">
      <xdr:nvCxnSpPr>
        <xdr:cNvPr id="195" name="直線コネクタ 194"/>
        <xdr:cNvCxnSpPr/>
      </xdr:nvCxnSpPr>
      <xdr:spPr>
        <a:xfrm>
          <a:off x="4114800" y="14742477"/>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149552</xdr:rowOff>
    </xdr:from>
    <xdr:to>
      <xdr:col>6</xdr:col>
      <xdr:colOff>0</xdr:colOff>
      <xdr:row>85</xdr:row>
      <xdr:rowOff>169227</xdr:rowOff>
    </xdr:to>
    <xdr:cxnSp macro="">
      <xdr:nvCxnSpPr>
        <xdr:cNvPr id="198" name="直線コネクタ 197"/>
        <xdr:cNvCxnSpPr/>
      </xdr:nvCxnSpPr>
      <xdr:spPr>
        <a:xfrm>
          <a:off x="3225800" y="14722802"/>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48403</xdr:rowOff>
    </xdr:from>
    <xdr:to>
      <xdr:col>4</xdr:col>
      <xdr:colOff>482600</xdr:colOff>
      <xdr:row>85</xdr:row>
      <xdr:rowOff>149552</xdr:rowOff>
    </xdr:to>
    <xdr:cxnSp macro="">
      <xdr:nvCxnSpPr>
        <xdr:cNvPr id="201" name="直線コネクタ 200"/>
        <xdr:cNvCxnSpPr/>
      </xdr:nvCxnSpPr>
      <xdr:spPr>
        <a:xfrm>
          <a:off x="2336800" y="14621653"/>
          <a:ext cx="889000" cy="1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41100</xdr:rowOff>
    </xdr:from>
    <xdr:to>
      <xdr:col>3</xdr:col>
      <xdr:colOff>279400</xdr:colOff>
      <xdr:row>85</xdr:row>
      <xdr:rowOff>48403</xdr:rowOff>
    </xdr:to>
    <xdr:cxnSp macro="">
      <xdr:nvCxnSpPr>
        <xdr:cNvPr id="204" name="直線コネクタ 203"/>
        <xdr:cNvCxnSpPr/>
      </xdr:nvCxnSpPr>
      <xdr:spPr>
        <a:xfrm>
          <a:off x="1447800" y="14614350"/>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127355</xdr:rowOff>
    </xdr:from>
    <xdr:to>
      <xdr:col>7</xdr:col>
      <xdr:colOff>203200</xdr:colOff>
      <xdr:row>86</xdr:row>
      <xdr:rowOff>57505</xdr:rowOff>
    </xdr:to>
    <xdr:sp macro="" textlink="">
      <xdr:nvSpPr>
        <xdr:cNvPr id="214" name="円/楕円 213"/>
        <xdr:cNvSpPr/>
      </xdr:nvSpPr>
      <xdr:spPr>
        <a:xfrm>
          <a:off x="4902200" y="14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99432</xdr:rowOff>
    </xdr:from>
    <xdr:ext cx="762000" cy="259045"/>
    <xdr:sp macro="" textlink="">
      <xdr:nvSpPr>
        <xdr:cNvPr id="215" name="人件費・物件費等の状況該当値テキスト"/>
        <xdr:cNvSpPr txBox="1"/>
      </xdr:nvSpPr>
      <xdr:spPr>
        <a:xfrm>
          <a:off x="5041900" y="146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336,404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118427</xdr:rowOff>
    </xdr:from>
    <xdr:to>
      <xdr:col>6</xdr:col>
      <xdr:colOff>50800</xdr:colOff>
      <xdr:row>86</xdr:row>
      <xdr:rowOff>48577</xdr:rowOff>
    </xdr:to>
    <xdr:sp macro="" textlink="">
      <xdr:nvSpPr>
        <xdr:cNvPr id="216" name="円/楕円 215"/>
        <xdr:cNvSpPr/>
      </xdr:nvSpPr>
      <xdr:spPr>
        <a:xfrm>
          <a:off x="4064000" y="146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33354</xdr:rowOff>
    </xdr:from>
    <xdr:ext cx="736600" cy="259045"/>
    <xdr:sp macro="" textlink="">
      <xdr:nvSpPr>
        <xdr:cNvPr id="217" name="テキスト ボックス 216"/>
        <xdr:cNvSpPr txBox="1"/>
      </xdr:nvSpPr>
      <xdr:spPr>
        <a:xfrm>
          <a:off x="3733800" y="1477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334,184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98752</xdr:rowOff>
    </xdr:from>
    <xdr:to>
      <xdr:col>4</xdr:col>
      <xdr:colOff>533400</xdr:colOff>
      <xdr:row>86</xdr:row>
      <xdr:rowOff>28902</xdr:rowOff>
    </xdr:to>
    <xdr:sp macro="" textlink="">
      <xdr:nvSpPr>
        <xdr:cNvPr id="218" name="円/楕円 217"/>
        <xdr:cNvSpPr/>
      </xdr:nvSpPr>
      <xdr:spPr>
        <a:xfrm>
          <a:off x="3175000" y="146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13679</xdr:rowOff>
    </xdr:from>
    <xdr:ext cx="762000" cy="259045"/>
    <xdr:sp macro="" textlink="">
      <xdr:nvSpPr>
        <xdr:cNvPr id="219" name="テキスト ボックス 218"/>
        <xdr:cNvSpPr txBox="1"/>
      </xdr:nvSpPr>
      <xdr:spPr>
        <a:xfrm>
          <a:off x="2844800" y="1475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329,292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169053</xdr:rowOff>
    </xdr:from>
    <xdr:to>
      <xdr:col>3</xdr:col>
      <xdr:colOff>330200</xdr:colOff>
      <xdr:row>85</xdr:row>
      <xdr:rowOff>99203</xdr:rowOff>
    </xdr:to>
    <xdr:sp macro="" textlink="">
      <xdr:nvSpPr>
        <xdr:cNvPr id="220" name="円/楕円 219"/>
        <xdr:cNvSpPr/>
      </xdr:nvSpPr>
      <xdr:spPr>
        <a:xfrm>
          <a:off x="2286000" y="14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83980</xdr:rowOff>
    </xdr:from>
    <xdr:ext cx="762000" cy="259045"/>
    <xdr:sp macro="" textlink="">
      <xdr:nvSpPr>
        <xdr:cNvPr id="221" name="テキスト ボックス 220"/>
        <xdr:cNvSpPr txBox="1"/>
      </xdr:nvSpPr>
      <xdr:spPr>
        <a:xfrm>
          <a:off x="1955800" y="1465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304,141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161750</xdr:rowOff>
    </xdr:from>
    <xdr:to>
      <xdr:col>2</xdr:col>
      <xdr:colOff>127000</xdr:colOff>
      <xdr:row>85</xdr:row>
      <xdr:rowOff>91900</xdr:rowOff>
    </xdr:to>
    <xdr:sp macro="" textlink="">
      <xdr:nvSpPr>
        <xdr:cNvPr id="222" name="円/楕円 221"/>
        <xdr:cNvSpPr/>
      </xdr:nvSpPr>
      <xdr:spPr>
        <a:xfrm>
          <a:off x="1397000" y="145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76677</xdr:rowOff>
    </xdr:from>
    <xdr:ext cx="762000" cy="259045"/>
    <xdr:sp macro="" textlink="">
      <xdr:nvSpPr>
        <xdr:cNvPr id="223" name="テキスト ボックス 222"/>
        <xdr:cNvSpPr txBox="1"/>
      </xdr:nvSpPr>
      <xdr:spPr>
        <a:xfrm>
          <a:off x="1066800" y="146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144357</xdr:rowOff>
    </xdr:to>
    <xdr:cxnSp macro="">
      <xdr:nvCxnSpPr>
        <xdr:cNvPr id="257" name="直線コネクタ 256"/>
        <xdr:cNvCxnSpPr/>
      </xdr:nvCxnSpPr>
      <xdr:spPr>
        <a:xfrm>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29211</xdr:rowOff>
    </xdr:to>
    <xdr:cxnSp macro="">
      <xdr:nvCxnSpPr>
        <xdr:cNvPr id="260" name="直線コネクタ 259"/>
        <xdr:cNvCxnSpPr/>
      </xdr:nvCxnSpPr>
      <xdr:spPr>
        <a:xfrm flipV="1">
          <a:off x="15290800" y="146934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86</xdr:row>
      <xdr:rowOff>29211</xdr:rowOff>
    </xdr:to>
    <xdr:cxnSp macro="">
      <xdr:nvCxnSpPr>
        <xdr:cNvPr id="263" name="直線コネクタ 262"/>
        <xdr:cNvCxnSpPr/>
      </xdr:nvCxnSpPr>
      <xdr:spPr>
        <a:xfrm>
          <a:off x="14401800" y="146371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45720</xdr:rowOff>
    </xdr:to>
    <xdr:cxnSp macro="">
      <xdr:nvCxnSpPr>
        <xdr:cNvPr id="266" name="直線コネクタ 265"/>
        <xdr:cNvCxnSpPr/>
      </xdr:nvCxnSpPr>
      <xdr:spPr>
        <a:xfrm flipV="1">
          <a:off x="13512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7"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9" name="テキスト ボックス 278"/>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80" name="円/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81" name="テキスト ボックス 280"/>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2" name="円/楕円 281"/>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99500</xdr:rowOff>
    </xdr:from>
    <xdr:ext cx="762000" cy="259045"/>
    <xdr:sp macro="" textlink="">
      <xdr:nvSpPr>
        <xdr:cNvPr id="283" name="テキスト ボックス 282"/>
        <xdr:cNvSpPr txBox="1"/>
      </xdr:nvSpPr>
      <xdr:spPr>
        <a:xfrm>
          <a:off x="14020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4" name="円/楕円 283"/>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5" name="テキスト ボックス 284"/>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159216</xdr:rowOff>
    </xdr:from>
    <xdr:to>
      <xdr:col>24</xdr:col>
      <xdr:colOff>558800</xdr:colOff>
      <xdr:row>64</xdr:row>
      <xdr:rowOff>159216</xdr:rowOff>
    </xdr:to>
    <xdr:cxnSp macro="">
      <xdr:nvCxnSpPr>
        <xdr:cNvPr id="320" name="直線コネクタ 319"/>
        <xdr:cNvCxnSpPr/>
      </xdr:nvCxnSpPr>
      <xdr:spPr>
        <a:xfrm>
          <a:off x="16179800" y="11132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127043</xdr:rowOff>
    </xdr:from>
    <xdr:to>
      <xdr:col>23</xdr:col>
      <xdr:colOff>406400</xdr:colOff>
      <xdr:row>64</xdr:row>
      <xdr:rowOff>159216</xdr:rowOff>
    </xdr:to>
    <xdr:cxnSp macro="">
      <xdr:nvCxnSpPr>
        <xdr:cNvPr id="323" name="直線コネクタ 322"/>
        <xdr:cNvCxnSpPr/>
      </xdr:nvCxnSpPr>
      <xdr:spPr>
        <a:xfrm>
          <a:off x="15290800" y="110998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90043</xdr:rowOff>
    </xdr:from>
    <xdr:to>
      <xdr:col>22</xdr:col>
      <xdr:colOff>203200</xdr:colOff>
      <xdr:row>64</xdr:row>
      <xdr:rowOff>127043</xdr:rowOff>
    </xdr:to>
    <xdr:cxnSp macro="">
      <xdr:nvCxnSpPr>
        <xdr:cNvPr id="326" name="直線コネクタ 325"/>
        <xdr:cNvCxnSpPr/>
      </xdr:nvCxnSpPr>
      <xdr:spPr>
        <a:xfrm>
          <a:off x="14401800" y="11062843"/>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64305</xdr:rowOff>
    </xdr:from>
    <xdr:to>
      <xdr:col>21</xdr:col>
      <xdr:colOff>0</xdr:colOff>
      <xdr:row>64</xdr:row>
      <xdr:rowOff>90043</xdr:rowOff>
    </xdr:to>
    <xdr:cxnSp macro="">
      <xdr:nvCxnSpPr>
        <xdr:cNvPr id="329" name="直線コネクタ 328"/>
        <xdr:cNvCxnSpPr/>
      </xdr:nvCxnSpPr>
      <xdr:spPr>
        <a:xfrm>
          <a:off x="13512800" y="11037105"/>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108416</xdr:rowOff>
    </xdr:from>
    <xdr:to>
      <xdr:col>24</xdr:col>
      <xdr:colOff>609600</xdr:colOff>
      <xdr:row>65</xdr:row>
      <xdr:rowOff>38566</xdr:rowOff>
    </xdr:to>
    <xdr:sp macro="" textlink="">
      <xdr:nvSpPr>
        <xdr:cNvPr id="339" name="円/楕円 338"/>
        <xdr:cNvSpPr/>
      </xdr:nvSpPr>
      <xdr:spPr>
        <a:xfrm>
          <a:off x="16967200" y="110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80493</xdr:rowOff>
    </xdr:from>
    <xdr:ext cx="762000" cy="259045"/>
    <xdr:sp macro="" textlink="">
      <xdr:nvSpPr>
        <xdr:cNvPr id="340" name="定員管理の状況該当値テキスト"/>
        <xdr:cNvSpPr txBox="1"/>
      </xdr:nvSpPr>
      <xdr:spPr>
        <a:xfrm>
          <a:off x="17106900" y="1105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108416</xdr:rowOff>
    </xdr:from>
    <xdr:to>
      <xdr:col>23</xdr:col>
      <xdr:colOff>457200</xdr:colOff>
      <xdr:row>65</xdr:row>
      <xdr:rowOff>38566</xdr:rowOff>
    </xdr:to>
    <xdr:sp macro="" textlink="">
      <xdr:nvSpPr>
        <xdr:cNvPr id="341" name="円/楕円 340"/>
        <xdr:cNvSpPr/>
      </xdr:nvSpPr>
      <xdr:spPr>
        <a:xfrm>
          <a:off x="16129000" y="110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23343</xdr:rowOff>
    </xdr:from>
    <xdr:ext cx="736600" cy="259045"/>
    <xdr:sp macro="" textlink="">
      <xdr:nvSpPr>
        <xdr:cNvPr id="342" name="テキスト ボックス 341"/>
        <xdr:cNvSpPr txBox="1"/>
      </xdr:nvSpPr>
      <xdr:spPr>
        <a:xfrm>
          <a:off x="15798800" y="111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76243</xdr:rowOff>
    </xdr:from>
    <xdr:to>
      <xdr:col>22</xdr:col>
      <xdr:colOff>254000</xdr:colOff>
      <xdr:row>65</xdr:row>
      <xdr:rowOff>6393</xdr:rowOff>
    </xdr:to>
    <xdr:sp macro="" textlink="">
      <xdr:nvSpPr>
        <xdr:cNvPr id="343" name="円/楕円 342"/>
        <xdr:cNvSpPr/>
      </xdr:nvSpPr>
      <xdr:spPr>
        <a:xfrm>
          <a:off x="15240000" y="110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162620</xdr:rowOff>
    </xdr:from>
    <xdr:ext cx="762000" cy="259045"/>
    <xdr:sp macro="" textlink="">
      <xdr:nvSpPr>
        <xdr:cNvPr id="344" name="テキスト ボックス 343"/>
        <xdr:cNvSpPr txBox="1"/>
      </xdr:nvSpPr>
      <xdr:spPr>
        <a:xfrm>
          <a:off x="14909800" y="111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39243</xdr:rowOff>
    </xdr:from>
    <xdr:to>
      <xdr:col>21</xdr:col>
      <xdr:colOff>50800</xdr:colOff>
      <xdr:row>64</xdr:row>
      <xdr:rowOff>140843</xdr:rowOff>
    </xdr:to>
    <xdr:sp macro="" textlink="">
      <xdr:nvSpPr>
        <xdr:cNvPr id="345" name="円/楕円 344"/>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125620</xdr:rowOff>
    </xdr:from>
    <xdr:ext cx="762000" cy="259045"/>
    <xdr:sp macro="" textlink="">
      <xdr:nvSpPr>
        <xdr:cNvPr id="346" name="テキスト ボックス 345"/>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13505</xdr:rowOff>
    </xdr:from>
    <xdr:to>
      <xdr:col>19</xdr:col>
      <xdr:colOff>533400</xdr:colOff>
      <xdr:row>64</xdr:row>
      <xdr:rowOff>115105</xdr:rowOff>
    </xdr:to>
    <xdr:sp macro="" textlink="">
      <xdr:nvSpPr>
        <xdr:cNvPr id="347" name="円/楕円 346"/>
        <xdr:cNvSpPr/>
      </xdr:nvSpPr>
      <xdr:spPr>
        <a:xfrm>
          <a:off x="13462000" y="109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99882</xdr:rowOff>
    </xdr:from>
    <xdr:ext cx="762000" cy="259045"/>
    <xdr:sp macro="" textlink="">
      <xdr:nvSpPr>
        <xdr:cNvPr id="348" name="テキスト ボックス 347"/>
        <xdr:cNvSpPr txBox="1"/>
      </xdr:nvSpPr>
      <xdr:spPr>
        <a:xfrm>
          <a:off x="13131800" y="110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類似団体平均を上回っている主な要因としては、平成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年度に実施した病院建設事業補助（総事業費</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億円）、弟子屈中学校、学校給食センター、道の駅整備等を行ったまちづくり整備事業（平成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　総事業費</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年度に実施した摩周観光交流館整備事業や弟子屈中学校改築事業による影響により平成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年度は再び悪化した。平成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年度は平成</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年度過疎債（起債</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億円）の償還終了などにより若干改善された。今後も老人ホーム改築事業や消防</a:t>
          </a:r>
          <a:r>
            <a:rPr kumimoji="1" lang="ja-JP" altLang="en-US" sz="1050">
              <a:solidFill>
                <a:schemeClr val="dk1"/>
              </a:solidFill>
              <a:effectLst/>
              <a:latin typeface="+mn-lt"/>
              <a:ea typeface="+mn-ea"/>
              <a:cs typeface="+mn-cs"/>
            </a:rPr>
            <a:t>庁舎</a:t>
          </a:r>
          <a:r>
            <a:rPr kumimoji="1" lang="ja-JP" altLang="ja-JP" sz="1050">
              <a:solidFill>
                <a:schemeClr val="dk1"/>
              </a:solidFill>
              <a:effectLst/>
              <a:latin typeface="+mn-lt"/>
              <a:ea typeface="+mn-ea"/>
              <a:cs typeface="+mn-cs"/>
            </a:rPr>
            <a:t>改築事業など</a:t>
          </a:r>
          <a:r>
            <a:rPr kumimoji="1" lang="ja-JP" altLang="en-US" sz="1050">
              <a:solidFill>
                <a:schemeClr val="dk1"/>
              </a:solidFill>
              <a:effectLst/>
              <a:latin typeface="+mn-lt"/>
              <a:ea typeface="+mn-ea"/>
              <a:cs typeface="+mn-cs"/>
            </a:rPr>
            <a:t>の起債償還開始に</a:t>
          </a:r>
          <a:r>
            <a:rPr kumimoji="1" lang="ja-JP" altLang="ja-JP" sz="1050">
              <a:solidFill>
                <a:schemeClr val="dk1"/>
              </a:solidFill>
              <a:effectLst/>
              <a:latin typeface="+mn-lt"/>
              <a:ea typeface="+mn-ea"/>
              <a:cs typeface="+mn-cs"/>
            </a:rPr>
            <a:t>より比率の上昇が考えられるが、事業実施の適正化をはかり財政の健全化に努める。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55033</xdr:rowOff>
    </xdr:to>
    <xdr:cxnSp macro="">
      <xdr:nvCxnSpPr>
        <xdr:cNvPr id="386" name="直線コネクタ 385"/>
        <xdr:cNvCxnSpPr/>
      </xdr:nvCxnSpPr>
      <xdr:spPr>
        <a:xfrm>
          <a:off x="16179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125413</xdr:rowOff>
    </xdr:to>
    <xdr:cxnSp macro="">
      <xdr:nvCxnSpPr>
        <xdr:cNvPr id="389" name="直線コネクタ 388"/>
        <xdr:cNvCxnSpPr/>
      </xdr:nvCxnSpPr>
      <xdr:spPr>
        <a:xfrm flipV="1">
          <a:off x="15290800" y="7427383"/>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125413</xdr:rowOff>
    </xdr:to>
    <xdr:cxnSp macro="">
      <xdr:nvCxnSpPr>
        <xdr:cNvPr id="392" name="直線コネクタ 391"/>
        <xdr:cNvCxnSpPr/>
      </xdr:nvCxnSpPr>
      <xdr:spPr>
        <a:xfrm>
          <a:off x="14401800" y="74676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165629</xdr:rowOff>
    </xdr:to>
    <xdr:cxnSp macro="">
      <xdr:nvCxnSpPr>
        <xdr:cNvPr id="395" name="直線コネクタ 394"/>
        <xdr:cNvCxnSpPr/>
      </xdr:nvCxnSpPr>
      <xdr:spPr>
        <a:xfrm flipV="1">
          <a:off x="13512800" y="74676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405" name="円/楕円 404"/>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147760</xdr:rowOff>
    </xdr:from>
    <xdr:ext cx="762000" cy="259045"/>
    <xdr:sp macro="" textlink="">
      <xdr:nvSpPr>
        <xdr:cNvPr id="406"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7" name="円/楕円 406"/>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8" name="テキスト ボックス 407"/>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409" name="円/楕円 408"/>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410" name="テキスト ボックス 409"/>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1" name="円/楕円 410"/>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2" name="テキスト ボックス 411"/>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114829</xdr:rowOff>
    </xdr:from>
    <xdr:to>
      <xdr:col>19</xdr:col>
      <xdr:colOff>533400</xdr:colOff>
      <xdr:row>44</xdr:row>
      <xdr:rowOff>44979</xdr:rowOff>
    </xdr:to>
    <xdr:sp macro="" textlink="">
      <xdr:nvSpPr>
        <xdr:cNvPr id="413" name="円/楕円 412"/>
        <xdr:cNvSpPr/>
      </xdr:nvSpPr>
      <xdr:spPr>
        <a:xfrm>
          <a:off x="13462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29756</xdr:rowOff>
    </xdr:from>
    <xdr:ext cx="762000" cy="259045"/>
    <xdr:sp macro="" textlink="">
      <xdr:nvSpPr>
        <xdr:cNvPr id="414" name="テキスト ボックス 413"/>
        <xdr:cNvSpPr txBox="1"/>
      </xdr:nvSpPr>
      <xdr:spPr>
        <a:xfrm>
          <a:off x="13131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類似団体平均を上回っている主な要因としては、平成</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年度に実施した病院建設事業補助（総事業費</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億円）、弟子屈中学校、学校給食センター、道の駅整備等を行ったまちづくり整備事業（平成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　総事業費</a:t>
          </a:r>
          <a:r>
            <a:rPr kumimoji="1" lang="en-US" altLang="ja-JP" sz="1050">
              <a:solidFill>
                <a:schemeClr val="dk1"/>
              </a:solidFill>
              <a:effectLst/>
              <a:latin typeface="+mn-lt"/>
              <a:ea typeface="+mn-ea"/>
              <a:cs typeface="+mn-cs"/>
            </a:rPr>
            <a:t>14</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億円）、公営住宅建て替え事業等である。新規地方債の発行抑制・高利率起債の補償金免除繰上償還、職員数の減、基金への積極的な積立等により、比率は改善傾向にあったが、平成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年度に実施した老人ホーム移転改築事業（総事業費</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億円、うち起債</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億円）により大幅に比率が上昇した。平成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度については、債務負担（病院建設事業費補助）の減などにより若干改善された</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消防</a:t>
          </a:r>
          <a:r>
            <a:rPr kumimoji="1" lang="ja-JP" altLang="en-US" sz="1050">
              <a:solidFill>
                <a:schemeClr val="dk1"/>
              </a:solidFill>
              <a:effectLst/>
              <a:latin typeface="+mn-lt"/>
              <a:ea typeface="+mn-ea"/>
              <a:cs typeface="+mn-cs"/>
            </a:rPr>
            <a:t>庁舎改築</a:t>
          </a:r>
          <a:r>
            <a:rPr kumimoji="1" lang="ja-JP" altLang="ja-JP" sz="1050">
              <a:solidFill>
                <a:schemeClr val="dk1"/>
              </a:solidFill>
              <a:effectLst/>
              <a:latin typeface="+mn-lt"/>
              <a:ea typeface="+mn-ea"/>
              <a:cs typeface="+mn-cs"/>
            </a:rPr>
            <a:t>事業（</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年度事業費</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億、うち起債</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億）などにより</a:t>
          </a:r>
          <a:r>
            <a:rPr kumimoji="1" lang="ja-JP" altLang="en-US" sz="1050">
              <a:solidFill>
                <a:schemeClr val="dk1"/>
              </a:solidFill>
              <a:effectLst/>
              <a:latin typeface="+mn-lt"/>
              <a:ea typeface="+mn-ea"/>
              <a:cs typeface="+mn-cs"/>
            </a:rPr>
            <a:t>再び</a:t>
          </a:r>
          <a:r>
            <a:rPr kumimoji="1" lang="ja-JP" altLang="ja-JP" sz="1050">
              <a:solidFill>
                <a:schemeClr val="dk1"/>
              </a:solidFill>
              <a:effectLst/>
              <a:latin typeface="+mn-lt"/>
              <a:ea typeface="+mn-ea"/>
              <a:cs typeface="+mn-cs"/>
            </a:rPr>
            <a:t>比率</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上昇</a:t>
          </a:r>
          <a:r>
            <a:rPr kumimoji="1" lang="ja-JP" altLang="en-US" sz="1050">
              <a:solidFill>
                <a:schemeClr val="dk1"/>
              </a:solidFill>
              <a:effectLst/>
              <a:latin typeface="+mn-lt"/>
              <a:ea typeface="+mn-ea"/>
              <a:cs typeface="+mn-cs"/>
            </a:rPr>
            <a:t>した。今後は</a:t>
          </a:r>
          <a:r>
            <a:rPr kumimoji="1" lang="ja-JP" altLang="ja-JP" sz="1050">
              <a:solidFill>
                <a:schemeClr val="dk1"/>
              </a:solidFill>
              <a:effectLst/>
              <a:latin typeface="+mn-lt"/>
              <a:ea typeface="+mn-ea"/>
              <a:cs typeface="+mn-cs"/>
            </a:rPr>
            <a:t>事業実施の適正化をはかり財政の健全化に努める</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75489</xdr:rowOff>
    </xdr:from>
    <xdr:to>
      <xdr:col>24</xdr:col>
      <xdr:colOff>558800</xdr:colOff>
      <xdr:row>21</xdr:row>
      <xdr:rowOff>168148</xdr:rowOff>
    </xdr:to>
    <xdr:cxnSp macro="">
      <xdr:nvCxnSpPr>
        <xdr:cNvPr id="446" name="直線コネクタ 445"/>
        <xdr:cNvCxnSpPr/>
      </xdr:nvCxnSpPr>
      <xdr:spPr>
        <a:xfrm>
          <a:off x="16179800" y="3675939"/>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75489</xdr:rowOff>
    </xdr:from>
    <xdr:to>
      <xdr:col>23</xdr:col>
      <xdr:colOff>406400</xdr:colOff>
      <xdr:row>21</xdr:row>
      <xdr:rowOff>136296</xdr:rowOff>
    </xdr:to>
    <xdr:cxnSp macro="">
      <xdr:nvCxnSpPr>
        <xdr:cNvPr id="449" name="直線コネクタ 448"/>
        <xdr:cNvCxnSpPr/>
      </xdr:nvCxnSpPr>
      <xdr:spPr>
        <a:xfrm flipV="1">
          <a:off x="15290800" y="3675939"/>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50038</xdr:rowOff>
    </xdr:from>
    <xdr:to>
      <xdr:col>22</xdr:col>
      <xdr:colOff>203200</xdr:colOff>
      <xdr:row>21</xdr:row>
      <xdr:rowOff>136296</xdr:rowOff>
    </xdr:to>
    <xdr:cxnSp macro="">
      <xdr:nvCxnSpPr>
        <xdr:cNvPr id="452" name="直線コネクタ 451"/>
        <xdr:cNvCxnSpPr/>
      </xdr:nvCxnSpPr>
      <xdr:spPr>
        <a:xfrm>
          <a:off x="14401800" y="3479038"/>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50038</xdr:rowOff>
    </xdr:from>
    <xdr:to>
      <xdr:col>21</xdr:col>
      <xdr:colOff>0</xdr:colOff>
      <xdr:row>20</xdr:row>
      <xdr:rowOff>69342</xdr:rowOff>
    </xdr:to>
    <xdr:cxnSp macro="">
      <xdr:nvCxnSpPr>
        <xdr:cNvPr id="455" name="直線コネクタ 454"/>
        <xdr:cNvCxnSpPr/>
      </xdr:nvCxnSpPr>
      <xdr:spPr>
        <a:xfrm flipV="1">
          <a:off x="13512800" y="34790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117348</xdr:rowOff>
    </xdr:from>
    <xdr:to>
      <xdr:col>24</xdr:col>
      <xdr:colOff>609600</xdr:colOff>
      <xdr:row>22</xdr:row>
      <xdr:rowOff>47498</xdr:rowOff>
    </xdr:to>
    <xdr:sp macro="" textlink="">
      <xdr:nvSpPr>
        <xdr:cNvPr id="465" name="円/楕円 464"/>
        <xdr:cNvSpPr/>
      </xdr:nvSpPr>
      <xdr:spPr>
        <a:xfrm>
          <a:off x="16967200" y="37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89425</xdr:rowOff>
    </xdr:from>
    <xdr:ext cx="762000" cy="259045"/>
    <xdr:sp macro="" textlink="">
      <xdr:nvSpPr>
        <xdr:cNvPr id="466" name="将来負担の状況該当値テキスト"/>
        <xdr:cNvSpPr txBox="1"/>
      </xdr:nvSpPr>
      <xdr:spPr>
        <a:xfrm>
          <a:off x="17106900" y="368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24689</xdr:rowOff>
    </xdr:from>
    <xdr:to>
      <xdr:col>23</xdr:col>
      <xdr:colOff>457200</xdr:colOff>
      <xdr:row>21</xdr:row>
      <xdr:rowOff>126289</xdr:rowOff>
    </xdr:to>
    <xdr:sp macro="" textlink="">
      <xdr:nvSpPr>
        <xdr:cNvPr id="467" name="円/楕円 466"/>
        <xdr:cNvSpPr/>
      </xdr:nvSpPr>
      <xdr:spPr>
        <a:xfrm>
          <a:off x="16129000" y="3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111066</xdr:rowOff>
    </xdr:from>
    <xdr:ext cx="736600" cy="259045"/>
    <xdr:sp macro="" textlink="">
      <xdr:nvSpPr>
        <xdr:cNvPr id="468" name="テキスト ボックス 467"/>
        <xdr:cNvSpPr txBox="1"/>
      </xdr:nvSpPr>
      <xdr:spPr>
        <a:xfrm>
          <a:off x="15798800" y="371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85496</xdr:rowOff>
    </xdr:from>
    <xdr:to>
      <xdr:col>22</xdr:col>
      <xdr:colOff>254000</xdr:colOff>
      <xdr:row>22</xdr:row>
      <xdr:rowOff>15646</xdr:rowOff>
    </xdr:to>
    <xdr:sp macro="" textlink="">
      <xdr:nvSpPr>
        <xdr:cNvPr id="469" name="円/楕円 468"/>
        <xdr:cNvSpPr/>
      </xdr:nvSpPr>
      <xdr:spPr>
        <a:xfrm>
          <a:off x="15240000" y="3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423</xdr:rowOff>
    </xdr:from>
    <xdr:ext cx="762000" cy="259045"/>
    <xdr:sp macro="" textlink="">
      <xdr:nvSpPr>
        <xdr:cNvPr id="470" name="テキスト ボックス 469"/>
        <xdr:cNvSpPr txBox="1"/>
      </xdr:nvSpPr>
      <xdr:spPr>
        <a:xfrm>
          <a:off x="14909800" y="37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170688</xdr:rowOff>
    </xdr:from>
    <xdr:to>
      <xdr:col>21</xdr:col>
      <xdr:colOff>50800</xdr:colOff>
      <xdr:row>20</xdr:row>
      <xdr:rowOff>100838</xdr:rowOff>
    </xdr:to>
    <xdr:sp macro="" textlink="">
      <xdr:nvSpPr>
        <xdr:cNvPr id="471" name="円/楕円 470"/>
        <xdr:cNvSpPr/>
      </xdr:nvSpPr>
      <xdr:spPr>
        <a:xfrm>
          <a:off x="14351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85615</xdr:rowOff>
    </xdr:from>
    <xdr:ext cx="762000" cy="259045"/>
    <xdr:sp macro="" textlink="">
      <xdr:nvSpPr>
        <xdr:cNvPr id="472" name="テキスト ボックス 471"/>
        <xdr:cNvSpPr txBox="1"/>
      </xdr:nvSpPr>
      <xdr:spPr>
        <a:xfrm>
          <a:off x="14020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18542</xdr:rowOff>
    </xdr:from>
    <xdr:to>
      <xdr:col>19</xdr:col>
      <xdr:colOff>533400</xdr:colOff>
      <xdr:row>20</xdr:row>
      <xdr:rowOff>120142</xdr:rowOff>
    </xdr:to>
    <xdr:sp macro="" textlink="">
      <xdr:nvSpPr>
        <xdr:cNvPr id="473" name="円/楕円 472"/>
        <xdr:cNvSpPr/>
      </xdr:nvSpPr>
      <xdr:spPr>
        <a:xfrm>
          <a:off x="13462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104919</xdr:rowOff>
    </xdr:from>
    <xdr:ext cx="762000" cy="259045"/>
    <xdr:sp macro="" textlink="">
      <xdr:nvSpPr>
        <xdr:cNvPr id="474" name="テキスト ボックス 473"/>
        <xdr:cNvSpPr txBox="1"/>
      </xdr:nvSpPr>
      <xdr:spPr>
        <a:xfrm>
          <a:off x="13131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類似団体平均と比較すると、人件費に係る経常収支比率は若干低くなっているが、要因としては特別職給与▲</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％の独自削減によるものと、退職者の一部不補充などによるものである。</a:t>
          </a:r>
          <a:r>
            <a:rPr kumimoji="1" lang="ja-JP" altLang="en-US" sz="1100">
              <a:solidFill>
                <a:schemeClr val="dk1"/>
              </a:solidFill>
              <a:effectLst/>
              <a:latin typeface="+mn-lt"/>
              <a:ea typeface="+mn-ea"/>
              <a:cs typeface="+mn-cs"/>
            </a:rPr>
            <a:t>人事院勧告に基づく給与改定等により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の比率は増加したが、</a:t>
          </a:r>
          <a:r>
            <a:rPr kumimoji="1" lang="ja-JP" altLang="ja-JP" sz="1100">
              <a:solidFill>
                <a:schemeClr val="dk1"/>
              </a:solidFill>
              <a:effectLst/>
              <a:latin typeface="+mn-lt"/>
              <a:ea typeface="+mn-ea"/>
              <a:cs typeface="+mn-cs"/>
            </a:rPr>
            <a:t>事務事業の民間委託、指定管理者制度、退職者一部不補充を継続し人件費抑制に努める。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142240</xdr:rowOff>
    </xdr:to>
    <xdr:cxnSp macro="">
      <xdr:nvCxnSpPr>
        <xdr:cNvPr id="66" name="直線コネクタ 65"/>
        <xdr:cNvCxnSpPr/>
      </xdr:nvCxnSpPr>
      <xdr:spPr>
        <a:xfrm>
          <a:off x="3987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127000</xdr:rowOff>
    </xdr:to>
    <xdr:cxnSp macro="">
      <xdr:nvCxnSpPr>
        <xdr:cNvPr id="69" name="直線コネクタ 68"/>
        <xdr:cNvCxnSpPr/>
      </xdr:nvCxnSpPr>
      <xdr:spPr>
        <a:xfrm flipV="1">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1270</xdr:rowOff>
    </xdr:to>
    <xdr:cxnSp macro="">
      <xdr:nvCxnSpPr>
        <xdr:cNvPr id="72" name="直線コネクタ 71"/>
        <xdr:cNvCxnSpPr/>
      </xdr:nvCxnSpPr>
      <xdr:spPr>
        <a:xfrm flipV="1">
          <a:off x="2209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1270</xdr:rowOff>
    </xdr:to>
    <xdr:cxnSp macro="">
      <xdr:nvCxnSpPr>
        <xdr:cNvPr id="75" name="直線コネクタ 74"/>
        <xdr:cNvCxnSpPr/>
      </xdr:nvCxnSpPr>
      <xdr:spPr>
        <a:xfrm>
          <a:off x="1320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類似団体平均と比較すると、物件費に係る経常収支比率は高くなっている。委託業務の見直しによる民営化、指定管理者制度導入による経費削減などにより、改善を図っているが人件費や物価上昇の影響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により昨年と比較し高くなっている。今後は類似団体平均程度に近づくよう民間で実施可能な事業については、指定管理者制度の導入などにより委託を進め、コストの低減を図っていく方針である。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18</xdr:row>
      <xdr:rowOff>67564</xdr:rowOff>
    </xdr:to>
    <xdr:cxnSp macro="">
      <xdr:nvCxnSpPr>
        <xdr:cNvPr id="124" name="直線コネクタ 123"/>
        <xdr:cNvCxnSpPr/>
      </xdr:nvCxnSpPr>
      <xdr:spPr>
        <a:xfrm>
          <a:off x="15671800" y="3130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18</xdr:row>
      <xdr:rowOff>44704</xdr:rowOff>
    </xdr:to>
    <xdr:cxnSp macro="">
      <xdr:nvCxnSpPr>
        <xdr:cNvPr id="127" name="直線コネクタ 126"/>
        <xdr:cNvCxnSpPr/>
      </xdr:nvCxnSpPr>
      <xdr:spPr>
        <a:xfrm>
          <a:off x="14782800" y="3094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xdr:rowOff>
    </xdr:from>
    <xdr:to>
      <xdr:col>21</xdr:col>
      <xdr:colOff>361950</xdr:colOff>
      <xdr:row>18</xdr:row>
      <xdr:rowOff>17272</xdr:rowOff>
    </xdr:to>
    <xdr:cxnSp macro="">
      <xdr:nvCxnSpPr>
        <xdr:cNvPr id="130" name="直線コネクタ 129"/>
        <xdr:cNvCxnSpPr/>
      </xdr:nvCxnSpPr>
      <xdr:spPr>
        <a:xfrm flipV="1">
          <a:off x="13893800" y="3094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17272</xdr:rowOff>
    </xdr:to>
    <xdr:cxnSp macro="">
      <xdr:nvCxnSpPr>
        <xdr:cNvPr id="133" name="直線コネクタ 132"/>
        <xdr:cNvCxnSpPr/>
      </xdr:nvCxnSpPr>
      <xdr:spPr>
        <a:xfrm>
          <a:off x="13004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16764</xdr:rowOff>
    </xdr:from>
    <xdr:to>
      <xdr:col>24</xdr:col>
      <xdr:colOff>82550</xdr:colOff>
      <xdr:row>18</xdr:row>
      <xdr:rowOff>118364</xdr:rowOff>
    </xdr:to>
    <xdr:sp macro="" textlink="">
      <xdr:nvSpPr>
        <xdr:cNvPr id="143" name="円/楕円 142"/>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160291</xdr:rowOff>
    </xdr:from>
    <xdr:ext cx="762000" cy="259045"/>
    <xdr:sp macro="" textlink="">
      <xdr:nvSpPr>
        <xdr:cNvPr id="144" name="物件費該当値テキスト"/>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5" name="円/楕円 144"/>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6" name="テキスト ボックス 145"/>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7" name="円/楕円 146"/>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8" name="テキスト ボックス 147"/>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137922</xdr:rowOff>
    </xdr:from>
    <xdr:to>
      <xdr:col>20</xdr:col>
      <xdr:colOff>209550</xdr:colOff>
      <xdr:row>18</xdr:row>
      <xdr:rowOff>68072</xdr:rowOff>
    </xdr:to>
    <xdr:sp macro="" textlink="">
      <xdr:nvSpPr>
        <xdr:cNvPr id="149" name="円/楕円 148"/>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52849</xdr:rowOff>
    </xdr:from>
    <xdr:ext cx="762000" cy="259045"/>
    <xdr:sp macro="" textlink="">
      <xdr:nvSpPr>
        <xdr:cNvPr id="150" name="テキスト ボックス 149"/>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1" name="円/楕円 150"/>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2" name="テキスト ボックス 151"/>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扶助費に係る経常収支比率はやや高くなっているが、要因としては養護老人ホーム運営や町独自の福祉サービスを充実させていることがあげられる。今後においては在宅福祉サービスや障がい者の自立支援に関するものや少子高齢化社会で今後も経費の増大が見込まれる分野であるが、サービスの低下を招かぬよう配慮し、各種手当やサービス事業等の見直しを進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5" name="直線コネクタ 184"/>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88900</xdr:rowOff>
    </xdr:to>
    <xdr:cxnSp macro="">
      <xdr:nvCxnSpPr>
        <xdr:cNvPr id="188" name="直線コネクタ 187"/>
        <xdr:cNvCxnSpPr/>
      </xdr:nvCxnSpPr>
      <xdr:spPr>
        <a:xfrm>
          <a:off x="3098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1" name="直線コネクタ 190"/>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146050</xdr:rowOff>
    </xdr:to>
    <xdr:cxnSp macro="">
      <xdr:nvCxnSpPr>
        <xdr:cNvPr id="194" name="直線コネクタ 193"/>
        <xdr:cNvCxnSpPr/>
      </xdr:nvCxnSpPr>
      <xdr:spPr>
        <a:xfrm>
          <a:off x="1320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4" name="円/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5"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6" name="円/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7" name="テキスト ボックス 20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3" name="テキスト ボックス 21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55</xdr:row>
      <xdr:rowOff>156718</xdr:rowOff>
    </xdr:to>
    <xdr:cxnSp macro="">
      <xdr:nvCxnSpPr>
        <xdr:cNvPr id="243" name="直線コネクタ 242"/>
        <xdr:cNvCxnSpPr/>
      </xdr:nvCxnSpPr>
      <xdr:spPr>
        <a:xfrm>
          <a:off x="15671800" y="9581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55</xdr:row>
      <xdr:rowOff>170434</xdr:rowOff>
    </xdr:to>
    <xdr:cxnSp macro="">
      <xdr:nvCxnSpPr>
        <xdr:cNvPr id="246" name="直線コネクタ 245"/>
        <xdr:cNvCxnSpPr/>
      </xdr:nvCxnSpPr>
      <xdr:spPr>
        <a:xfrm flipV="1">
          <a:off x="14782800" y="9581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101854</xdr:rowOff>
    </xdr:from>
    <xdr:to>
      <xdr:col>21</xdr:col>
      <xdr:colOff>361950</xdr:colOff>
      <xdr:row>55</xdr:row>
      <xdr:rowOff>170434</xdr:rowOff>
    </xdr:to>
    <xdr:cxnSp macro="">
      <xdr:nvCxnSpPr>
        <xdr:cNvPr id="249" name="直線コネクタ 248"/>
        <xdr:cNvCxnSpPr/>
      </xdr:nvCxnSpPr>
      <xdr:spPr>
        <a:xfrm>
          <a:off x="13893800" y="9531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97282</xdr:rowOff>
    </xdr:from>
    <xdr:to>
      <xdr:col>20</xdr:col>
      <xdr:colOff>158750</xdr:colOff>
      <xdr:row>55</xdr:row>
      <xdr:rowOff>101854</xdr:rowOff>
    </xdr:to>
    <xdr:cxnSp macro="">
      <xdr:nvCxnSpPr>
        <xdr:cNvPr id="252" name="直線コネクタ 251"/>
        <xdr:cNvCxnSpPr/>
      </xdr:nvCxnSpPr>
      <xdr:spPr>
        <a:xfrm>
          <a:off x="13004800" y="9527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2" name="円/楕円 261"/>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63"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4" name="円/楕円 263"/>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5" name="テキスト ボックス 264"/>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119634</xdr:rowOff>
    </xdr:from>
    <xdr:to>
      <xdr:col>21</xdr:col>
      <xdr:colOff>412750</xdr:colOff>
      <xdr:row>56</xdr:row>
      <xdr:rowOff>49784</xdr:rowOff>
    </xdr:to>
    <xdr:sp macro="" textlink="">
      <xdr:nvSpPr>
        <xdr:cNvPr id="266" name="円/楕円 265"/>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59961</xdr:rowOff>
    </xdr:from>
    <xdr:ext cx="762000" cy="259045"/>
    <xdr:sp macro="" textlink="">
      <xdr:nvSpPr>
        <xdr:cNvPr id="267" name="テキスト ボックス 266"/>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51054</xdr:rowOff>
    </xdr:from>
    <xdr:to>
      <xdr:col>20</xdr:col>
      <xdr:colOff>209550</xdr:colOff>
      <xdr:row>55</xdr:row>
      <xdr:rowOff>152654</xdr:rowOff>
    </xdr:to>
    <xdr:sp macro="" textlink="">
      <xdr:nvSpPr>
        <xdr:cNvPr id="268" name="円/楕円 267"/>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162831</xdr:rowOff>
    </xdr:from>
    <xdr:ext cx="762000" cy="259045"/>
    <xdr:sp macro="" textlink="">
      <xdr:nvSpPr>
        <xdr:cNvPr id="269" name="テキスト ボックス 268"/>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46482</xdr:rowOff>
    </xdr:from>
    <xdr:to>
      <xdr:col>19</xdr:col>
      <xdr:colOff>6350</xdr:colOff>
      <xdr:row>55</xdr:row>
      <xdr:rowOff>148082</xdr:rowOff>
    </xdr:to>
    <xdr:sp macro="" textlink="">
      <xdr:nvSpPr>
        <xdr:cNvPr id="270" name="円/楕円 269"/>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158259</xdr:rowOff>
    </xdr:from>
    <xdr:ext cx="762000" cy="259045"/>
    <xdr:sp macro="" textlink="">
      <xdr:nvSpPr>
        <xdr:cNvPr id="271" name="テキスト ボックス 270"/>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負担金の増（橋梁点検等）により</a:t>
          </a:r>
          <a:r>
            <a:rPr kumimoji="1" lang="ja-JP" altLang="ja-JP" sz="1100">
              <a:solidFill>
                <a:schemeClr val="dk1"/>
              </a:solidFill>
              <a:effectLst/>
              <a:latin typeface="+mn-lt"/>
              <a:ea typeface="+mn-ea"/>
              <a:cs typeface="+mn-cs"/>
            </a:rPr>
            <a:t>経常経費比率</a:t>
          </a:r>
          <a:r>
            <a:rPr kumimoji="1" lang="ja-JP" altLang="en-US" sz="1100">
              <a:solidFill>
                <a:schemeClr val="dk1"/>
              </a:solidFill>
              <a:effectLst/>
              <a:latin typeface="+mn-lt"/>
              <a:ea typeface="+mn-ea"/>
              <a:cs typeface="+mn-cs"/>
            </a:rPr>
            <a:t>が上昇したが</a:t>
          </a:r>
          <a:r>
            <a:rPr kumimoji="1" lang="ja-JP" altLang="ja-JP" sz="1100">
              <a:solidFill>
                <a:schemeClr val="dk1"/>
              </a:solidFill>
              <a:effectLst/>
              <a:latin typeface="+mn-lt"/>
              <a:ea typeface="+mn-ea"/>
              <a:cs typeface="+mn-cs"/>
            </a:rPr>
            <a:t>、今後については各種団体への補助金について事務事業評価により適正かつ明確な基準で見直しや廃止を行う。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46990</xdr:rowOff>
    </xdr:to>
    <xdr:cxnSp macro="">
      <xdr:nvCxnSpPr>
        <xdr:cNvPr id="301" name="直線コネクタ 300"/>
        <xdr:cNvCxnSpPr/>
      </xdr:nvCxnSpPr>
      <xdr:spPr>
        <a:xfrm>
          <a:off x="15671800" y="63403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168148</xdr:rowOff>
    </xdr:to>
    <xdr:cxnSp macro="">
      <xdr:nvCxnSpPr>
        <xdr:cNvPr id="304" name="直線コネクタ 303"/>
        <xdr:cNvCxnSpPr/>
      </xdr:nvCxnSpPr>
      <xdr:spPr>
        <a:xfrm>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159004</xdr:rowOff>
    </xdr:to>
    <xdr:cxnSp macro="">
      <xdr:nvCxnSpPr>
        <xdr:cNvPr id="307" name="直線コネクタ 306"/>
        <xdr:cNvCxnSpPr/>
      </xdr:nvCxnSpPr>
      <xdr:spPr>
        <a:xfrm flipV="1">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159004</xdr:rowOff>
    </xdr:to>
    <xdr:cxnSp macro="">
      <xdr:nvCxnSpPr>
        <xdr:cNvPr id="310" name="直線コネクタ 309"/>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0" name="円/楕円 31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2" name="円/楕円 32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23" name="テキスト ボックス 322"/>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4" name="円/楕円 32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25" name="テキスト ボックス 32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26" name="円/楕円 325"/>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7" name="テキスト ボックス 326"/>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28" name="円/楕円 32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29" name="テキスト ボックス 328"/>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高くなっているが、要因としては過去の病院建設や学校建設に係る起債償還等によるものである。さらに、公営企業債の元利償還金など公債費に類似した経費を合わせると、公債費の負担は非常に大きいものとなっており、今後においても老人ホーム移転改築、公営住宅建替事業、消防庁舎改築事業等の大型事業により比率の上昇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100330</xdr:rowOff>
    </xdr:to>
    <xdr:cxnSp macro="">
      <xdr:nvCxnSpPr>
        <xdr:cNvPr id="361" name="直線コネクタ 360"/>
        <xdr:cNvCxnSpPr/>
      </xdr:nvCxnSpPr>
      <xdr:spPr>
        <a:xfrm>
          <a:off x="3987800" y="132295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27939</xdr:rowOff>
    </xdr:from>
    <xdr:to>
      <xdr:col>5</xdr:col>
      <xdr:colOff>549275</xdr:colOff>
      <xdr:row>77</xdr:row>
      <xdr:rowOff>157480</xdr:rowOff>
    </xdr:to>
    <xdr:cxnSp macro="">
      <xdr:nvCxnSpPr>
        <xdr:cNvPr id="364" name="直線コネクタ 363"/>
        <xdr:cNvCxnSpPr/>
      </xdr:nvCxnSpPr>
      <xdr:spPr>
        <a:xfrm flipV="1">
          <a:off x="3098800" y="132295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96520</xdr:rowOff>
    </xdr:from>
    <xdr:to>
      <xdr:col>4</xdr:col>
      <xdr:colOff>346075</xdr:colOff>
      <xdr:row>77</xdr:row>
      <xdr:rowOff>157480</xdr:rowOff>
    </xdr:to>
    <xdr:cxnSp macro="">
      <xdr:nvCxnSpPr>
        <xdr:cNvPr id="367" name="直線コネクタ 366"/>
        <xdr:cNvCxnSpPr/>
      </xdr:nvCxnSpPr>
      <xdr:spPr>
        <a:xfrm>
          <a:off x="2209800" y="13298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96520</xdr:rowOff>
    </xdr:from>
    <xdr:to>
      <xdr:col>3</xdr:col>
      <xdr:colOff>142875</xdr:colOff>
      <xdr:row>77</xdr:row>
      <xdr:rowOff>119380</xdr:rowOff>
    </xdr:to>
    <xdr:cxnSp macro="">
      <xdr:nvCxnSpPr>
        <xdr:cNvPr id="370" name="直線コネクタ 369"/>
        <xdr:cNvCxnSpPr/>
      </xdr:nvCxnSpPr>
      <xdr:spPr>
        <a:xfrm flipV="1">
          <a:off x="1320800" y="13298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0" name="円/楕円 379"/>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81"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148589</xdr:rowOff>
    </xdr:from>
    <xdr:to>
      <xdr:col>5</xdr:col>
      <xdr:colOff>600075</xdr:colOff>
      <xdr:row>77</xdr:row>
      <xdr:rowOff>78739</xdr:rowOff>
    </xdr:to>
    <xdr:sp macro="" textlink="">
      <xdr:nvSpPr>
        <xdr:cNvPr id="382" name="円/楕円 381"/>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83" name="テキスト ボックス 382"/>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106680</xdr:rowOff>
    </xdr:from>
    <xdr:to>
      <xdr:col>4</xdr:col>
      <xdr:colOff>396875</xdr:colOff>
      <xdr:row>78</xdr:row>
      <xdr:rowOff>36830</xdr:rowOff>
    </xdr:to>
    <xdr:sp macro="" textlink="">
      <xdr:nvSpPr>
        <xdr:cNvPr id="384" name="円/楕円 383"/>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21607</xdr:rowOff>
    </xdr:from>
    <xdr:ext cx="762000" cy="259045"/>
    <xdr:sp macro="" textlink="">
      <xdr:nvSpPr>
        <xdr:cNvPr id="385" name="テキスト ボックス 384"/>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45720</xdr:rowOff>
    </xdr:from>
    <xdr:to>
      <xdr:col>3</xdr:col>
      <xdr:colOff>193675</xdr:colOff>
      <xdr:row>77</xdr:row>
      <xdr:rowOff>147320</xdr:rowOff>
    </xdr:to>
    <xdr:sp macro="" textlink="">
      <xdr:nvSpPr>
        <xdr:cNvPr id="386" name="円/楕円 385"/>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132097</xdr:rowOff>
    </xdr:from>
    <xdr:ext cx="762000" cy="259045"/>
    <xdr:sp macro="" textlink="">
      <xdr:nvSpPr>
        <xdr:cNvPr id="387" name="テキスト ボックス 386"/>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88" name="円/楕円 387"/>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154957</xdr:rowOff>
    </xdr:from>
    <xdr:ext cx="762000" cy="259045"/>
    <xdr:sp macro="" textlink="">
      <xdr:nvSpPr>
        <xdr:cNvPr id="389" name="テキスト ボックス 388"/>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この経費については、類似団体平均・全国平均ともに下回っており、各種経費の節減を徹底し同水準の維持に努める。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119380</xdr:rowOff>
    </xdr:to>
    <xdr:cxnSp macro="">
      <xdr:nvCxnSpPr>
        <xdr:cNvPr id="422" name="直線コネクタ 421"/>
        <xdr:cNvCxnSpPr/>
      </xdr:nvCxnSpPr>
      <xdr:spPr>
        <a:xfrm>
          <a:off x="15671800" y="132448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43180</xdr:rowOff>
    </xdr:to>
    <xdr:cxnSp macro="">
      <xdr:nvCxnSpPr>
        <xdr:cNvPr id="425" name="直線コネクタ 424"/>
        <xdr:cNvCxnSpPr/>
      </xdr:nvCxnSpPr>
      <xdr:spPr>
        <a:xfrm>
          <a:off x="14782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5080</xdr:rowOff>
    </xdr:to>
    <xdr:cxnSp macro="">
      <xdr:nvCxnSpPr>
        <xdr:cNvPr id="428" name="直線コネクタ 427"/>
        <xdr:cNvCxnSpPr/>
      </xdr:nvCxnSpPr>
      <xdr:spPr>
        <a:xfrm>
          <a:off x="13893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153670</xdr:rowOff>
    </xdr:to>
    <xdr:cxnSp macro="">
      <xdr:nvCxnSpPr>
        <xdr:cNvPr id="431" name="直線コネクタ 430"/>
        <xdr:cNvCxnSpPr/>
      </xdr:nvCxnSpPr>
      <xdr:spPr>
        <a:xfrm>
          <a:off x="13004800" y="13096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41" name="円/楕円 440"/>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85107</xdr:rowOff>
    </xdr:from>
    <xdr:ext cx="762000" cy="259045"/>
    <xdr:sp macro="" textlink="">
      <xdr:nvSpPr>
        <xdr:cNvPr id="442" name="公債費以外該当値テキスト"/>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3" name="円/楕円 44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44" name="テキスト ボックス 44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5" name="円/楕円 44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6" name="テキスト ボックス 44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7" name="円/楕円 446"/>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8" name="テキスト ボックス 447"/>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9" name="円/楕円 448"/>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50" name="テキスト ボックス 449"/>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北海道弟子屈町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121414</xdr:rowOff>
    </xdr:from>
    <xdr:to>
      <xdr:col>4</xdr:col>
      <xdr:colOff>1117600</xdr:colOff>
      <xdr:row>12</xdr:row>
      <xdr:rowOff>127998</xdr:rowOff>
    </xdr:to>
    <xdr:cxnSp macro="">
      <xdr:nvCxnSpPr>
        <xdr:cNvPr id="50" name="直線コネクタ 49"/>
        <xdr:cNvCxnSpPr/>
      </xdr:nvCxnSpPr>
      <xdr:spPr bwMode="auto">
        <a:xfrm>
          <a:off x="5003800" y="2226439"/>
          <a:ext cx="647700" cy="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121414</xdr:rowOff>
    </xdr:from>
    <xdr:to>
      <xdr:col>4</xdr:col>
      <xdr:colOff>469900</xdr:colOff>
      <xdr:row>13</xdr:row>
      <xdr:rowOff>24343</xdr:rowOff>
    </xdr:to>
    <xdr:cxnSp macro="">
      <xdr:nvCxnSpPr>
        <xdr:cNvPr id="53" name="直線コネクタ 52"/>
        <xdr:cNvCxnSpPr/>
      </xdr:nvCxnSpPr>
      <xdr:spPr bwMode="auto">
        <a:xfrm flipV="1">
          <a:off x="4305300" y="2226439"/>
          <a:ext cx="698500" cy="7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24343</xdr:rowOff>
    </xdr:from>
    <xdr:to>
      <xdr:col>3</xdr:col>
      <xdr:colOff>904875</xdr:colOff>
      <xdr:row>13</xdr:row>
      <xdr:rowOff>57163</xdr:rowOff>
    </xdr:to>
    <xdr:cxnSp macro="">
      <xdr:nvCxnSpPr>
        <xdr:cNvPr id="56" name="直線コネクタ 55"/>
        <xdr:cNvCxnSpPr/>
      </xdr:nvCxnSpPr>
      <xdr:spPr bwMode="auto">
        <a:xfrm flipV="1">
          <a:off x="3606800" y="2300818"/>
          <a:ext cx="6985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42205</xdr:rowOff>
    </xdr:from>
    <xdr:to>
      <xdr:col>3</xdr:col>
      <xdr:colOff>206375</xdr:colOff>
      <xdr:row>13</xdr:row>
      <xdr:rowOff>57163</xdr:rowOff>
    </xdr:to>
    <xdr:cxnSp macro="">
      <xdr:nvCxnSpPr>
        <xdr:cNvPr id="59" name="直線コネクタ 58"/>
        <xdr:cNvCxnSpPr/>
      </xdr:nvCxnSpPr>
      <xdr:spPr bwMode="auto">
        <a:xfrm>
          <a:off x="2908300" y="2318680"/>
          <a:ext cx="698500" cy="1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77198</xdr:rowOff>
    </xdr:from>
    <xdr:to>
      <xdr:col>5</xdr:col>
      <xdr:colOff>34925</xdr:colOff>
      <xdr:row>13</xdr:row>
      <xdr:rowOff>7348</xdr:rowOff>
    </xdr:to>
    <xdr:sp macro="" textlink="">
      <xdr:nvSpPr>
        <xdr:cNvPr id="69" name="円/楕円 68"/>
        <xdr:cNvSpPr/>
      </xdr:nvSpPr>
      <xdr:spPr bwMode="auto">
        <a:xfrm>
          <a:off x="5600700" y="218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93725</xdr:rowOff>
    </xdr:from>
    <xdr:ext cx="762000" cy="259045"/>
    <xdr:sp macro="" textlink="">
      <xdr:nvSpPr>
        <xdr:cNvPr id="70" name="人口1人当たり決算額の推移該当値テキスト130"/>
        <xdr:cNvSpPr txBox="1"/>
      </xdr:nvSpPr>
      <xdr:spPr>
        <a:xfrm>
          <a:off x="5740400" y="202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223,619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70614</xdr:rowOff>
    </xdr:from>
    <xdr:to>
      <xdr:col>4</xdr:col>
      <xdr:colOff>520700</xdr:colOff>
      <xdr:row>13</xdr:row>
      <xdr:rowOff>764</xdr:rowOff>
    </xdr:to>
    <xdr:sp macro="" textlink="">
      <xdr:nvSpPr>
        <xdr:cNvPr id="71" name="円/楕円 70"/>
        <xdr:cNvSpPr/>
      </xdr:nvSpPr>
      <xdr:spPr bwMode="auto">
        <a:xfrm>
          <a:off x="4953000" y="217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10941</xdr:rowOff>
    </xdr:from>
    <xdr:ext cx="736600" cy="259045"/>
    <xdr:sp macro="" textlink="">
      <xdr:nvSpPr>
        <xdr:cNvPr id="72" name="テキスト ボックス 71"/>
        <xdr:cNvSpPr txBox="1"/>
      </xdr:nvSpPr>
      <xdr:spPr>
        <a:xfrm>
          <a:off x="4622800" y="1944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224,483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144993</xdr:rowOff>
    </xdr:from>
    <xdr:to>
      <xdr:col>3</xdr:col>
      <xdr:colOff>955675</xdr:colOff>
      <xdr:row>13</xdr:row>
      <xdr:rowOff>75143</xdr:rowOff>
    </xdr:to>
    <xdr:sp macro="" textlink="">
      <xdr:nvSpPr>
        <xdr:cNvPr id="73" name="円/楕円 72"/>
        <xdr:cNvSpPr/>
      </xdr:nvSpPr>
      <xdr:spPr bwMode="auto">
        <a:xfrm>
          <a:off x="4254500" y="225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85320</xdr:rowOff>
    </xdr:from>
    <xdr:ext cx="762000" cy="259045"/>
    <xdr:sp macro="" textlink="">
      <xdr:nvSpPr>
        <xdr:cNvPr id="74" name="テキスト ボックス 73"/>
        <xdr:cNvSpPr txBox="1"/>
      </xdr:nvSpPr>
      <xdr:spPr>
        <a:xfrm>
          <a:off x="3924300" y="201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214,722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6363</xdr:rowOff>
    </xdr:from>
    <xdr:to>
      <xdr:col>3</xdr:col>
      <xdr:colOff>257175</xdr:colOff>
      <xdr:row>13</xdr:row>
      <xdr:rowOff>107963</xdr:rowOff>
    </xdr:to>
    <xdr:sp macro="" textlink="">
      <xdr:nvSpPr>
        <xdr:cNvPr id="75" name="円/楕円 74"/>
        <xdr:cNvSpPr/>
      </xdr:nvSpPr>
      <xdr:spPr bwMode="auto">
        <a:xfrm>
          <a:off x="3556000" y="228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118140</xdr:rowOff>
    </xdr:from>
    <xdr:ext cx="762000" cy="259045"/>
    <xdr:sp macro="" textlink="">
      <xdr:nvSpPr>
        <xdr:cNvPr id="76" name="テキスト ボックス 75"/>
        <xdr:cNvSpPr txBox="1"/>
      </xdr:nvSpPr>
      <xdr:spPr>
        <a:xfrm>
          <a:off x="3225800" y="20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210,415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162855</xdr:rowOff>
    </xdr:from>
    <xdr:to>
      <xdr:col>2</xdr:col>
      <xdr:colOff>692150</xdr:colOff>
      <xdr:row>13</xdr:row>
      <xdr:rowOff>93005</xdr:rowOff>
    </xdr:to>
    <xdr:sp macro="" textlink="">
      <xdr:nvSpPr>
        <xdr:cNvPr id="77" name="円/楕円 76"/>
        <xdr:cNvSpPr/>
      </xdr:nvSpPr>
      <xdr:spPr bwMode="auto">
        <a:xfrm>
          <a:off x="2857500" y="2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103182</xdr:rowOff>
    </xdr:from>
    <xdr:ext cx="762000" cy="259045"/>
    <xdr:sp macro="" textlink="">
      <xdr:nvSpPr>
        <xdr:cNvPr id="78" name="テキスト ボックス 77"/>
        <xdr:cNvSpPr txBox="1"/>
      </xdr:nvSpPr>
      <xdr:spPr>
        <a:xfrm>
          <a:off x="2527300" y="20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324929</xdr:rowOff>
    </xdr:from>
    <xdr:to>
      <xdr:col>4</xdr:col>
      <xdr:colOff>1117600</xdr:colOff>
      <xdr:row>34</xdr:row>
      <xdr:rowOff>81718</xdr:rowOff>
    </xdr:to>
    <xdr:cxnSp macro="">
      <xdr:nvCxnSpPr>
        <xdr:cNvPr id="112" name="直線コネクタ 111"/>
        <xdr:cNvCxnSpPr/>
      </xdr:nvCxnSpPr>
      <xdr:spPr bwMode="auto">
        <a:xfrm flipV="1">
          <a:off x="5003800" y="6249479"/>
          <a:ext cx="647700" cy="9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286029</xdr:rowOff>
    </xdr:from>
    <xdr:to>
      <xdr:col>4</xdr:col>
      <xdr:colOff>469900</xdr:colOff>
      <xdr:row>34</xdr:row>
      <xdr:rowOff>81718</xdr:rowOff>
    </xdr:to>
    <xdr:cxnSp macro="">
      <xdr:nvCxnSpPr>
        <xdr:cNvPr id="115" name="直線コネクタ 114"/>
        <xdr:cNvCxnSpPr/>
      </xdr:nvCxnSpPr>
      <xdr:spPr bwMode="auto">
        <a:xfrm>
          <a:off x="4305300" y="6210579"/>
          <a:ext cx="698500" cy="13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286029</xdr:rowOff>
    </xdr:from>
    <xdr:to>
      <xdr:col>3</xdr:col>
      <xdr:colOff>904875</xdr:colOff>
      <xdr:row>33</xdr:row>
      <xdr:rowOff>330664</xdr:rowOff>
    </xdr:to>
    <xdr:cxnSp macro="">
      <xdr:nvCxnSpPr>
        <xdr:cNvPr id="118" name="直線コネクタ 117"/>
        <xdr:cNvCxnSpPr/>
      </xdr:nvCxnSpPr>
      <xdr:spPr bwMode="auto">
        <a:xfrm flipV="1">
          <a:off x="3606800" y="6210579"/>
          <a:ext cx="698500" cy="4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270828</xdr:rowOff>
    </xdr:from>
    <xdr:to>
      <xdr:col>3</xdr:col>
      <xdr:colOff>206375</xdr:colOff>
      <xdr:row>33</xdr:row>
      <xdr:rowOff>330664</xdr:rowOff>
    </xdr:to>
    <xdr:cxnSp macro="">
      <xdr:nvCxnSpPr>
        <xdr:cNvPr id="121" name="直線コネクタ 120"/>
        <xdr:cNvCxnSpPr/>
      </xdr:nvCxnSpPr>
      <xdr:spPr bwMode="auto">
        <a:xfrm>
          <a:off x="2908300" y="6195378"/>
          <a:ext cx="698500" cy="59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274129</xdr:rowOff>
    </xdr:from>
    <xdr:to>
      <xdr:col>5</xdr:col>
      <xdr:colOff>34925</xdr:colOff>
      <xdr:row>34</xdr:row>
      <xdr:rowOff>32829</xdr:rowOff>
    </xdr:to>
    <xdr:sp macro="" textlink="">
      <xdr:nvSpPr>
        <xdr:cNvPr id="131" name="円/楕円 130"/>
        <xdr:cNvSpPr/>
      </xdr:nvSpPr>
      <xdr:spPr bwMode="auto">
        <a:xfrm>
          <a:off x="5600700" y="619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220806</xdr:rowOff>
    </xdr:from>
    <xdr:ext cx="762000" cy="259045"/>
    <xdr:sp macro="" textlink="">
      <xdr:nvSpPr>
        <xdr:cNvPr id="132" name="人口1人当たり決算額の推移該当値テキスト445"/>
        <xdr:cNvSpPr txBox="1"/>
      </xdr:nvSpPr>
      <xdr:spPr>
        <a:xfrm>
          <a:off x="5740400" y="61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30918</xdr:rowOff>
    </xdr:from>
    <xdr:to>
      <xdr:col>4</xdr:col>
      <xdr:colOff>520700</xdr:colOff>
      <xdr:row>34</xdr:row>
      <xdr:rowOff>132518</xdr:rowOff>
    </xdr:to>
    <xdr:sp macro="" textlink="">
      <xdr:nvSpPr>
        <xdr:cNvPr id="133" name="円/楕円 132"/>
        <xdr:cNvSpPr/>
      </xdr:nvSpPr>
      <xdr:spPr bwMode="auto">
        <a:xfrm>
          <a:off x="4953000" y="629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142695</xdr:rowOff>
    </xdr:from>
    <xdr:ext cx="736600" cy="259045"/>
    <xdr:sp macro="" textlink="">
      <xdr:nvSpPr>
        <xdr:cNvPr id="134" name="テキスト ボックス 133"/>
        <xdr:cNvSpPr txBox="1"/>
      </xdr:nvSpPr>
      <xdr:spPr>
        <a:xfrm>
          <a:off x="4622800" y="606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235229</xdr:rowOff>
    </xdr:from>
    <xdr:to>
      <xdr:col>3</xdr:col>
      <xdr:colOff>955675</xdr:colOff>
      <xdr:row>33</xdr:row>
      <xdr:rowOff>336829</xdr:rowOff>
    </xdr:to>
    <xdr:sp macro="" textlink="">
      <xdr:nvSpPr>
        <xdr:cNvPr id="135" name="円/楕円 134"/>
        <xdr:cNvSpPr/>
      </xdr:nvSpPr>
      <xdr:spPr bwMode="auto">
        <a:xfrm>
          <a:off x="4254500" y="61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4106</xdr:rowOff>
    </xdr:from>
    <xdr:ext cx="762000" cy="259045"/>
    <xdr:sp macro="" textlink="">
      <xdr:nvSpPr>
        <xdr:cNvPr id="136" name="テキスト ボックス 135"/>
        <xdr:cNvSpPr txBox="1"/>
      </xdr:nvSpPr>
      <xdr:spPr>
        <a:xfrm>
          <a:off x="3924300" y="59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279864</xdr:rowOff>
    </xdr:from>
    <xdr:to>
      <xdr:col>3</xdr:col>
      <xdr:colOff>257175</xdr:colOff>
      <xdr:row>34</xdr:row>
      <xdr:rowOff>38564</xdr:rowOff>
    </xdr:to>
    <xdr:sp macro="" textlink="">
      <xdr:nvSpPr>
        <xdr:cNvPr id="137" name="円/楕円 136"/>
        <xdr:cNvSpPr/>
      </xdr:nvSpPr>
      <xdr:spPr bwMode="auto">
        <a:xfrm>
          <a:off x="3556000" y="620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48741</xdr:rowOff>
    </xdr:from>
    <xdr:ext cx="762000" cy="259045"/>
    <xdr:sp macro="" textlink="">
      <xdr:nvSpPr>
        <xdr:cNvPr id="138" name="テキスト ボックス 137"/>
        <xdr:cNvSpPr txBox="1"/>
      </xdr:nvSpPr>
      <xdr:spPr>
        <a:xfrm>
          <a:off x="3225800" y="597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220028</xdr:rowOff>
    </xdr:from>
    <xdr:to>
      <xdr:col>2</xdr:col>
      <xdr:colOff>692150</xdr:colOff>
      <xdr:row>33</xdr:row>
      <xdr:rowOff>321628</xdr:rowOff>
    </xdr:to>
    <xdr:sp macro="" textlink="">
      <xdr:nvSpPr>
        <xdr:cNvPr id="139" name="円/楕円 138"/>
        <xdr:cNvSpPr/>
      </xdr:nvSpPr>
      <xdr:spPr bwMode="auto">
        <a:xfrm>
          <a:off x="2857500" y="614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160355</xdr:rowOff>
    </xdr:from>
    <xdr:ext cx="762000" cy="259045"/>
    <xdr:sp macro="" textlink="">
      <xdr:nvSpPr>
        <xdr:cNvPr id="140" name="テキスト ボックス 139"/>
        <xdr:cNvSpPr txBox="1"/>
      </xdr:nvSpPr>
      <xdr:spPr>
        <a:xfrm>
          <a:off x="2527300" y="591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168449</xdr:rowOff>
    </xdr:from>
    <xdr:to>
      <xdr:col>6</xdr:col>
      <xdr:colOff>511175</xdr:colOff>
      <xdr:row>33</xdr:row>
      <xdr:rowOff>9518</xdr:rowOff>
    </xdr:to>
    <xdr:cxnSp macro="">
      <xdr:nvCxnSpPr>
        <xdr:cNvPr id="63" name="直線コネクタ 62"/>
        <xdr:cNvCxnSpPr/>
      </xdr:nvCxnSpPr>
      <xdr:spPr>
        <a:xfrm flipV="1">
          <a:off x="3797300" y="5654849"/>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9518</xdr:rowOff>
    </xdr:from>
    <xdr:to>
      <xdr:col>5</xdr:col>
      <xdr:colOff>358775</xdr:colOff>
      <xdr:row>33</xdr:row>
      <xdr:rowOff>65732</xdr:rowOff>
    </xdr:to>
    <xdr:cxnSp macro="">
      <xdr:nvCxnSpPr>
        <xdr:cNvPr id="66" name="直線コネクタ 65"/>
        <xdr:cNvCxnSpPr/>
      </xdr:nvCxnSpPr>
      <xdr:spPr>
        <a:xfrm flipV="1">
          <a:off x="2908300" y="5667368"/>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44004</xdr:rowOff>
    </xdr:from>
    <xdr:to>
      <xdr:col>4</xdr:col>
      <xdr:colOff>155575</xdr:colOff>
      <xdr:row>33</xdr:row>
      <xdr:rowOff>65732</xdr:rowOff>
    </xdr:to>
    <xdr:cxnSp macro="">
      <xdr:nvCxnSpPr>
        <xdr:cNvPr id="69" name="直線コネクタ 68"/>
        <xdr:cNvCxnSpPr/>
      </xdr:nvCxnSpPr>
      <xdr:spPr>
        <a:xfrm>
          <a:off x="2019300" y="5701854"/>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44004</xdr:rowOff>
    </xdr:from>
    <xdr:to>
      <xdr:col>2</xdr:col>
      <xdr:colOff>638175</xdr:colOff>
      <xdr:row>33</xdr:row>
      <xdr:rowOff>50481</xdr:rowOff>
    </xdr:to>
    <xdr:cxnSp macro="">
      <xdr:nvCxnSpPr>
        <xdr:cNvPr id="72" name="直線コネクタ 71"/>
        <xdr:cNvCxnSpPr/>
      </xdr:nvCxnSpPr>
      <xdr:spPr>
        <a:xfrm flipV="1">
          <a:off x="1130300" y="57018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117649</xdr:rowOff>
    </xdr:from>
    <xdr:to>
      <xdr:col>6</xdr:col>
      <xdr:colOff>561975</xdr:colOff>
      <xdr:row>33</xdr:row>
      <xdr:rowOff>47799</xdr:rowOff>
    </xdr:to>
    <xdr:sp macro="" textlink="">
      <xdr:nvSpPr>
        <xdr:cNvPr id="82" name="円/楕円 81"/>
        <xdr:cNvSpPr/>
      </xdr:nvSpPr>
      <xdr:spPr>
        <a:xfrm>
          <a:off x="4584700" y="5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140526</xdr:rowOff>
    </xdr:from>
    <xdr:ext cx="599010" cy="259045"/>
    <xdr:sp macro="" textlink="">
      <xdr:nvSpPr>
        <xdr:cNvPr id="83" name="人件費該当値テキスト"/>
        <xdr:cNvSpPr txBox="1"/>
      </xdr:nvSpPr>
      <xdr:spPr>
        <a:xfrm>
          <a:off x="4686300" y="545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130168</xdr:rowOff>
    </xdr:from>
    <xdr:to>
      <xdr:col>5</xdr:col>
      <xdr:colOff>409575</xdr:colOff>
      <xdr:row>33</xdr:row>
      <xdr:rowOff>60318</xdr:rowOff>
    </xdr:to>
    <xdr:sp macro="" textlink="">
      <xdr:nvSpPr>
        <xdr:cNvPr id="84" name="円/楕円 83"/>
        <xdr:cNvSpPr/>
      </xdr:nvSpPr>
      <xdr:spPr>
        <a:xfrm>
          <a:off x="3746500" y="56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76845</xdr:rowOff>
    </xdr:from>
    <xdr:ext cx="599010" cy="259045"/>
    <xdr:sp macro="" textlink="">
      <xdr:nvSpPr>
        <xdr:cNvPr id="85" name="テキスト ボックス 84"/>
        <xdr:cNvSpPr txBox="1"/>
      </xdr:nvSpPr>
      <xdr:spPr>
        <a:xfrm>
          <a:off x="3497794" y="539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14932</xdr:rowOff>
    </xdr:from>
    <xdr:to>
      <xdr:col>4</xdr:col>
      <xdr:colOff>206375</xdr:colOff>
      <xdr:row>33</xdr:row>
      <xdr:rowOff>116532</xdr:rowOff>
    </xdr:to>
    <xdr:sp macro="" textlink="">
      <xdr:nvSpPr>
        <xdr:cNvPr id="86" name="円/楕円 85"/>
        <xdr:cNvSpPr/>
      </xdr:nvSpPr>
      <xdr:spPr>
        <a:xfrm>
          <a:off x="2857500" y="56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133059</xdr:rowOff>
    </xdr:from>
    <xdr:ext cx="599010" cy="259045"/>
    <xdr:sp macro="" textlink="">
      <xdr:nvSpPr>
        <xdr:cNvPr id="87" name="テキスト ボックス 86"/>
        <xdr:cNvSpPr txBox="1"/>
      </xdr:nvSpPr>
      <xdr:spPr>
        <a:xfrm>
          <a:off x="2608794" y="54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164654</xdr:rowOff>
    </xdr:from>
    <xdr:to>
      <xdr:col>3</xdr:col>
      <xdr:colOff>3175</xdr:colOff>
      <xdr:row>33</xdr:row>
      <xdr:rowOff>94804</xdr:rowOff>
    </xdr:to>
    <xdr:sp macro="" textlink="">
      <xdr:nvSpPr>
        <xdr:cNvPr id="88" name="円/楕円 87"/>
        <xdr:cNvSpPr/>
      </xdr:nvSpPr>
      <xdr:spPr>
        <a:xfrm>
          <a:off x="1968500" y="5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111331</xdr:rowOff>
    </xdr:from>
    <xdr:ext cx="599010" cy="259045"/>
    <xdr:sp macro="" textlink="">
      <xdr:nvSpPr>
        <xdr:cNvPr id="89" name="テキスト ボックス 88"/>
        <xdr:cNvSpPr txBox="1"/>
      </xdr:nvSpPr>
      <xdr:spPr>
        <a:xfrm>
          <a:off x="1719794" y="54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171131</xdr:rowOff>
    </xdr:from>
    <xdr:to>
      <xdr:col>1</xdr:col>
      <xdr:colOff>485775</xdr:colOff>
      <xdr:row>33</xdr:row>
      <xdr:rowOff>101281</xdr:rowOff>
    </xdr:to>
    <xdr:sp macro="" textlink="">
      <xdr:nvSpPr>
        <xdr:cNvPr id="90" name="円/楕円 89"/>
        <xdr:cNvSpPr/>
      </xdr:nvSpPr>
      <xdr:spPr>
        <a:xfrm>
          <a:off x="1079500" y="5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117808</xdr:rowOff>
    </xdr:from>
    <xdr:ext cx="599010" cy="259045"/>
    <xdr:sp macro="" textlink="">
      <xdr:nvSpPr>
        <xdr:cNvPr id="91" name="テキスト ボックス 90"/>
        <xdr:cNvSpPr txBox="1"/>
      </xdr:nvSpPr>
      <xdr:spPr>
        <a:xfrm>
          <a:off x="830794" y="54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79345</xdr:rowOff>
    </xdr:from>
    <xdr:to>
      <xdr:col>6</xdr:col>
      <xdr:colOff>511175</xdr:colOff>
      <xdr:row>54</xdr:row>
      <xdr:rowOff>100957</xdr:rowOff>
    </xdr:to>
    <xdr:cxnSp macro="">
      <xdr:nvCxnSpPr>
        <xdr:cNvPr id="118" name="直線コネクタ 117"/>
        <xdr:cNvCxnSpPr/>
      </xdr:nvCxnSpPr>
      <xdr:spPr>
        <a:xfrm flipV="1">
          <a:off x="3797300" y="9337645"/>
          <a:ext cx="838200" cy="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100957</xdr:rowOff>
    </xdr:from>
    <xdr:to>
      <xdr:col>5</xdr:col>
      <xdr:colOff>358775</xdr:colOff>
      <xdr:row>54</xdr:row>
      <xdr:rowOff>135155</xdr:rowOff>
    </xdr:to>
    <xdr:cxnSp macro="">
      <xdr:nvCxnSpPr>
        <xdr:cNvPr id="121" name="直線コネクタ 120"/>
        <xdr:cNvCxnSpPr/>
      </xdr:nvCxnSpPr>
      <xdr:spPr>
        <a:xfrm flipV="1">
          <a:off x="2908300" y="9359257"/>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135155</xdr:rowOff>
    </xdr:from>
    <xdr:to>
      <xdr:col>4</xdr:col>
      <xdr:colOff>155575</xdr:colOff>
      <xdr:row>54</xdr:row>
      <xdr:rowOff>155825</xdr:rowOff>
    </xdr:to>
    <xdr:cxnSp macro="">
      <xdr:nvCxnSpPr>
        <xdr:cNvPr id="124" name="直線コネクタ 123"/>
        <xdr:cNvCxnSpPr/>
      </xdr:nvCxnSpPr>
      <xdr:spPr>
        <a:xfrm flipV="1">
          <a:off x="2019300" y="9393455"/>
          <a:ext cx="8890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155825</xdr:rowOff>
    </xdr:from>
    <xdr:to>
      <xdr:col>2</xdr:col>
      <xdr:colOff>638175</xdr:colOff>
      <xdr:row>55</xdr:row>
      <xdr:rowOff>8054</xdr:rowOff>
    </xdr:to>
    <xdr:cxnSp macro="">
      <xdr:nvCxnSpPr>
        <xdr:cNvPr id="127" name="直線コネクタ 126"/>
        <xdr:cNvCxnSpPr/>
      </xdr:nvCxnSpPr>
      <xdr:spPr>
        <a:xfrm flipV="1">
          <a:off x="1130300" y="9414125"/>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28545</xdr:rowOff>
    </xdr:from>
    <xdr:to>
      <xdr:col>6</xdr:col>
      <xdr:colOff>561975</xdr:colOff>
      <xdr:row>54</xdr:row>
      <xdr:rowOff>130145</xdr:rowOff>
    </xdr:to>
    <xdr:sp macro="" textlink="">
      <xdr:nvSpPr>
        <xdr:cNvPr id="137" name="円/楕円 136"/>
        <xdr:cNvSpPr/>
      </xdr:nvSpPr>
      <xdr:spPr>
        <a:xfrm>
          <a:off x="4584700" y="92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51422</xdr:rowOff>
    </xdr:from>
    <xdr:ext cx="599010" cy="259045"/>
    <xdr:sp macro="" textlink="">
      <xdr:nvSpPr>
        <xdr:cNvPr id="138" name="物件費該当値テキスト"/>
        <xdr:cNvSpPr txBox="1"/>
      </xdr:nvSpPr>
      <xdr:spPr>
        <a:xfrm>
          <a:off x="4686300" y="913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163,201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50157</xdr:rowOff>
    </xdr:from>
    <xdr:to>
      <xdr:col>5</xdr:col>
      <xdr:colOff>409575</xdr:colOff>
      <xdr:row>54</xdr:row>
      <xdr:rowOff>151757</xdr:rowOff>
    </xdr:to>
    <xdr:sp macro="" textlink="">
      <xdr:nvSpPr>
        <xdr:cNvPr id="139" name="円/楕円 138"/>
        <xdr:cNvSpPr/>
      </xdr:nvSpPr>
      <xdr:spPr>
        <a:xfrm>
          <a:off x="3746500" y="9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168284</xdr:rowOff>
    </xdr:from>
    <xdr:ext cx="599010" cy="259045"/>
    <xdr:sp macro="" textlink="">
      <xdr:nvSpPr>
        <xdr:cNvPr id="140" name="テキスト ボックス 139"/>
        <xdr:cNvSpPr txBox="1"/>
      </xdr:nvSpPr>
      <xdr:spPr>
        <a:xfrm>
          <a:off x="3497794" y="908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84355</xdr:rowOff>
    </xdr:from>
    <xdr:to>
      <xdr:col>4</xdr:col>
      <xdr:colOff>206375</xdr:colOff>
      <xdr:row>55</xdr:row>
      <xdr:rowOff>14505</xdr:rowOff>
    </xdr:to>
    <xdr:sp macro="" textlink="">
      <xdr:nvSpPr>
        <xdr:cNvPr id="141" name="円/楕円 140"/>
        <xdr:cNvSpPr/>
      </xdr:nvSpPr>
      <xdr:spPr>
        <a:xfrm>
          <a:off x="2857500" y="93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31032</xdr:rowOff>
    </xdr:from>
    <xdr:ext cx="599010" cy="259045"/>
    <xdr:sp macro="" textlink="">
      <xdr:nvSpPr>
        <xdr:cNvPr id="142" name="テキスト ボックス 141"/>
        <xdr:cNvSpPr txBox="1"/>
      </xdr:nvSpPr>
      <xdr:spPr>
        <a:xfrm>
          <a:off x="2608794" y="911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105025</xdr:rowOff>
    </xdr:from>
    <xdr:to>
      <xdr:col>3</xdr:col>
      <xdr:colOff>3175</xdr:colOff>
      <xdr:row>55</xdr:row>
      <xdr:rowOff>35175</xdr:rowOff>
    </xdr:to>
    <xdr:sp macro="" textlink="">
      <xdr:nvSpPr>
        <xdr:cNvPr id="143" name="円/楕円 142"/>
        <xdr:cNvSpPr/>
      </xdr:nvSpPr>
      <xdr:spPr>
        <a:xfrm>
          <a:off x="1968500" y="93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51702</xdr:rowOff>
    </xdr:from>
    <xdr:ext cx="599010" cy="259045"/>
    <xdr:sp macro="" textlink="">
      <xdr:nvSpPr>
        <xdr:cNvPr id="144" name="テキスト ボックス 143"/>
        <xdr:cNvSpPr txBox="1"/>
      </xdr:nvSpPr>
      <xdr:spPr>
        <a:xfrm>
          <a:off x="1719794" y="91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128704</xdr:rowOff>
    </xdr:from>
    <xdr:to>
      <xdr:col>1</xdr:col>
      <xdr:colOff>485775</xdr:colOff>
      <xdr:row>55</xdr:row>
      <xdr:rowOff>58854</xdr:rowOff>
    </xdr:to>
    <xdr:sp macro="" textlink="">
      <xdr:nvSpPr>
        <xdr:cNvPr id="145" name="円/楕円 144"/>
        <xdr:cNvSpPr/>
      </xdr:nvSpPr>
      <xdr:spPr>
        <a:xfrm>
          <a:off x="1079500" y="93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75381</xdr:rowOff>
    </xdr:from>
    <xdr:ext cx="599010" cy="259045"/>
    <xdr:sp macro="" textlink="">
      <xdr:nvSpPr>
        <xdr:cNvPr id="146" name="テキスト ボックス 145"/>
        <xdr:cNvSpPr txBox="1"/>
      </xdr:nvSpPr>
      <xdr:spPr>
        <a:xfrm>
          <a:off x="830794" y="916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113705</xdr:rowOff>
    </xdr:from>
    <xdr:to>
      <xdr:col>6</xdr:col>
      <xdr:colOff>511175</xdr:colOff>
      <xdr:row>74</xdr:row>
      <xdr:rowOff>133365</xdr:rowOff>
    </xdr:to>
    <xdr:cxnSp macro="">
      <xdr:nvCxnSpPr>
        <xdr:cNvPr id="177" name="直線コネクタ 176"/>
        <xdr:cNvCxnSpPr/>
      </xdr:nvCxnSpPr>
      <xdr:spPr>
        <a:xfrm>
          <a:off x="3797300" y="1280100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22428</xdr:rowOff>
    </xdr:from>
    <xdr:to>
      <xdr:col>5</xdr:col>
      <xdr:colOff>358775</xdr:colOff>
      <xdr:row>74</xdr:row>
      <xdr:rowOff>113705</xdr:rowOff>
    </xdr:to>
    <xdr:cxnSp macro="">
      <xdr:nvCxnSpPr>
        <xdr:cNvPr id="180" name="直線コネクタ 179"/>
        <xdr:cNvCxnSpPr/>
      </xdr:nvCxnSpPr>
      <xdr:spPr>
        <a:xfrm>
          <a:off x="2908300" y="12538278"/>
          <a:ext cx="889000" cy="2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22428</xdr:rowOff>
    </xdr:from>
    <xdr:to>
      <xdr:col>4</xdr:col>
      <xdr:colOff>155575</xdr:colOff>
      <xdr:row>75</xdr:row>
      <xdr:rowOff>162266</xdr:rowOff>
    </xdr:to>
    <xdr:cxnSp macro="">
      <xdr:nvCxnSpPr>
        <xdr:cNvPr id="183" name="直線コネクタ 182"/>
        <xdr:cNvCxnSpPr/>
      </xdr:nvCxnSpPr>
      <xdr:spPr>
        <a:xfrm flipV="1">
          <a:off x="2019300" y="12538278"/>
          <a:ext cx="889000" cy="48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162266</xdr:rowOff>
    </xdr:from>
    <xdr:to>
      <xdr:col>2</xdr:col>
      <xdr:colOff>638175</xdr:colOff>
      <xdr:row>76</xdr:row>
      <xdr:rowOff>45647</xdr:rowOff>
    </xdr:to>
    <xdr:cxnSp macro="">
      <xdr:nvCxnSpPr>
        <xdr:cNvPr id="186" name="直線コネクタ 185"/>
        <xdr:cNvCxnSpPr/>
      </xdr:nvCxnSpPr>
      <xdr:spPr>
        <a:xfrm flipV="1">
          <a:off x="1130300" y="130210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82565</xdr:rowOff>
    </xdr:from>
    <xdr:to>
      <xdr:col>6</xdr:col>
      <xdr:colOff>561975</xdr:colOff>
      <xdr:row>75</xdr:row>
      <xdr:rowOff>12715</xdr:rowOff>
    </xdr:to>
    <xdr:sp macro="" textlink="">
      <xdr:nvSpPr>
        <xdr:cNvPr id="196" name="円/楕円 195"/>
        <xdr:cNvSpPr/>
      </xdr:nvSpPr>
      <xdr:spPr>
        <a:xfrm>
          <a:off x="4584700" y="127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105442</xdr:rowOff>
    </xdr:from>
    <xdr:ext cx="534377" cy="259045"/>
    <xdr:sp macro="" textlink="">
      <xdr:nvSpPr>
        <xdr:cNvPr id="197" name="維持補修費該当値テキスト"/>
        <xdr:cNvSpPr txBox="1"/>
      </xdr:nvSpPr>
      <xdr:spPr>
        <a:xfrm>
          <a:off x="4686300" y="1262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62905</xdr:rowOff>
    </xdr:from>
    <xdr:to>
      <xdr:col>5</xdr:col>
      <xdr:colOff>409575</xdr:colOff>
      <xdr:row>74</xdr:row>
      <xdr:rowOff>164505</xdr:rowOff>
    </xdr:to>
    <xdr:sp macro="" textlink="">
      <xdr:nvSpPr>
        <xdr:cNvPr id="198" name="円/楕円 197"/>
        <xdr:cNvSpPr/>
      </xdr:nvSpPr>
      <xdr:spPr>
        <a:xfrm>
          <a:off x="3746500" y="127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9582</xdr:rowOff>
    </xdr:from>
    <xdr:ext cx="534377" cy="259045"/>
    <xdr:sp macro="" textlink="">
      <xdr:nvSpPr>
        <xdr:cNvPr id="199" name="テキスト ボックス 198"/>
        <xdr:cNvSpPr txBox="1"/>
      </xdr:nvSpPr>
      <xdr:spPr>
        <a:xfrm>
          <a:off x="3530111" y="125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143078</xdr:rowOff>
    </xdr:from>
    <xdr:to>
      <xdr:col>4</xdr:col>
      <xdr:colOff>206375</xdr:colOff>
      <xdr:row>73</xdr:row>
      <xdr:rowOff>73228</xdr:rowOff>
    </xdr:to>
    <xdr:sp macro="" textlink="">
      <xdr:nvSpPr>
        <xdr:cNvPr id="200" name="円/楕円 199"/>
        <xdr:cNvSpPr/>
      </xdr:nvSpPr>
      <xdr:spPr>
        <a:xfrm>
          <a:off x="2857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89755</xdr:rowOff>
    </xdr:from>
    <xdr:ext cx="534377" cy="259045"/>
    <xdr:sp macro="" textlink="">
      <xdr:nvSpPr>
        <xdr:cNvPr id="201" name="テキスト ボックス 200"/>
        <xdr:cNvSpPr txBox="1"/>
      </xdr:nvSpPr>
      <xdr:spPr>
        <a:xfrm>
          <a:off x="2641111" y="122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111466</xdr:rowOff>
    </xdr:from>
    <xdr:to>
      <xdr:col>3</xdr:col>
      <xdr:colOff>3175</xdr:colOff>
      <xdr:row>76</xdr:row>
      <xdr:rowOff>41616</xdr:rowOff>
    </xdr:to>
    <xdr:sp macro="" textlink="">
      <xdr:nvSpPr>
        <xdr:cNvPr id="202" name="円/楕円 201"/>
        <xdr:cNvSpPr/>
      </xdr:nvSpPr>
      <xdr:spPr>
        <a:xfrm>
          <a:off x="1968500" y="129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58143</xdr:rowOff>
    </xdr:from>
    <xdr:ext cx="534377" cy="259045"/>
    <xdr:sp macro="" textlink="">
      <xdr:nvSpPr>
        <xdr:cNvPr id="203" name="テキスト ボックス 202"/>
        <xdr:cNvSpPr txBox="1"/>
      </xdr:nvSpPr>
      <xdr:spPr>
        <a:xfrm>
          <a:off x="1752111" y="127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166297</xdr:rowOff>
    </xdr:from>
    <xdr:to>
      <xdr:col>1</xdr:col>
      <xdr:colOff>485775</xdr:colOff>
      <xdr:row>76</xdr:row>
      <xdr:rowOff>96447</xdr:rowOff>
    </xdr:to>
    <xdr:sp macro="" textlink="">
      <xdr:nvSpPr>
        <xdr:cNvPr id="204" name="円/楕円 203"/>
        <xdr:cNvSpPr/>
      </xdr:nvSpPr>
      <xdr:spPr>
        <a:xfrm>
          <a:off x="1079500" y="130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112975</xdr:rowOff>
    </xdr:from>
    <xdr:ext cx="534377" cy="259045"/>
    <xdr:sp macro="" textlink="">
      <xdr:nvSpPr>
        <xdr:cNvPr id="205" name="テキスト ボックス 204"/>
        <xdr:cNvSpPr txBox="1"/>
      </xdr:nvSpPr>
      <xdr:spPr>
        <a:xfrm>
          <a:off x="863111" y="128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50755</xdr:rowOff>
    </xdr:from>
    <xdr:to>
      <xdr:col>6</xdr:col>
      <xdr:colOff>511175</xdr:colOff>
      <xdr:row>92</xdr:row>
      <xdr:rowOff>151054</xdr:rowOff>
    </xdr:to>
    <xdr:cxnSp macro="">
      <xdr:nvCxnSpPr>
        <xdr:cNvPr id="235" name="直線コネクタ 234"/>
        <xdr:cNvCxnSpPr/>
      </xdr:nvCxnSpPr>
      <xdr:spPr>
        <a:xfrm flipV="1">
          <a:off x="3797300" y="15824155"/>
          <a:ext cx="838200" cy="10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90532</xdr:rowOff>
    </xdr:from>
    <xdr:to>
      <xdr:col>5</xdr:col>
      <xdr:colOff>358775</xdr:colOff>
      <xdr:row>92</xdr:row>
      <xdr:rowOff>151054</xdr:rowOff>
    </xdr:to>
    <xdr:cxnSp macro="">
      <xdr:nvCxnSpPr>
        <xdr:cNvPr id="238" name="直線コネクタ 237"/>
        <xdr:cNvCxnSpPr/>
      </xdr:nvCxnSpPr>
      <xdr:spPr>
        <a:xfrm>
          <a:off x="2908300" y="15863932"/>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90532</xdr:rowOff>
    </xdr:from>
    <xdr:to>
      <xdr:col>4</xdr:col>
      <xdr:colOff>155575</xdr:colOff>
      <xdr:row>93</xdr:row>
      <xdr:rowOff>158465</xdr:rowOff>
    </xdr:to>
    <xdr:cxnSp macro="">
      <xdr:nvCxnSpPr>
        <xdr:cNvPr id="241" name="直線コネクタ 240"/>
        <xdr:cNvCxnSpPr/>
      </xdr:nvCxnSpPr>
      <xdr:spPr>
        <a:xfrm flipV="1">
          <a:off x="2019300" y="15863932"/>
          <a:ext cx="889000" cy="2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158465</xdr:rowOff>
    </xdr:from>
    <xdr:to>
      <xdr:col>2</xdr:col>
      <xdr:colOff>638175</xdr:colOff>
      <xdr:row>94</xdr:row>
      <xdr:rowOff>101467</xdr:rowOff>
    </xdr:to>
    <xdr:cxnSp macro="">
      <xdr:nvCxnSpPr>
        <xdr:cNvPr id="244" name="直線コネクタ 243"/>
        <xdr:cNvCxnSpPr/>
      </xdr:nvCxnSpPr>
      <xdr:spPr>
        <a:xfrm flipV="1">
          <a:off x="1130300" y="16103315"/>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171405</xdr:rowOff>
    </xdr:from>
    <xdr:to>
      <xdr:col>6</xdr:col>
      <xdr:colOff>561975</xdr:colOff>
      <xdr:row>92</xdr:row>
      <xdr:rowOff>101555</xdr:rowOff>
    </xdr:to>
    <xdr:sp macro="" textlink="">
      <xdr:nvSpPr>
        <xdr:cNvPr id="254" name="円/楕円 253"/>
        <xdr:cNvSpPr/>
      </xdr:nvSpPr>
      <xdr:spPr>
        <a:xfrm>
          <a:off x="4584700" y="157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22832</xdr:rowOff>
    </xdr:from>
    <xdr:ext cx="599010" cy="259045"/>
    <xdr:sp macro="" textlink="">
      <xdr:nvSpPr>
        <xdr:cNvPr id="255" name="扶助費該当値テキスト"/>
        <xdr:cNvSpPr txBox="1"/>
      </xdr:nvSpPr>
      <xdr:spPr>
        <a:xfrm>
          <a:off x="4686300" y="156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102,669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100254</xdr:rowOff>
    </xdr:from>
    <xdr:to>
      <xdr:col>5</xdr:col>
      <xdr:colOff>409575</xdr:colOff>
      <xdr:row>93</xdr:row>
      <xdr:rowOff>30404</xdr:rowOff>
    </xdr:to>
    <xdr:sp macro="" textlink="">
      <xdr:nvSpPr>
        <xdr:cNvPr id="256" name="円/楕円 255"/>
        <xdr:cNvSpPr/>
      </xdr:nvSpPr>
      <xdr:spPr>
        <a:xfrm>
          <a:off x="3746500" y="1587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46931</xdr:rowOff>
    </xdr:from>
    <xdr:ext cx="534377" cy="259045"/>
    <xdr:sp macro="" textlink="">
      <xdr:nvSpPr>
        <xdr:cNvPr id="257" name="テキスト ボックス 256"/>
        <xdr:cNvSpPr txBox="1"/>
      </xdr:nvSpPr>
      <xdr:spPr>
        <a:xfrm>
          <a:off x="3530111" y="156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39732</xdr:rowOff>
    </xdr:from>
    <xdr:to>
      <xdr:col>4</xdr:col>
      <xdr:colOff>206375</xdr:colOff>
      <xdr:row>92</xdr:row>
      <xdr:rowOff>141332</xdr:rowOff>
    </xdr:to>
    <xdr:sp macro="" textlink="">
      <xdr:nvSpPr>
        <xdr:cNvPr id="258" name="円/楕円 257"/>
        <xdr:cNvSpPr/>
      </xdr:nvSpPr>
      <xdr:spPr>
        <a:xfrm>
          <a:off x="2857500" y="158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157859</xdr:rowOff>
    </xdr:from>
    <xdr:ext cx="599010" cy="259045"/>
    <xdr:sp macro="" textlink="">
      <xdr:nvSpPr>
        <xdr:cNvPr id="259" name="テキスト ボックス 258"/>
        <xdr:cNvSpPr txBox="1"/>
      </xdr:nvSpPr>
      <xdr:spPr>
        <a:xfrm>
          <a:off x="2608794" y="155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107665</xdr:rowOff>
    </xdr:from>
    <xdr:to>
      <xdr:col>3</xdr:col>
      <xdr:colOff>3175</xdr:colOff>
      <xdr:row>94</xdr:row>
      <xdr:rowOff>37815</xdr:rowOff>
    </xdr:to>
    <xdr:sp macro="" textlink="">
      <xdr:nvSpPr>
        <xdr:cNvPr id="260" name="円/楕円 259"/>
        <xdr:cNvSpPr/>
      </xdr:nvSpPr>
      <xdr:spPr>
        <a:xfrm>
          <a:off x="1968500" y="160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54342</xdr:rowOff>
    </xdr:from>
    <xdr:ext cx="534377" cy="259045"/>
    <xdr:sp macro="" textlink="">
      <xdr:nvSpPr>
        <xdr:cNvPr id="261" name="テキスト ボックス 260"/>
        <xdr:cNvSpPr txBox="1"/>
      </xdr:nvSpPr>
      <xdr:spPr>
        <a:xfrm>
          <a:off x="1752111" y="158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50667</xdr:rowOff>
    </xdr:from>
    <xdr:to>
      <xdr:col>1</xdr:col>
      <xdr:colOff>485775</xdr:colOff>
      <xdr:row>94</xdr:row>
      <xdr:rowOff>152267</xdr:rowOff>
    </xdr:to>
    <xdr:sp macro="" textlink="">
      <xdr:nvSpPr>
        <xdr:cNvPr id="262" name="円/楕円 261"/>
        <xdr:cNvSpPr/>
      </xdr:nvSpPr>
      <xdr:spPr>
        <a:xfrm>
          <a:off x="1079500" y="161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168794</xdr:rowOff>
    </xdr:from>
    <xdr:ext cx="534377" cy="259045"/>
    <xdr:sp macro="" textlink="">
      <xdr:nvSpPr>
        <xdr:cNvPr id="263" name="テキスト ボックス 262"/>
        <xdr:cNvSpPr txBox="1"/>
      </xdr:nvSpPr>
      <xdr:spPr>
        <a:xfrm>
          <a:off x="863111" y="159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138957</xdr:rowOff>
    </xdr:from>
    <xdr:to>
      <xdr:col>15</xdr:col>
      <xdr:colOff>180975</xdr:colOff>
      <xdr:row>35</xdr:row>
      <xdr:rowOff>113944</xdr:rowOff>
    </xdr:to>
    <xdr:cxnSp macro="">
      <xdr:nvCxnSpPr>
        <xdr:cNvPr id="292" name="直線コネクタ 291"/>
        <xdr:cNvCxnSpPr/>
      </xdr:nvCxnSpPr>
      <xdr:spPr>
        <a:xfrm flipV="1">
          <a:off x="9639300" y="5968257"/>
          <a:ext cx="838200" cy="1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113944</xdr:rowOff>
    </xdr:from>
    <xdr:to>
      <xdr:col>14</xdr:col>
      <xdr:colOff>28575</xdr:colOff>
      <xdr:row>36</xdr:row>
      <xdr:rowOff>9661</xdr:rowOff>
    </xdr:to>
    <xdr:cxnSp macro="">
      <xdr:nvCxnSpPr>
        <xdr:cNvPr id="295" name="直線コネクタ 294"/>
        <xdr:cNvCxnSpPr/>
      </xdr:nvCxnSpPr>
      <xdr:spPr>
        <a:xfrm flipV="1">
          <a:off x="8750300" y="6114694"/>
          <a:ext cx="889000" cy="6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132229</xdr:rowOff>
    </xdr:from>
    <xdr:to>
      <xdr:col>12</xdr:col>
      <xdr:colOff>511175</xdr:colOff>
      <xdr:row>36</xdr:row>
      <xdr:rowOff>9661</xdr:rowOff>
    </xdr:to>
    <xdr:cxnSp macro="">
      <xdr:nvCxnSpPr>
        <xdr:cNvPr id="298" name="直線コネクタ 297"/>
        <xdr:cNvCxnSpPr/>
      </xdr:nvCxnSpPr>
      <xdr:spPr>
        <a:xfrm>
          <a:off x="7861300" y="6132979"/>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132229</xdr:rowOff>
    </xdr:from>
    <xdr:to>
      <xdr:col>11</xdr:col>
      <xdr:colOff>307975</xdr:colOff>
      <xdr:row>36</xdr:row>
      <xdr:rowOff>28456</xdr:rowOff>
    </xdr:to>
    <xdr:cxnSp macro="">
      <xdr:nvCxnSpPr>
        <xdr:cNvPr id="301" name="直線コネクタ 300"/>
        <xdr:cNvCxnSpPr/>
      </xdr:nvCxnSpPr>
      <xdr:spPr>
        <a:xfrm flipV="1">
          <a:off x="6972300" y="6132979"/>
          <a:ext cx="889000" cy="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88157</xdr:rowOff>
    </xdr:from>
    <xdr:to>
      <xdr:col>15</xdr:col>
      <xdr:colOff>231775</xdr:colOff>
      <xdr:row>35</xdr:row>
      <xdr:rowOff>18307</xdr:rowOff>
    </xdr:to>
    <xdr:sp macro="" textlink="">
      <xdr:nvSpPr>
        <xdr:cNvPr id="311" name="円/楕円 310"/>
        <xdr:cNvSpPr/>
      </xdr:nvSpPr>
      <xdr:spPr>
        <a:xfrm>
          <a:off x="10426700" y="59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111034</xdr:rowOff>
    </xdr:from>
    <xdr:ext cx="599010" cy="259045"/>
    <xdr:sp macro="" textlink="">
      <xdr:nvSpPr>
        <xdr:cNvPr id="312" name="補助費等該当値テキスト"/>
        <xdr:cNvSpPr txBox="1"/>
      </xdr:nvSpPr>
      <xdr:spPr>
        <a:xfrm>
          <a:off x="10528300" y="576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63144</xdr:rowOff>
    </xdr:from>
    <xdr:to>
      <xdr:col>14</xdr:col>
      <xdr:colOff>79375</xdr:colOff>
      <xdr:row>35</xdr:row>
      <xdr:rowOff>164744</xdr:rowOff>
    </xdr:to>
    <xdr:sp macro="" textlink="">
      <xdr:nvSpPr>
        <xdr:cNvPr id="313" name="円/楕円 312"/>
        <xdr:cNvSpPr/>
      </xdr:nvSpPr>
      <xdr:spPr>
        <a:xfrm>
          <a:off x="9588500" y="60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9821</xdr:rowOff>
    </xdr:from>
    <xdr:ext cx="599010" cy="259045"/>
    <xdr:sp macro="" textlink="">
      <xdr:nvSpPr>
        <xdr:cNvPr id="314" name="テキスト ボックス 313"/>
        <xdr:cNvSpPr txBox="1"/>
      </xdr:nvSpPr>
      <xdr:spPr>
        <a:xfrm>
          <a:off x="9339794" y="58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130311</xdr:rowOff>
    </xdr:from>
    <xdr:to>
      <xdr:col>12</xdr:col>
      <xdr:colOff>561975</xdr:colOff>
      <xdr:row>36</xdr:row>
      <xdr:rowOff>60461</xdr:rowOff>
    </xdr:to>
    <xdr:sp macro="" textlink="">
      <xdr:nvSpPr>
        <xdr:cNvPr id="315" name="円/楕円 314"/>
        <xdr:cNvSpPr/>
      </xdr:nvSpPr>
      <xdr:spPr>
        <a:xfrm>
          <a:off x="8699500" y="61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76988</xdr:rowOff>
    </xdr:from>
    <xdr:ext cx="599010" cy="259045"/>
    <xdr:sp macro="" textlink="">
      <xdr:nvSpPr>
        <xdr:cNvPr id="316" name="テキスト ボックス 315"/>
        <xdr:cNvSpPr txBox="1"/>
      </xdr:nvSpPr>
      <xdr:spPr>
        <a:xfrm>
          <a:off x="8450794" y="59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81429</xdr:rowOff>
    </xdr:from>
    <xdr:to>
      <xdr:col>11</xdr:col>
      <xdr:colOff>358775</xdr:colOff>
      <xdr:row>36</xdr:row>
      <xdr:rowOff>11579</xdr:rowOff>
    </xdr:to>
    <xdr:sp macro="" textlink="">
      <xdr:nvSpPr>
        <xdr:cNvPr id="317" name="円/楕円 316"/>
        <xdr:cNvSpPr/>
      </xdr:nvSpPr>
      <xdr:spPr>
        <a:xfrm>
          <a:off x="7810500" y="60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28106</xdr:rowOff>
    </xdr:from>
    <xdr:ext cx="599010" cy="259045"/>
    <xdr:sp macro="" textlink="">
      <xdr:nvSpPr>
        <xdr:cNvPr id="318" name="テキスト ボックス 317"/>
        <xdr:cNvSpPr txBox="1"/>
      </xdr:nvSpPr>
      <xdr:spPr>
        <a:xfrm>
          <a:off x="7561794" y="58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149106</xdr:rowOff>
    </xdr:from>
    <xdr:to>
      <xdr:col>10</xdr:col>
      <xdr:colOff>155575</xdr:colOff>
      <xdr:row>36</xdr:row>
      <xdr:rowOff>79256</xdr:rowOff>
    </xdr:to>
    <xdr:sp macro="" textlink="">
      <xdr:nvSpPr>
        <xdr:cNvPr id="319" name="円/楕円 318"/>
        <xdr:cNvSpPr/>
      </xdr:nvSpPr>
      <xdr:spPr>
        <a:xfrm>
          <a:off x="6921500" y="614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95783</xdr:rowOff>
    </xdr:from>
    <xdr:ext cx="599010" cy="259045"/>
    <xdr:sp macro="" textlink="">
      <xdr:nvSpPr>
        <xdr:cNvPr id="320" name="テキスト ボックス 319"/>
        <xdr:cNvSpPr txBox="1"/>
      </xdr:nvSpPr>
      <xdr:spPr>
        <a:xfrm>
          <a:off x="6672794" y="592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35795</xdr:rowOff>
    </xdr:from>
    <xdr:to>
      <xdr:col>15</xdr:col>
      <xdr:colOff>180340</xdr:colOff>
      <xdr:row>58</xdr:row>
      <xdr:rowOff>115181</xdr:rowOff>
    </xdr:to>
    <xdr:cxnSp macro="">
      <xdr:nvCxnSpPr>
        <xdr:cNvPr id="342" name="直線コネクタ 341"/>
        <xdr:cNvCxnSpPr/>
      </xdr:nvCxnSpPr>
      <xdr:spPr>
        <a:xfrm flipV="1">
          <a:off x="10475595" y="8951195"/>
          <a:ext cx="1270" cy="110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119008</xdr:rowOff>
    </xdr:from>
    <xdr:ext cx="534377" cy="259045"/>
    <xdr:sp macro="" textlink="">
      <xdr:nvSpPr>
        <xdr:cNvPr id="343" name="普通建設事業費最小値テキスト"/>
        <xdr:cNvSpPr txBox="1"/>
      </xdr:nvSpPr>
      <xdr:spPr>
        <a:xfrm>
          <a:off x="10528300" y="100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58</xdr:row>
      <xdr:rowOff>115181</xdr:rowOff>
    </xdr:from>
    <xdr:to>
      <xdr:col>15</xdr:col>
      <xdr:colOff>269875</xdr:colOff>
      <xdr:row>58</xdr:row>
      <xdr:rowOff>115181</xdr:rowOff>
    </xdr:to>
    <xdr:cxnSp macro="">
      <xdr:nvCxnSpPr>
        <xdr:cNvPr id="344" name="直線コネクタ 343"/>
        <xdr:cNvCxnSpPr/>
      </xdr:nvCxnSpPr>
      <xdr:spPr>
        <a:xfrm>
          <a:off x="10388600" y="1005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153922</xdr:rowOff>
    </xdr:from>
    <xdr:ext cx="599010" cy="259045"/>
    <xdr:sp macro="" textlink="">
      <xdr:nvSpPr>
        <xdr:cNvPr id="345" name="普通建設事業費最大値テキスト"/>
        <xdr:cNvSpPr txBox="1"/>
      </xdr:nvSpPr>
      <xdr:spPr>
        <a:xfrm>
          <a:off x="10528300" y="872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52</xdr:row>
      <xdr:rowOff>35795</xdr:rowOff>
    </xdr:from>
    <xdr:to>
      <xdr:col>15</xdr:col>
      <xdr:colOff>269875</xdr:colOff>
      <xdr:row>52</xdr:row>
      <xdr:rowOff>35795</xdr:rowOff>
    </xdr:to>
    <xdr:cxnSp macro="">
      <xdr:nvCxnSpPr>
        <xdr:cNvPr id="346" name="直線コネクタ 345"/>
        <xdr:cNvCxnSpPr/>
      </xdr:nvCxnSpPr>
      <xdr:spPr>
        <a:xfrm>
          <a:off x="10388600" y="89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82969</xdr:rowOff>
    </xdr:from>
    <xdr:to>
      <xdr:col>15</xdr:col>
      <xdr:colOff>180975</xdr:colOff>
      <xdr:row>56</xdr:row>
      <xdr:rowOff>112457</xdr:rowOff>
    </xdr:to>
    <xdr:cxnSp macro="">
      <xdr:nvCxnSpPr>
        <xdr:cNvPr id="347" name="直線コネクタ 346"/>
        <xdr:cNvCxnSpPr/>
      </xdr:nvCxnSpPr>
      <xdr:spPr>
        <a:xfrm>
          <a:off x="9639300" y="9684169"/>
          <a:ext cx="8382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136177</xdr:rowOff>
    </xdr:from>
    <xdr:ext cx="599010" cy="259045"/>
    <xdr:sp macro="" textlink="">
      <xdr:nvSpPr>
        <xdr:cNvPr id="348" name="普通建設事業費平均値テキスト"/>
        <xdr:cNvSpPr txBox="1"/>
      </xdr:nvSpPr>
      <xdr:spPr>
        <a:xfrm>
          <a:off x="10528300" y="9737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157750</xdr:rowOff>
    </xdr:from>
    <xdr:to>
      <xdr:col>15</xdr:col>
      <xdr:colOff>231775</xdr:colOff>
      <xdr:row>57</xdr:row>
      <xdr:rowOff>87900</xdr:rowOff>
    </xdr:to>
    <xdr:sp macro="" textlink="">
      <xdr:nvSpPr>
        <xdr:cNvPr id="349" name="フローチャート : 判断 348"/>
        <xdr:cNvSpPr/>
      </xdr:nvSpPr>
      <xdr:spPr>
        <a:xfrm>
          <a:off x="10426700" y="97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50891</xdr:rowOff>
    </xdr:from>
    <xdr:to>
      <xdr:col>14</xdr:col>
      <xdr:colOff>28575</xdr:colOff>
      <xdr:row>56</xdr:row>
      <xdr:rowOff>82969</xdr:rowOff>
    </xdr:to>
    <xdr:cxnSp macro="">
      <xdr:nvCxnSpPr>
        <xdr:cNvPr id="350" name="直線コネクタ 349"/>
        <xdr:cNvCxnSpPr/>
      </xdr:nvCxnSpPr>
      <xdr:spPr>
        <a:xfrm>
          <a:off x="8750300" y="8794841"/>
          <a:ext cx="889000" cy="88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9073</xdr:rowOff>
    </xdr:from>
    <xdr:to>
      <xdr:col>14</xdr:col>
      <xdr:colOff>79375</xdr:colOff>
      <xdr:row>57</xdr:row>
      <xdr:rowOff>110673</xdr:rowOff>
    </xdr:to>
    <xdr:sp macro="" textlink="">
      <xdr:nvSpPr>
        <xdr:cNvPr id="351" name="フローチャート : 判断 350"/>
        <xdr:cNvSpPr/>
      </xdr:nvSpPr>
      <xdr:spPr>
        <a:xfrm>
          <a:off x="9588500" y="978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101800</xdr:rowOff>
    </xdr:from>
    <xdr:ext cx="599010" cy="259045"/>
    <xdr:sp macro="" textlink="">
      <xdr:nvSpPr>
        <xdr:cNvPr id="352" name="テキスト ボックス 351"/>
        <xdr:cNvSpPr txBox="1"/>
      </xdr:nvSpPr>
      <xdr:spPr>
        <a:xfrm>
          <a:off x="9339794" y="987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50891</xdr:rowOff>
    </xdr:from>
    <xdr:to>
      <xdr:col>12</xdr:col>
      <xdr:colOff>511175</xdr:colOff>
      <xdr:row>55</xdr:row>
      <xdr:rowOff>122987</xdr:rowOff>
    </xdr:to>
    <xdr:cxnSp macro="">
      <xdr:nvCxnSpPr>
        <xdr:cNvPr id="353" name="直線コネクタ 352"/>
        <xdr:cNvCxnSpPr/>
      </xdr:nvCxnSpPr>
      <xdr:spPr>
        <a:xfrm flipV="1">
          <a:off x="7861300" y="8794841"/>
          <a:ext cx="889000" cy="75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158200</xdr:rowOff>
    </xdr:from>
    <xdr:to>
      <xdr:col>12</xdr:col>
      <xdr:colOff>561975</xdr:colOff>
      <xdr:row>57</xdr:row>
      <xdr:rowOff>88350</xdr:rowOff>
    </xdr:to>
    <xdr:sp macro="" textlink="">
      <xdr:nvSpPr>
        <xdr:cNvPr id="354" name="フローチャート : 判断 353"/>
        <xdr:cNvSpPr/>
      </xdr:nvSpPr>
      <xdr:spPr>
        <a:xfrm>
          <a:off x="8699500" y="97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79477</xdr:rowOff>
    </xdr:from>
    <xdr:ext cx="599010" cy="259045"/>
    <xdr:sp macro="" textlink="">
      <xdr:nvSpPr>
        <xdr:cNvPr id="355" name="テキスト ボックス 354"/>
        <xdr:cNvSpPr txBox="1"/>
      </xdr:nvSpPr>
      <xdr:spPr>
        <a:xfrm>
          <a:off x="8450794" y="98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122987</xdr:rowOff>
    </xdr:from>
    <xdr:to>
      <xdr:col>11</xdr:col>
      <xdr:colOff>307975</xdr:colOff>
      <xdr:row>56</xdr:row>
      <xdr:rowOff>56181</xdr:rowOff>
    </xdr:to>
    <xdr:cxnSp macro="">
      <xdr:nvCxnSpPr>
        <xdr:cNvPr id="356" name="直線コネクタ 355"/>
        <xdr:cNvCxnSpPr/>
      </xdr:nvCxnSpPr>
      <xdr:spPr>
        <a:xfrm flipV="1">
          <a:off x="6972300" y="9552737"/>
          <a:ext cx="889000" cy="10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158225</xdr:rowOff>
    </xdr:from>
    <xdr:to>
      <xdr:col>11</xdr:col>
      <xdr:colOff>358775</xdr:colOff>
      <xdr:row>57</xdr:row>
      <xdr:rowOff>88375</xdr:rowOff>
    </xdr:to>
    <xdr:sp macro="" textlink="">
      <xdr:nvSpPr>
        <xdr:cNvPr id="357" name="フローチャート : 判断 356"/>
        <xdr:cNvSpPr/>
      </xdr:nvSpPr>
      <xdr:spPr>
        <a:xfrm>
          <a:off x="7810500" y="97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79502</xdr:rowOff>
    </xdr:from>
    <xdr:ext cx="599010" cy="259045"/>
    <xdr:sp macro="" textlink="">
      <xdr:nvSpPr>
        <xdr:cNvPr id="358" name="テキスト ボックス 357"/>
        <xdr:cNvSpPr txBox="1"/>
      </xdr:nvSpPr>
      <xdr:spPr>
        <a:xfrm>
          <a:off x="7561794" y="98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43573</xdr:rowOff>
    </xdr:from>
    <xdr:to>
      <xdr:col>10</xdr:col>
      <xdr:colOff>155575</xdr:colOff>
      <xdr:row>57</xdr:row>
      <xdr:rowOff>145173</xdr:rowOff>
    </xdr:to>
    <xdr:sp macro="" textlink="">
      <xdr:nvSpPr>
        <xdr:cNvPr id="359" name="フローチャート : 判断 358"/>
        <xdr:cNvSpPr/>
      </xdr:nvSpPr>
      <xdr:spPr>
        <a:xfrm>
          <a:off x="6921500" y="981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136300</xdr:rowOff>
    </xdr:from>
    <xdr:ext cx="534377" cy="259045"/>
    <xdr:sp macro="" textlink="">
      <xdr:nvSpPr>
        <xdr:cNvPr id="360" name="テキスト ボックス 359"/>
        <xdr:cNvSpPr txBox="1"/>
      </xdr:nvSpPr>
      <xdr:spPr>
        <a:xfrm>
          <a:off x="6705111" y="99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61657</xdr:rowOff>
    </xdr:from>
    <xdr:to>
      <xdr:col>15</xdr:col>
      <xdr:colOff>231775</xdr:colOff>
      <xdr:row>56</xdr:row>
      <xdr:rowOff>163257</xdr:rowOff>
    </xdr:to>
    <xdr:sp macro="" textlink="">
      <xdr:nvSpPr>
        <xdr:cNvPr id="366" name="円/楕円 365"/>
        <xdr:cNvSpPr/>
      </xdr:nvSpPr>
      <xdr:spPr>
        <a:xfrm>
          <a:off x="10426700" y="9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84534</xdr:rowOff>
    </xdr:from>
    <xdr:ext cx="599010" cy="259045"/>
    <xdr:sp macro="" textlink="">
      <xdr:nvSpPr>
        <xdr:cNvPr id="367" name="普通建設事業費該当値テキスト"/>
        <xdr:cNvSpPr txBox="1"/>
      </xdr:nvSpPr>
      <xdr:spPr>
        <a:xfrm>
          <a:off x="10528300" y="951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32169</xdr:rowOff>
    </xdr:from>
    <xdr:to>
      <xdr:col>14</xdr:col>
      <xdr:colOff>79375</xdr:colOff>
      <xdr:row>56</xdr:row>
      <xdr:rowOff>133769</xdr:rowOff>
    </xdr:to>
    <xdr:sp macro="" textlink="">
      <xdr:nvSpPr>
        <xdr:cNvPr id="368" name="円/楕円 367"/>
        <xdr:cNvSpPr/>
      </xdr:nvSpPr>
      <xdr:spPr>
        <a:xfrm>
          <a:off x="95885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150296</xdr:rowOff>
    </xdr:from>
    <xdr:ext cx="599010" cy="259045"/>
    <xdr:sp macro="" textlink="">
      <xdr:nvSpPr>
        <xdr:cNvPr id="369" name="テキスト ボックス 368"/>
        <xdr:cNvSpPr txBox="1"/>
      </xdr:nvSpPr>
      <xdr:spPr>
        <a:xfrm>
          <a:off x="9339794" y="940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174,817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91</xdr:rowOff>
    </xdr:from>
    <xdr:to>
      <xdr:col>12</xdr:col>
      <xdr:colOff>561975</xdr:colOff>
      <xdr:row>51</xdr:row>
      <xdr:rowOff>101691</xdr:rowOff>
    </xdr:to>
    <xdr:sp macro="" textlink="">
      <xdr:nvSpPr>
        <xdr:cNvPr id="370" name="円/楕円 369"/>
        <xdr:cNvSpPr/>
      </xdr:nvSpPr>
      <xdr:spPr>
        <a:xfrm>
          <a:off x="8699500" y="87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118218</xdr:rowOff>
    </xdr:from>
    <xdr:ext cx="599010" cy="259045"/>
    <xdr:sp macro="" textlink="">
      <xdr:nvSpPr>
        <xdr:cNvPr id="371" name="テキスト ボックス 370"/>
        <xdr:cNvSpPr txBox="1"/>
      </xdr:nvSpPr>
      <xdr:spPr>
        <a:xfrm>
          <a:off x="8450794" y="851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72187</xdr:rowOff>
    </xdr:from>
    <xdr:to>
      <xdr:col>11</xdr:col>
      <xdr:colOff>358775</xdr:colOff>
      <xdr:row>56</xdr:row>
      <xdr:rowOff>2337</xdr:rowOff>
    </xdr:to>
    <xdr:sp macro="" textlink="">
      <xdr:nvSpPr>
        <xdr:cNvPr id="372" name="円/楕円 371"/>
        <xdr:cNvSpPr/>
      </xdr:nvSpPr>
      <xdr:spPr>
        <a:xfrm>
          <a:off x="7810500" y="9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18864</xdr:rowOff>
    </xdr:from>
    <xdr:ext cx="599010" cy="259045"/>
    <xdr:sp macro="" textlink="">
      <xdr:nvSpPr>
        <xdr:cNvPr id="373" name="テキスト ボックス 372"/>
        <xdr:cNvSpPr txBox="1"/>
      </xdr:nvSpPr>
      <xdr:spPr>
        <a:xfrm>
          <a:off x="7561794" y="927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5381</xdr:rowOff>
    </xdr:from>
    <xdr:to>
      <xdr:col>10</xdr:col>
      <xdr:colOff>155575</xdr:colOff>
      <xdr:row>56</xdr:row>
      <xdr:rowOff>106981</xdr:rowOff>
    </xdr:to>
    <xdr:sp macro="" textlink="">
      <xdr:nvSpPr>
        <xdr:cNvPr id="374" name="円/楕円 373"/>
        <xdr:cNvSpPr/>
      </xdr:nvSpPr>
      <xdr:spPr>
        <a:xfrm>
          <a:off x="6921500" y="96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123508</xdr:rowOff>
    </xdr:from>
    <xdr:ext cx="599010" cy="259045"/>
    <xdr:sp macro="" textlink="">
      <xdr:nvSpPr>
        <xdr:cNvPr id="375" name="テキスト ボックス 374"/>
        <xdr:cNvSpPr txBox="1"/>
      </xdr:nvSpPr>
      <xdr:spPr>
        <a:xfrm>
          <a:off x="6672794" y="938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397" name="直線コネクタ 396"/>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0"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1" name="直線コネクタ 400"/>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100581</xdr:rowOff>
    </xdr:from>
    <xdr:to>
      <xdr:col>15</xdr:col>
      <xdr:colOff>180975</xdr:colOff>
      <xdr:row>78</xdr:row>
      <xdr:rowOff>114055</xdr:rowOff>
    </xdr:to>
    <xdr:cxnSp macro="">
      <xdr:nvCxnSpPr>
        <xdr:cNvPr id="402" name="直線コネクタ 401"/>
        <xdr:cNvCxnSpPr/>
      </xdr:nvCxnSpPr>
      <xdr:spPr>
        <a:xfrm flipV="1">
          <a:off x="9639300" y="13473681"/>
          <a:ext cx="8382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3"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4" name="フローチャート : 判断 403"/>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114055</xdr:rowOff>
    </xdr:from>
    <xdr:to>
      <xdr:col>14</xdr:col>
      <xdr:colOff>28575</xdr:colOff>
      <xdr:row>78</xdr:row>
      <xdr:rowOff>119825</xdr:rowOff>
    </xdr:to>
    <xdr:cxnSp macro="">
      <xdr:nvCxnSpPr>
        <xdr:cNvPr id="405" name="直線コネクタ 404"/>
        <xdr:cNvCxnSpPr/>
      </xdr:nvCxnSpPr>
      <xdr:spPr>
        <a:xfrm flipV="1">
          <a:off x="8750300" y="1348715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06" name="フローチャート : 判断 405"/>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07" name="テキスト ボックス 406"/>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08" name="フローチャート : 判断 407"/>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09" name="テキスト ボックス 408"/>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49781</xdr:rowOff>
    </xdr:from>
    <xdr:to>
      <xdr:col>15</xdr:col>
      <xdr:colOff>231775</xdr:colOff>
      <xdr:row>78</xdr:row>
      <xdr:rowOff>151381</xdr:rowOff>
    </xdr:to>
    <xdr:sp macro="" textlink="">
      <xdr:nvSpPr>
        <xdr:cNvPr id="415" name="円/楕円 414"/>
        <xdr:cNvSpPr/>
      </xdr:nvSpPr>
      <xdr:spPr>
        <a:xfrm>
          <a:off x="10426700" y="134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136158</xdr:rowOff>
    </xdr:from>
    <xdr:ext cx="469744" cy="259045"/>
    <xdr:sp macro="" textlink="">
      <xdr:nvSpPr>
        <xdr:cNvPr id="416" name="普通建設事業費 （ うち新規整備　）該当値テキスト"/>
        <xdr:cNvSpPr txBox="1"/>
      </xdr:nvSpPr>
      <xdr:spPr>
        <a:xfrm>
          <a:off x="10528300" y="1333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63255</xdr:rowOff>
    </xdr:from>
    <xdr:to>
      <xdr:col>14</xdr:col>
      <xdr:colOff>79375</xdr:colOff>
      <xdr:row>78</xdr:row>
      <xdr:rowOff>164855</xdr:rowOff>
    </xdr:to>
    <xdr:sp macro="" textlink="">
      <xdr:nvSpPr>
        <xdr:cNvPr id="417" name="円/楕円 416"/>
        <xdr:cNvSpPr/>
      </xdr:nvSpPr>
      <xdr:spPr>
        <a:xfrm>
          <a:off x="9588500" y="134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155982</xdr:rowOff>
    </xdr:from>
    <xdr:ext cx="469744" cy="259045"/>
    <xdr:sp macro="" textlink="">
      <xdr:nvSpPr>
        <xdr:cNvPr id="418" name="テキスト ボックス 417"/>
        <xdr:cNvSpPr txBox="1"/>
      </xdr:nvSpPr>
      <xdr:spPr>
        <a:xfrm>
          <a:off x="9404427" y="135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69025</xdr:rowOff>
    </xdr:from>
    <xdr:to>
      <xdr:col>12</xdr:col>
      <xdr:colOff>561975</xdr:colOff>
      <xdr:row>78</xdr:row>
      <xdr:rowOff>170625</xdr:rowOff>
    </xdr:to>
    <xdr:sp macro="" textlink="">
      <xdr:nvSpPr>
        <xdr:cNvPr id="419" name="円/楕円 418"/>
        <xdr:cNvSpPr/>
      </xdr:nvSpPr>
      <xdr:spPr>
        <a:xfrm>
          <a:off x="8699500" y="13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161752</xdr:rowOff>
    </xdr:from>
    <xdr:ext cx="469744" cy="259045"/>
    <xdr:sp macro="" textlink="">
      <xdr:nvSpPr>
        <xdr:cNvPr id="420" name="テキスト ボックス 419"/>
        <xdr:cNvSpPr txBox="1"/>
      </xdr:nvSpPr>
      <xdr:spPr>
        <a:xfrm>
          <a:off x="8515427" y="135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4" name="テキスト ボックス 43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6" name="テキスト ボックス 43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8" name="テキスト ボックス 43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117301</xdr:rowOff>
    </xdr:from>
    <xdr:to>
      <xdr:col>15</xdr:col>
      <xdr:colOff>180340</xdr:colOff>
      <xdr:row>98</xdr:row>
      <xdr:rowOff>139700</xdr:rowOff>
    </xdr:to>
    <xdr:cxnSp macro="">
      <xdr:nvCxnSpPr>
        <xdr:cNvPr id="442" name="直線コネクタ 441"/>
        <xdr:cNvCxnSpPr/>
      </xdr:nvCxnSpPr>
      <xdr:spPr>
        <a:xfrm flipV="1">
          <a:off x="10475595" y="16405051"/>
          <a:ext cx="1270" cy="536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4" name="直線コネクタ 44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63978</xdr:rowOff>
    </xdr:from>
    <xdr:ext cx="599010" cy="259045"/>
    <xdr:sp macro="" textlink="">
      <xdr:nvSpPr>
        <xdr:cNvPr id="445" name="普通建設事業費 （ うち更新整備　）最大値テキスト"/>
        <xdr:cNvSpPr txBox="1"/>
      </xdr:nvSpPr>
      <xdr:spPr>
        <a:xfrm>
          <a:off x="10528300" y="1618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95</xdr:row>
      <xdr:rowOff>117301</xdr:rowOff>
    </xdr:from>
    <xdr:to>
      <xdr:col>15</xdr:col>
      <xdr:colOff>269875</xdr:colOff>
      <xdr:row>95</xdr:row>
      <xdr:rowOff>117301</xdr:rowOff>
    </xdr:to>
    <xdr:cxnSp macro="">
      <xdr:nvCxnSpPr>
        <xdr:cNvPr id="446" name="直線コネクタ 445"/>
        <xdr:cNvCxnSpPr/>
      </xdr:nvCxnSpPr>
      <xdr:spPr>
        <a:xfrm>
          <a:off x="10388600" y="1640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163703</xdr:rowOff>
    </xdr:from>
    <xdr:to>
      <xdr:col>15</xdr:col>
      <xdr:colOff>180975</xdr:colOff>
      <xdr:row>97</xdr:row>
      <xdr:rowOff>31783</xdr:rowOff>
    </xdr:to>
    <xdr:cxnSp macro="">
      <xdr:nvCxnSpPr>
        <xdr:cNvPr id="447" name="直線コネクタ 446"/>
        <xdr:cNvCxnSpPr/>
      </xdr:nvCxnSpPr>
      <xdr:spPr>
        <a:xfrm>
          <a:off x="9639300" y="16622903"/>
          <a:ext cx="8382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100085</xdr:rowOff>
    </xdr:from>
    <xdr:ext cx="534377" cy="259045"/>
    <xdr:sp macro="" textlink="">
      <xdr:nvSpPr>
        <xdr:cNvPr id="448" name="普通建設事業費 （ うち更新整備　）平均値テキスト"/>
        <xdr:cNvSpPr txBox="1"/>
      </xdr:nvSpPr>
      <xdr:spPr>
        <a:xfrm>
          <a:off x="10528300" y="16730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121658</xdr:rowOff>
    </xdr:from>
    <xdr:to>
      <xdr:col>15</xdr:col>
      <xdr:colOff>231775</xdr:colOff>
      <xdr:row>98</xdr:row>
      <xdr:rowOff>51808</xdr:rowOff>
    </xdr:to>
    <xdr:sp macro="" textlink="">
      <xdr:nvSpPr>
        <xdr:cNvPr id="449" name="フローチャート : 判断 448"/>
        <xdr:cNvSpPr/>
      </xdr:nvSpPr>
      <xdr:spPr>
        <a:xfrm>
          <a:off x="10426700" y="167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121679</xdr:rowOff>
    </xdr:from>
    <xdr:to>
      <xdr:col>14</xdr:col>
      <xdr:colOff>28575</xdr:colOff>
      <xdr:row>96</xdr:row>
      <xdr:rowOff>163703</xdr:rowOff>
    </xdr:to>
    <xdr:cxnSp macro="">
      <xdr:nvCxnSpPr>
        <xdr:cNvPr id="450" name="直線コネクタ 449"/>
        <xdr:cNvCxnSpPr/>
      </xdr:nvCxnSpPr>
      <xdr:spPr>
        <a:xfrm>
          <a:off x="8750300" y="15723629"/>
          <a:ext cx="889000" cy="8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160897</xdr:rowOff>
    </xdr:from>
    <xdr:to>
      <xdr:col>14</xdr:col>
      <xdr:colOff>79375</xdr:colOff>
      <xdr:row>98</xdr:row>
      <xdr:rowOff>91047</xdr:rowOff>
    </xdr:to>
    <xdr:sp macro="" textlink="">
      <xdr:nvSpPr>
        <xdr:cNvPr id="451" name="フローチャート : 判断 450"/>
        <xdr:cNvSpPr/>
      </xdr:nvSpPr>
      <xdr:spPr>
        <a:xfrm>
          <a:off x="9588500" y="16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82174</xdr:rowOff>
    </xdr:from>
    <xdr:ext cx="534377" cy="259045"/>
    <xdr:sp macro="" textlink="">
      <xdr:nvSpPr>
        <xdr:cNvPr id="452" name="テキスト ボックス 451"/>
        <xdr:cNvSpPr txBox="1"/>
      </xdr:nvSpPr>
      <xdr:spPr>
        <a:xfrm>
          <a:off x="9372111" y="168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148405</xdr:rowOff>
    </xdr:from>
    <xdr:to>
      <xdr:col>12</xdr:col>
      <xdr:colOff>561975</xdr:colOff>
      <xdr:row>98</xdr:row>
      <xdr:rowOff>78555</xdr:rowOff>
    </xdr:to>
    <xdr:sp macro="" textlink="">
      <xdr:nvSpPr>
        <xdr:cNvPr id="453" name="フローチャート : 判断 452"/>
        <xdr:cNvSpPr/>
      </xdr:nvSpPr>
      <xdr:spPr>
        <a:xfrm>
          <a:off x="8699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69682</xdr:rowOff>
    </xdr:from>
    <xdr:ext cx="534377" cy="259045"/>
    <xdr:sp macro="" textlink="">
      <xdr:nvSpPr>
        <xdr:cNvPr id="454" name="テキスト ボックス 453"/>
        <xdr:cNvSpPr txBox="1"/>
      </xdr:nvSpPr>
      <xdr:spPr>
        <a:xfrm>
          <a:off x="8483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152433</xdr:rowOff>
    </xdr:from>
    <xdr:to>
      <xdr:col>15</xdr:col>
      <xdr:colOff>231775</xdr:colOff>
      <xdr:row>97</xdr:row>
      <xdr:rowOff>82583</xdr:rowOff>
    </xdr:to>
    <xdr:sp macro="" textlink="">
      <xdr:nvSpPr>
        <xdr:cNvPr id="460" name="円/楕円 459"/>
        <xdr:cNvSpPr/>
      </xdr:nvSpPr>
      <xdr:spPr>
        <a:xfrm>
          <a:off x="10426700" y="1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3860</xdr:rowOff>
    </xdr:from>
    <xdr:ext cx="599010" cy="259045"/>
    <xdr:sp macro="" textlink="">
      <xdr:nvSpPr>
        <xdr:cNvPr id="461" name="普通建設事業費 （ うち更新整備　）該当値テキスト"/>
        <xdr:cNvSpPr txBox="1"/>
      </xdr:nvSpPr>
      <xdr:spPr>
        <a:xfrm>
          <a:off x="10528300" y="1646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112903</xdr:rowOff>
    </xdr:from>
    <xdr:to>
      <xdr:col>14</xdr:col>
      <xdr:colOff>79375</xdr:colOff>
      <xdr:row>97</xdr:row>
      <xdr:rowOff>43053</xdr:rowOff>
    </xdr:to>
    <xdr:sp macro="" textlink="">
      <xdr:nvSpPr>
        <xdr:cNvPr id="462" name="円/楕円 461"/>
        <xdr:cNvSpPr/>
      </xdr:nvSpPr>
      <xdr:spPr>
        <a:xfrm>
          <a:off x="9588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59580</xdr:rowOff>
    </xdr:from>
    <xdr:ext cx="599010" cy="259045"/>
    <xdr:sp macro="" textlink="">
      <xdr:nvSpPr>
        <xdr:cNvPr id="463" name="テキスト ボックス 462"/>
        <xdr:cNvSpPr txBox="1"/>
      </xdr:nvSpPr>
      <xdr:spPr>
        <a:xfrm>
          <a:off x="9339794" y="163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139,500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70879</xdr:rowOff>
    </xdr:from>
    <xdr:to>
      <xdr:col>12</xdr:col>
      <xdr:colOff>561975</xdr:colOff>
      <xdr:row>92</xdr:row>
      <xdr:rowOff>1029</xdr:rowOff>
    </xdr:to>
    <xdr:sp macro="" textlink="">
      <xdr:nvSpPr>
        <xdr:cNvPr id="464" name="円/楕円 463"/>
        <xdr:cNvSpPr/>
      </xdr:nvSpPr>
      <xdr:spPr>
        <a:xfrm>
          <a:off x="8699500" y="156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17556</xdr:rowOff>
    </xdr:from>
    <xdr:ext cx="599010" cy="259045"/>
    <xdr:sp macro="" textlink="">
      <xdr:nvSpPr>
        <xdr:cNvPr id="465" name="テキスト ボックス 464"/>
        <xdr:cNvSpPr txBox="1"/>
      </xdr:nvSpPr>
      <xdr:spPr>
        <a:xfrm>
          <a:off x="8450794" y="154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89" name="直線コネクタ 488"/>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2"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3" name="直線コネクタ 492"/>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25692</xdr:rowOff>
    </xdr:from>
    <xdr:to>
      <xdr:col>23</xdr:col>
      <xdr:colOff>517525</xdr:colOff>
      <xdr:row>39</xdr:row>
      <xdr:rowOff>11811</xdr:rowOff>
    </xdr:to>
    <xdr:cxnSp macro="">
      <xdr:nvCxnSpPr>
        <xdr:cNvPr id="494" name="直線コネクタ 493"/>
        <xdr:cNvCxnSpPr/>
      </xdr:nvCxnSpPr>
      <xdr:spPr>
        <a:xfrm flipV="1">
          <a:off x="15481300" y="6540792"/>
          <a:ext cx="838200" cy="1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495" name="災害復旧事業費平均値テキスト"/>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496" name="フローチャート : 判断 495"/>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11811</xdr:rowOff>
    </xdr:from>
    <xdr:to>
      <xdr:col>22</xdr:col>
      <xdr:colOff>365125</xdr:colOff>
      <xdr:row>39</xdr:row>
      <xdr:rowOff>33045</xdr:rowOff>
    </xdr:to>
    <xdr:cxnSp macro="">
      <xdr:nvCxnSpPr>
        <xdr:cNvPr id="497" name="直線コネクタ 496"/>
        <xdr:cNvCxnSpPr/>
      </xdr:nvCxnSpPr>
      <xdr:spPr>
        <a:xfrm flipV="1">
          <a:off x="14592300" y="669836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498" name="フローチャート : 判断 497"/>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499" name="テキスト ボックス 498"/>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33045</xdr:rowOff>
    </xdr:from>
    <xdr:to>
      <xdr:col>21</xdr:col>
      <xdr:colOff>161925</xdr:colOff>
      <xdr:row>39</xdr:row>
      <xdr:rowOff>40284</xdr:rowOff>
    </xdr:to>
    <xdr:cxnSp macro="">
      <xdr:nvCxnSpPr>
        <xdr:cNvPr id="500" name="直線コネクタ 499"/>
        <xdr:cNvCxnSpPr/>
      </xdr:nvCxnSpPr>
      <xdr:spPr>
        <a:xfrm flipV="1">
          <a:off x="13703300" y="67195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1" name="フローチャート : 判断 500"/>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2" name="テキスト ボックス 501"/>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26467</xdr:rowOff>
    </xdr:from>
    <xdr:to>
      <xdr:col>19</xdr:col>
      <xdr:colOff>644525</xdr:colOff>
      <xdr:row>39</xdr:row>
      <xdr:rowOff>40284</xdr:rowOff>
    </xdr:to>
    <xdr:cxnSp macro="">
      <xdr:nvCxnSpPr>
        <xdr:cNvPr id="503" name="直線コネクタ 502"/>
        <xdr:cNvCxnSpPr/>
      </xdr:nvCxnSpPr>
      <xdr:spPr>
        <a:xfrm>
          <a:off x="12814300" y="6713017"/>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4" name="フローチャート : 判断 503"/>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5" name="テキスト ボックス 504"/>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06" name="フローチャート : 判断 505"/>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07" name="テキスト ボックス 506"/>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146342</xdr:rowOff>
    </xdr:from>
    <xdr:to>
      <xdr:col>23</xdr:col>
      <xdr:colOff>568325</xdr:colOff>
      <xdr:row>38</xdr:row>
      <xdr:rowOff>76492</xdr:rowOff>
    </xdr:to>
    <xdr:sp macro="" textlink="">
      <xdr:nvSpPr>
        <xdr:cNvPr id="513" name="円/楕円 512"/>
        <xdr:cNvSpPr/>
      </xdr:nvSpPr>
      <xdr:spPr>
        <a:xfrm>
          <a:off x="16268700" y="64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169219</xdr:rowOff>
    </xdr:from>
    <xdr:ext cx="534377" cy="259045"/>
    <xdr:sp macro="" textlink="">
      <xdr:nvSpPr>
        <xdr:cNvPr id="514" name="災害復旧事業費該当値テキスト"/>
        <xdr:cNvSpPr txBox="1"/>
      </xdr:nvSpPr>
      <xdr:spPr>
        <a:xfrm>
          <a:off x="16370300" y="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132461</xdr:rowOff>
    </xdr:from>
    <xdr:to>
      <xdr:col>22</xdr:col>
      <xdr:colOff>415925</xdr:colOff>
      <xdr:row>39</xdr:row>
      <xdr:rowOff>62611</xdr:rowOff>
    </xdr:to>
    <xdr:sp macro="" textlink="">
      <xdr:nvSpPr>
        <xdr:cNvPr id="515" name="円/楕円 514"/>
        <xdr:cNvSpPr/>
      </xdr:nvSpPr>
      <xdr:spPr>
        <a:xfrm>
          <a:off x="15430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53738</xdr:rowOff>
    </xdr:from>
    <xdr:ext cx="469744" cy="259045"/>
    <xdr:sp macro="" textlink="">
      <xdr:nvSpPr>
        <xdr:cNvPr id="516" name="テキスト ボックス 515"/>
        <xdr:cNvSpPr txBox="1"/>
      </xdr:nvSpPr>
      <xdr:spPr>
        <a:xfrm>
          <a:off x="15246427" y="67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153695</xdr:rowOff>
    </xdr:from>
    <xdr:to>
      <xdr:col>21</xdr:col>
      <xdr:colOff>212725</xdr:colOff>
      <xdr:row>39</xdr:row>
      <xdr:rowOff>83845</xdr:rowOff>
    </xdr:to>
    <xdr:sp macro="" textlink="">
      <xdr:nvSpPr>
        <xdr:cNvPr id="517" name="円/楕円 516"/>
        <xdr:cNvSpPr/>
      </xdr:nvSpPr>
      <xdr:spPr>
        <a:xfrm>
          <a:off x="14541500" y="66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74972</xdr:rowOff>
    </xdr:from>
    <xdr:ext cx="378565" cy="259045"/>
    <xdr:sp macro="" textlink="">
      <xdr:nvSpPr>
        <xdr:cNvPr id="518" name="テキスト ボックス 517"/>
        <xdr:cNvSpPr txBox="1"/>
      </xdr:nvSpPr>
      <xdr:spPr>
        <a:xfrm>
          <a:off x="14403017" y="676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160934</xdr:rowOff>
    </xdr:from>
    <xdr:to>
      <xdr:col>20</xdr:col>
      <xdr:colOff>9525</xdr:colOff>
      <xdr:row>39</xdr:row>
      <xdr:rowOff>91084</xdr:rowOff>
    </xdr:to>
    <xdr:sp macro="" textlink="">
      <xdr:nvSpPr>
        <xdr:cNvPr id="519" name="円/楕円 518"/>
        <xdr:cNvSpPr/>
      </xdr:nvSpPr>
      <xdr:spPr>
        <a:xfrm>
          <a:off x="13652500" y="66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82211</xdr:rowOff>
    </xdr:from>
    <xdr:ext cx="378565" cy="259045"/>
    <xdr:sp macro="" textlink="">
      <xdr:nvSpPr>
        <xdr:cNvPr id="520" name="テキスト ボックス 519"/>
        <xdr:cNvSpPr txBox="1"/>
      </xdr:nvSpPr>
      <xdr:spPr>
        <a:xfrm>
          <a:off x="13514017" y="676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147117</xdr:rowOff>
    </xdr:from>
    <xdr:to>
      <xdr:col>18</xdr:col>
      <xdr:colOff>492125</xdr:colOff>
      <xdr:row>39</xdr:row>
      <xdr:rowOff>77267</xdr:rowOff>
    </xdr:to>
    <xdr:sp macro="" textlink="">
      <xdr:nvSpPr>
        <xdr:cNvPr id="521" name="円/楕円 520"/>
        <xdr:cNvSpPr/>
      </xdr:nvSpPr>
      <xdr:spPr>
        <a:xfrm>
          <a:off x="12763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68394</xdr:rowOff>
    </xdr:from>
    <xdr:ext cx="469744" cy="259045"/>
    <xdr:sp macro="" textlink="">
      <xdr:nvSpPr>
        <xdr:cNvPr id="522" name="テキスト ボックス 521"/>
        <xdr:cNvSpPr txBox="1"/>
      </xdr:nvSpPr>
      <xdr:spPr>
        <a:xfrm>
          <a:off x="12579427" y="675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2" name="直線コネクタ 58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3" name="テキスト ボックス 58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1" name="直線コネクタ 590"/>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2"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3" name="直線コネクタ 592"/>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4"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5" name="直線コネクタ 594"/>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89133</xdr:rowOff>
    </xdr:from>
    <xdr:to>
      <xdr:col>23</xdr:col>
      <xdr:colOff>517525</xdr:colOff>
      <xdr:row>73</xdr:row>
      <xdr:rowOff>153633</xdr:rowOff>
    </xdr:to>
    <xdr:cxnSp macro="">
      <xdr:nvCxnSpPr>
        <xdr:cNvPr id="596" name="直線コネクタ 595"/>
        <xdr:cNvCxnSpPr/>
      </xdr:nvCxnSpPr>
      <xdr:spPr>
        <a:xfrm flipV="1">
          <a:off x="15481300" y="12604983"/>
          <a:ext cx="838200" cy="6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597"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598" name="フローチャート : 判断 597"/>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64914</xdr:rowOff>
    </xdr:from>
    <xdr:to>
      <xdr:col>22</xdr:col>
      <xdr:colOff>365125</xdr:colOff>
      <xdr:row>73</xdr:row>
      <xdr:rowOff>153633</xdr:rowOff>
    </xdr:to>
    <xdr:cxnSp macro="">
      <xdr:nvCxnSpPr>
        <xdr:cNvPr id="599" name="直線コネクタ 598"/>
        <xdr:cNvCxnSpPr/>
      </xdr:nvCxnSpPr>
      <xdr:spPr>
        <a:xfrm>
          <a:off x="14592300" y="12580764"/>
          <a:ext cx="8890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0" name="フローチャート : 判断 599"/>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1" name="テキスト ボックス 600"/>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64914</xdr:rowOff>
    </xdr:from>
    <xdr:to>
      <xdr:col>21</xdr:col>
      <xdr:colOff>161925</xdr:colOff>
      <xdr:row>73</xdr:row>
      <xdr:rowOff>128253</xdr:rowOff>
    </xdr:to>
    <xdr:cxnSp macro="">
      <xdr:nvCxnSpPr>
        <xdr:cNvPr id="602" name="直線コネクタ 601"/>
        <xdr:cNvCxnSpPr/>
      </xdr:nvCxnSpPr>
      <xdr:spPr>
        <a:xfrm flipV="1">
          <a:off x="13703300" y="12580764"/>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3" name="フローチャート : 判断 602"/>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4" name="テキスト ボックス 603"/>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111342</xdr:rowOff>
    </xdr:from>
    <xdr:to>
      <xdr:col>19</xdr:col>
      <xdr:colOff>644525</xdr:colOff>
      <xdr:row>73</xdr:row>
      <xdr:rowOff>128253</xdr:rowOff>
    </xdr:to>
    <xdr:cxnSp macro="">
      <xdr:nvCxnSpPr>
        <xdr:cNvPr id="605" name="直線コネクタ 604"/>
        <xdr:cNvCxnSpPr/>
      </xdr:nvCxnSpPr>
      <xdr:spPr>
        <a:xfrm>
          <a:off x="12814300" y="12627192"/>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06" name="フローチャート : 判断 605"/>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07" name="テキスト ボックス 606"/>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08" name="フローチャート : 判断 607"/>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09" name="テキスト ボックス 608"/>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38333</xdr:rowOff>
    </xdr:from>
    <xdr:to>
      <xdr:col>23</xdr:col>
      <xdr:colOff>568325</xdr:colOff>
      <xdr:row>73</xdr:row>
      <xdr:rowOff>139933</xdr:rowOff>
    </xdr:to>
    <xdr:sp macro="" textlink="">
      <xdr:nvSpPr>
        <xdr:cNvPr id="615" name="円/楕円 614"/>
        <xdr:cNvSpPr/>
      </xdr:nvSpPr>
      <xdr:spPr>
        <a:xfrm>
          <a:off x="16268700" y="125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61210</xdr:rowOff>
    </xdr:from>
    <xdr:ext cx="599010" cy="259045"/>
    <xdr:sp macro="" textlink="">
      <xdr:nvSpPr>
        <xdr:cNvPr id="616" name="公債費該当値テキスト"/>
        <xdr:cNvSpPr txBox="1"/>
      </xdr:nvSpPr>
      <xdr:spPr>
        <a:xfrm>
          <a:off x="16370300" y="1240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102833</xdr:rowOff>
    </xdr:from>
    <xdr:to>
      <xdr:col>22</xdr:col>
      <xdr:colOff>415925</xdr:colOff>
      <xdr:row>74</xdr:row>
      <xdr:rowOff>32983</xdr:rowOff>
    </xdr:to>
    <xdr:sp macro="" textlink="">
      <xdr:nvSpPr>
        <xdr:cNvPr id="617" name="円/楕円 616"/>
        <xdr:cNvSpPr/>
      </xdr:nvSpPr>
      <xdr:spPr>
        <a:xfrm>
          <a:off x="15430500" y="126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49510</xdr:rowOff>
    </xdr:from>
    <xdr:ext cx="599010" cy="259045"/>
    <xdr:sp macro="" textlink="">
      <xdr:nvSpPr>
        <xdr:cNvPr id="618" name="テキスト ボックス 617"/>
        <xdr:cNvSpPr txBox="1"/>
      </xdr:nvSpPr>
      <xdr:spPr>
        <a:xfrm>
          <a:off x="15181794" y="123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14114</xdr:rowOff>
    </xdr:from>
    <xdr:to>
      <xdr:col>21</xdr:col>
      <xdr:colOff>212725</xdr:colOff>
      <xdr:row>73</xdr:row>
      <xdr:rowOff>115714</xdr:rowOff>
    </xdr:to>
    <xdr:sp macro="" textlink="">
      <xdr:nvSpPr>
        <xdr:cNvPr id="619" name="円/楕円 618"/>
        <xdr:cNvSpPr/>
      </xdr:nvSpPr>
      <xdr:spPr>
        <a:xfrm>
          <a:off x="14541500" y="125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132241</xdr:rowOff>
    </xdr:from>
    <xdr:ext cx="599010" cy="259045"/>
    <xdr:sp macro="" textlink="">
      <xdr:nvSpPr>
        <xdr:cNvPr id="620" name="テキスト ボックス 619"/>
        <xdr:cNvSpPr txBox="1"/>
      </xdr:nvSpPr>
      <xdr:spPr>
        <a:xfrm>
          <a:off x="14292794" y="1230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77453</xdr:rowOff>
    </xdr:from>
    <xdr:to>
      <xdr:col>20</xdr:col>
      <xdr:colOff>9525</xdr:colOff>
      <xdr:row>74</xdr:row>
      <xdr:rowOff>7603</xdr:rowOff>
    </xdr:to>
    <xdr:sp macro="" textlink="">
      <xdr:nvSpPr>
        <xdr:cNvPr id="621" name="円/楕円 620"/>
        <xdr:cNvSpPr/>
      </xdr:nvSpPr>
      <xdr:spPr>
        <a:xfrm>
          <a:off x="13652500" y="125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24130</xdr:rowOff>
    </xdr:from>
    <xdr:ext cx="599010" cy="259045"/>
    <xdr:sp macro="" textlink="">
      <xdr:nvSpPr>
        <xdr:cNvPr id="622" name="テキスト ボックス 621"/>
        <xdr:cNvSpPr txBox="1"/>
      </xdr:nvSpPr>
      <xdr:spPr>
        <a:xfrm>
          <a:off x="13403794" y="1236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60542</xdr:rowOff>
    </xdr:from>
    <xdr:to>
      <xdr:col>18</xdr:col>
      <xdr:colOff>492125</xdr:colOff>
      <xdr:row>73</xdr:row>
      <xdr:rowOff>162142</xdr:rowOff>
    </xdr:to>
    <xdr:sp macro="" textlink="">
      <xdr:nvSpPr>
        <xdr:cNvPr id="623" name="円/楕円 622"/>
        <xdr:cNvSpPr/>
      </xdr:nvSpPr>
      <xdr:spPr>
        <a:xfrm>
          <a:off x="12763500" y="12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7219</xdr:rowOff>
    </xdr:from>
    <xdr:ext cx="599010" cy="259045"/>
    <xdr:sp macro="" textlink="">
      <xdr:nvSpPr>
        <xdr:cNvPr id="624" name="テキスト ボックス 623"/>
        <xdr:cNvSpPr txBox="1"/>
      </xdr:nvSpPr>
      <xdr:spPr>
        <a:xfrm>
          <a:off x="12514794" y="123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5" name="直線コネクタ 63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6" name="テキスト ボックス 63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7" name="直線コネクタ 63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8" name="テキスト ボックス 63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9" name="直線コネクタ 63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0" name="テキスト ボックス 63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1" name="直線コネクタ 64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2" name="テキスト ボックス 64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4" name="テキスト ボックス 64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46" name="直線コネクタ 645"/>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47"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48" name="直線コネクタ 647"/>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49"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0" name="直線コネクタ 649"/>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101115</xdr:rowOff>
    </xdr:from>
    <xdr:to>
      <xdr:col>23</xdr:col>
      <xdr:colOff>517525</xdr:colOff>
      <xdr:row>98</xdr:row>
      <xdr:rowOff>107882</xdr:rowOff>
    </xdr:to>
    <xdr:cxnSp macro="">
      <xdr:nvCxnSpPr>
        <xdr:cNvPr id="651" name="直線コネクタ 650"/>
        <xdr:cNvCxnSpPr/>
      </xdr:nvCxnSpPr>
      <xdr:spPr>
        <a:xfrm>
          <a:off x="15481300" y="16903215"/>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2"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3" name="フローチャート : 判断 652"/>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101115</xdr:rowOff>
    </xdr:from>
    <xdr:to>
      <xdr:col>22</xdr:col>
      <xdr:colOff>365125</xdr:colOff>
      <xdr:row>98</xdr:row>
      <xdr:rowOff>125519</xdr:rowOff>
    </xdr:to>
    <xdr:cxnSp macro="">
      <xdr:nvCxnSpPr>
        <xdr:cNvPr id="654" name="直線コネクタ 653"/>
        <xdr:cNvCxnSpPr/>
      </xdr:nvCxnSpPr>
      <xdr:spPr>
        <a:xfrm flipV="1">
          <a:off x="14592300" y="16903215"/>
          <a:ext cx="8890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5" name="フローチャート : 判断 654"/>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56" name="テキスト ボックス 655"/>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96548</xdr:rowOff>
    </xdr:from>
    <xdr:to>
      <xdr:col>21</xdr:col>
      <xdr:colOff>161925</xdr:colOff>
      <xdr:row>98</xdr:row>
      <xdr:rowOff>125519</xdr:rowOff>
    </xdr:to>
    <xdr:cxnSp macro="">
      <xdr:nvCxnSpPr>
        <xdr:cNvPr id="657" name="直線コネクタ 656"/>
        <xdr:cNvCxnSpPr/>
      </xdr:nvCxnSpPr>
      <xdr:spPr>
        <a:xfrm>
          <a:off x="13703300" y="16898648"/>
          <a:ext cx="8890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58" name="フローチャート : 判断 657"/>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59" name="テキスト ボックス 658"/>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93562</xdr:rowOff>
    </xdr:from>
    <xdr:to>
      <xdr:col>19</xdr:col>
      <xdr:colOff>644525</xdr:colOff>
      <xdr:row>98</xdr:row>
      <xdr:rowOff>96548</xdr:rowOff>
    </xdr:to>
    <xdr:cxnSp macro="">
      <xdr:nvCxnSpPr>
        <xdr:cNvPr id="660" name="直線コネクタ 659"/>
        <xdr:cNvCxnSpPr/>
      </xdr:nvCxnSpPr>
      <xdr:spPr>
        <a:xfrm>
          <a:off x="12814300" y="16895662"/>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1" name="フローチャート : 判断 660"/>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2" name="テキスト ボックス 661"/>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3" name="フローチャート : 判断 662"/>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4" name="テキスト ボックス 663"/>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57082</xdr:rowOff>
    </xdr:from>
    <xdr:to>
      <xdr:col>23</xdr:col>
      <xdr:colOff>568325</xdr:colOff>
      <xdr:row>98</xdr:row>
      <xdr:rowOff>158682</xdr:rowOff>
    </xdr:to>
    <xdr:sp macro="" textlink="">
      <xdr:nvSpPr>
        <xdr:cNvPr id="670" name="円/楕円 669"/>
        <xdr:cNvSpPr/>
      </xdr:nvSpPr>
      <xdr:spPr>
        <a:xfrm>
          <a:off x="16268700" y="16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143459</xdr:rowOff>
    </xdr:from>
    <xdr:ext cx="534377" cy="259045"/>
    <xdr:sp macro="" textlink="">
      <xdr:nvSpPr>
        <xdr:cNvPr id="671" name="積立金該当値テキスト"/>
        <xdr:cNvSpPr txBox="1"/>
      </xdr:nvSpPr>
      <xdr:spPr>
        <a:xfrm>
          <a:off x="16370300" y="1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50315</xdr:rowOff>
    </xdr:from>
    <xdr:to>
      <xdr:col>22</xdr:col>
      <xdr:colOff>415925</xdr:colOff>
      <xdr:row>98</xdr:row>
      <xdr:rowOff>151915</xdr:rowOff>
    </xdr:to>
    <xdr:sp macro="" textlink="">
      <xdr:nvSpPr>
        <xdr:cNvPr id="672" name="円/楕円 671"/>
        <xdr:cNvSpPr/>
      </xdr:nvSpPr>
      <xdr:spPr>
        <a:xfrm>
          <a:off x="15430500" y="168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143042</xdr:rowOff>
    </xdr:from>
    <xdr:ext cx="534377" cy="259045"/>
    <xdr:sp macro="" textlink="">
      <xdr:nvSpPr>
        <xdr:cNvPr id="673" name="テキスト ボックス 672"/>
        <xdr:cNvSpPr txBox="1"/>
      </xdr:nvSpPr>
      <xdr:spPr>
        <a:xfrm>
          <a:off x="15214111" y="169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74719</xdr:rowOff>
    </xdr:from>
    <xdr:to>
      <xdr:col>21</xdr:col>
      <xdr:colOff>212725</xdr:colOff>
      <xdr:row>99</xdr:row>
      <xdr:rowOff>4869</xdr:rowOff>
    </xdr:to>
    <xdr:sp macro="" textlink="">
      <xdr:nvSpPr>
        <xdr:cNvPr id="674" name="円/楕円 673"/>
        <xdr:cNvSpPr/>
      </xdr:nvSpPr>
      <xdr:spPr>
        <a:xfrm>
          <a:off x="14541500" y="168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167446</xdr:rowOff>
    </xdr:from>
    <xdr:ext cx="469744" cy="259045"/>
    <xdr:sp macro="" textlink="">
      <xdr:nvSpPr>
        <xdr:cNvPr id="675" name="テキスト ボックス 674"/>
        <xdr:cNvSpPr txBox="1"/>
      </xdr:nvSpPr>
      <xdr:spPr>
        <a:xfrm>
          <a:off x="14357427" y="169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45748</xdr:rowOff>
    </xdr:from>
    <xdr:to>
      <xdr:col>20</xdr:col>
      <xdr:colOff>9525</xdr:colOff>
      <xdr:row>98</xdr:row>
      <xdr:rowOff>147348</xdr:rowOff>
    </xdr:to>
    <xdr:sp macro="" textlink="">
      <xdr:nvSpPr>
        <xdr:cNvPr id="676" name="円/楕円 675"/>
        <xdr:cNvSpPr/>
      </xdr:nvSpPr>
      <xdr:spPr>
        <a:xfrm>
          <a:off x="13652500" y="16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138475</xdr:rowOff>
    </xdr:from>
    <xdr:ext cx="534377" cy="259045"/>
    <xdr:sp macro="" textlink="">
      <xdr:nvSpPr>
        <xdr:cNvPr id="677" name="テキスト ボックス 676"/>
        <xdr:cNvSpPr txBox="1"/>
      </xdr:nvSpPr>
      <xdr:spPr>
        <a:xfrm>
          <a:off x="13436111" y="169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42762</xdr:rowOff>
    </xdr:from>
    <xdr:to>
      <xdr:col>18</xdr:col>
      <xdr:colOff>492125</xdr:colOff>
      <xdr:row>98</xdr:row>
      <xdr:rowOff>144362</xdr:rowOff>
    </xdr:to>
    <xdr:sp macro="" textlink="">
      <xdr:nvSpPr>
        <xdr:cNvPr id="678" name="円/楕円 677"/>
        <xdr:cNvSpPr/>
      </xdr:nvSpPr>
      <xdr:spPr>
        <a:xfrm>
          <a:off x="12763500" y="16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135489</xdr:rowOff>
    </xdr:from>
    <xdr:ext cx="534377" cy="259045"/>
    <xdr:sp macro="" textlink="">
      <xdr:nvSpPr>
        <xdr:cNvPr id="679" name="テキスト ボックス 678"/>
        <xdr:cNvSpPr txBox="1"/>
      </xdr:nvSpPr>
      <xdr:spPr>
        <a:xfrm>
          <a:off x="12547111" y="16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0" name="直線コネクタ 68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1" name="テキスト ボックス 69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2" name="直線コネクタ 69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3" name="テキスト ボックス 69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4" name="直線コネクタ 69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5" name="テキスト ボックス 69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6" name="直線コネクタ 69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7" name="テキスト ボックス 69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8" name="直線コネクタ 69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9" name="テキスト ボックス 69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3" name="直線コネクタ 70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5" name="直線コネクタ 70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06"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07" name="直線コネクタ 70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8" name="直線コネクタ 70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09"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0" name="フローチャート : 判断 709"/>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1" name="直線コネクタ 71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2" name="フローチャート : 判断 711"/>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3" name="テキスト ボックス 712"/>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4" name="直線コネクタ 71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5" name="フローチャート : 判断 714"/>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16" name="テキスト ボックス 715"/>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7" name="直線コネクタ 71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18" name="フローチャート : 判断 717"/>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19" name="テキスト ボックス 718"/>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0" name="フローチャート : 判断 719"/>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1" name="テキスト ボックス 720"/>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7" name="円/楕円 72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9" name="円/楕円 72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0" name="テキスト ボックス 72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1" name="円/楕円 73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2" name="テキスト ボックス 73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3" name="円/楕円 73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4" name="テキスト ボックス 73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5" name="円/楕円 73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6" name="テキスト ボックス 73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0" name="テキスト ボックス 74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0" name="直線コネクタ 759"/>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3"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4" name="直線コネクタ 763"/>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162941</xdr:rowOff>
    </xdr:from>
    <xdr:to>
      <xdr:col>32</xdr:col>
      <xdr:colOff>187325</xdr:colOff>
      <xdr:row>52</xdr:row>
      <xdr:rowOff>10237</xdr:rowOff>
    </xdr:to>
    <xdr:cxnSp macro="">
      <xdr:nvCxnSpPr>
        <xdr:cNvPr id="765" name="直線コネクタ 764"/>
        <xdr:cNvCxnSpPr/>
      </xdr:nvCxnSpPr>
      <xdr:spPr>
        <a:xfrm flipV="1">
          <a:off x="21323300" y="8906891"/>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66"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67" name="フローチャート : 判断 766"/>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10237</xdr:rowOff>
    </xdr:from>
    <xdr:to>
      <xdr:col>31</xdr:col>
      <xdr:colOff>34925</xdr:colOff>
      <xdr:row>52</xdr:row>
      <xdr:rowOff>16942</xdr:rowOff>
    </xdr:to>
    <xdr:cxnSp macro="">
      <xdr:nvCxnSpPr>
        <xdr:cNvPr id="768" name="直線コネクタ 767"/>
        <xdr:cNvCxnSpPr/>
      </xdr:nvCxnSpPr>
      <xdr:spPr>
        <a:xfrm flipV="1">
          <a:off x="20434300" y="892563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69" name="フローチャート : 判断 768"/>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0" name="テキスト ボックス 769"/>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16942</xdr:rowOff>
    </xdr:from>
    <xdr:to>
      <xdr:col>29</xdr:col>
      <xdr:colOff>517525</xdr:colOff>
      <xdr:row>52</xdr:row>
      <xdr:rowOff>57023</xdr:rowOff>
    </xdr:to>
    <xdr:cxnSp macro="">
      <xdr:nvCxnSpPr>
        <xdr:cNvPr id="771" name="直線コネクタ 770"/>
        <xdr:cNvCxnSpPr/>
      </xdr:nvCxnSpPr>
      <xdr:spPr>
        <a:xfrm flipV="1">
          <a:off x="19545300" y="8932342"/>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2" name="フローチャート : 判断 771"/>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3" name="テキスト ボックス 772"/>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57023</xdr:rowOff>
    </xdr:from>
    <xdr:to>
      <xdr:col>28</xdr:col>
      <xdr:colOff>314325</xdr:colOff>
      <xdr:row>52</xdr:row>
      <xdr:rowOff>76912</xdr:rowOff>
    </xdr:to>
    <xdr:cxnSp macro="">
      <xdr:nvCxnSpPr>
        <xdr:cNvPr id="774" name="直線コネクタ 773"/>
        <xdr:cNvCxnSpPr/>
      </xdr:nvCxnSpPr>
      <xdr:spPr>
        <a:xfrm flipV="1">
          <a:off x="18656300" y="8972423"/>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5" name="フローチャート : 判断 774"/>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76" name="テキスト ボックス 775"/>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77" name="フローチャート : 判断 776"/>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78" name="テキスト ボックス 777"/>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112141</xdr:rowOff>
    </xdr:from>
    <xdr:to>
      <xdr:col>32</xdr:col>
      <xdr:colOff>238125</xdr:colOff>
      <xdr:row>52</xdr:row>
      <xdr:rowOff>42291</xdr:rowOff>
    </xdr:to>
    <xdr:sp macro="" textlink="">
      <xdr:nvSpPr>
        <xdr:cNvPr id="784" name="円/楕円 783"/>
        <xdr:cNvSpPr/>
      </xdr:nvSpPr>
      <xdr:spPr>
        <a:xfrm>
          <a:off x="22110700" y="88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27068</xdr:rowOff>
    </xdr:from>
    <xdr:ext cx="534377" cy="259045"/>
    <xdr:sp macro="" textlink="">
      <xdr:nvSpPr>
        <xdr:cNvPr id="785" name="貸付金該当値テキスト"/>
        <xdr:cNvSpPr txBox="1"/>
      </xdr:nvSpPr>
      <xdr:spPr>
        <a:xfrm>
          <a:off x="22212300" y="877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130887</xdr:rowOff>
    </xdr:from>
    <xdr:to>
      <xdr:col>31</xdr:col>
      <xdr:colOff>85725</xdr:colOff>
      <xdr:row>52</xdr:row>
      <xdr:rowOff>61037</xdr:rowOff>
    </xdr:to>
    <xdr:sp macro="" textlink="">
      <xdr:nvSpPr>
        <xdr:cNvPr id="786" name="円/楕円 785"/>
        <xdr:cNvSpPr/>
      </xdr:nvSpPr>
      <xdr:spPr>
        <a:xfrm>
          <a:off x="21272500" y="88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77564</xdr:rowOff>
    </xdr:from>
    <xdr:ext cx="534377" cy="259045"/>
    <xdr:sp macro="" textlink="">
      <xdr:nvSpPr>
        <xdr:cNvPr id="787" name="テキスト ボックス 786"/>
        <xdr:cNvSpPr txBox="1"/>
      </xdr:nvSpPr>
      <xdr:spPr>
        <a:xfrm>
          <a:off x="21056111" y="86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137592</xdr:rowOff>
    </xdr:from>
    <xdr:to>
      <xdr:col>29</xdr:col>
      <xdr:colOff>568325</xdr:colOff>
      <xdr:row>52</xdr:row>
      <xdr:rowOff>67742</xdr:rowOff>
    </xdr:to>
    <xdr:sp macro="" textlink="">
      <xdr:nvSpPr>
        <xdr:cNvPr id="788" name="円/楕円 787"/>
        <xdr:cNvSpPr/>
      </xdr:nvSpPr>
      <xdr:spPr>
        <a:xfrm>
          <a:off x="20383500" y="88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84269</xdr:rowOff>
    </xdr:from>
    <xdr:ext cx="534377" cy="259045"/>
    <xdr:sp macro="" textlink="">
      <xdr:nvSpPr>
        <xdr:cNvPr id="789" name="テキスト ボックス 788"/>
        <xdr:cNvSpPr txBox="1"/>
      </xdr:nvSpPr>
      <xdr:spPr>
        <a:xfrm>
          <a:off x="20167111" y="86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6223</xdr:rowOff>
    </xdr:from>
    <xdr:to>
      <xdr:col>28</xdr:col>
      <xdr:colOff>365125</xdr:colOff>
      <xdr:row>52</xdr:row>
      <xdr:rowOff>107823</xdr:rowOff>
    </xdr:to>
    <xdr:sp macro="" textlink="">
      <xdr:nvSpPr>
        <xdr:cNvPr id="790" name="円/楕円 789"/>
        <xdr:cNvSpPr/>
      </xdr:nvSpPr>
      <xdr:spPr>
        <a:xfrm>
          <a:off x="19494500" y="89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124350</xdr:rowOff>
    </xdr:from>
    <xdr:ext cx="534377" cy="259045"/>
    <xdr:sp macro="" textlink="">
      <xdr:nvSpPr>
        <xdr:cNvPr id="791" name="テキスト ボックス 790"/>
        <xdr:cNvSpPr txBox="1"/>
      </xdr:nvSpPr>
      <xdr:spPr>
        <a:xfrm>
          <a:off x="19278111" y="86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26112</xdr:rowOff>
    </xdr:from>
    <xdr:to>
      <xdr:col>27</xdr:col>
      <xdr:colOff>161925</xdr:colOff>
      <xdr:row>52</xdr:row>
      <xdr:rowOff>127712</xdr:rowOff>
    </xdr:to>
    <xdr:sp macro="" textlink="">
      <xdr:nvSpPr>
        <xdr:cNvPr id="792" name="円/楕円 791"/>
        <xdr:cNvSpPr/>
      </xdr:nvSpPr>
      <xdr:spPr>
        <a:xfrm>
          <a:off x="18605500" y="894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144239</xdr:rowOff>
    </xdr:from>
    <xdr:ext cx="534377" cy="259045"/>
    <xdr:sp macro="" textlink="">
      <xdr:nvSpPr>
        <xdr:cNvPr id="793" name="テキスト ボックス 792"/>
        <xdr:cNvSpPr txBox="1"/>
      </xdr:nvSpPr>
      <xdr:spPr>
        <a:xfrm>
          <a:off x="18389111" y="87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18" name="直線コネクタ 817"/>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19"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0" name="直線コネクタ 819"/>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1"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2" name="直線コネクタ 821"/>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48451</xdr:rowOff>
    </xdr:from>
    <xdr:to>
      <xdr:col>32</xdr:col>
      <xdr:colOff>187325</xdr:colOff>
      <xdr:row>75</xdr:row>
      <xdr:rowOff>65278</xdr:rowOff>
    </xdr:to>
    <xdr:cxnSp macro="">
      <xdr:nvCxnSpPr>
        <xdr:cNvPr id="823" name="直線コネクタ 822"/>
        <xdr:cNvCxnSpPr/>
      </xdr:nvCxnSpPr>
      <xdr:spPr>
        <a:xfrm>
          <a:off x="21323300" y="12907201"/>
          <a:ext cx="8382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4"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5" name="フローチャート : 判断 824"/>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48451</xdr:rowOff>
    </xdr:from>
    <xdr:to>
      <xdr:col>31</xdr:col>
      <xdr:colOff>34925</xdr:colOff>
      <xdr:row>75</xdr:row>
      <xdr:rowOff>61037</xdr:rowOff>
    </xdr:to>
    <xdr:cxnSp macro="">
      <xdr:nvCxnSpPr>
        <xdr:cNvPr id="826" name="直線コネクタ 825"/>
        <xdr:cNvCxnSpPr/>
      </xdr:nvCxnSpPr>
      <xdr:spPr>
        <a:xfrm flipV="1">
          <a:off x="20434300" y="12907201"/>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27" name="フローチャート : 判断 826"/>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28" name="テキスト ボックス 827"/>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61037</xdr:rowOff>
    </xdr:from>
    <xdr:to>
      <xdr:col>29</xdr:col>
      <xdr:colOff>517525</xdr:colOff>
      <xdr:row>75</xdr:row>
      <xdr:rowOff>162407</xdr:rowOff>
    </xdr:to>
    <xdr:cxnSp macro="">
      <xdr:nvCxnSpPr>
        <xdr:cNvPr id="829" name="直線コネクタ 828"/>
        <xdr:cNvCxnSpPr/>
      </xdr:nvCxnSpPr>
      <xdr:spPr>
        <a:xfrm flipV="1">
          <a:off x="19545300" y="12919787"/>
          <a:ext cx="889000" cy="10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0" name="フローチャート : 判断 829"/>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1" name="テキスト ボックス 830"/>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123507</xdr:rowOff>
    </xdr:from>
    <xdr:to>
      <xdr:col>28</xdr:col>
      <xdr:colOff>314325</xdr:colOff>
      <xdr:row>75</xdr:row>
      <xdr:rowOff>162407</xdr:rowOff>
    </xdr:to>
    <xdr:cxnSp macro="">
      <xdr:nvCxnSpPr>
        <xdr:cNvPr id="832" name="直線コネクタ 831"/>
        <xdr:cNvCxnSpPr/>
      </xdr:nvCxnSpPr>
      <xdr:spPr>
        <a:xfrm>
          <a:off x="18656300" y="12982257"/>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3" name="フローチャート : 判断 832"/>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4" name="テキスト ボックス 833"/>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5" name="フローチャート : 判断 834"/>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36" name="テキスト ボックス 835"/>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14478</xdr:rowOff>
    </xdr:from>
    <xdr:to>
      <xdr:col>32</xdr:col>
      <xdr:colOff>238125</xdr:colOff>
      <xdr:row>75</xdr:row>
      <xdr:rowOff>116078</xdr:rowOff>
    </xdr:to>
    <xdr:sp macro="" textlink="">
      <xdr:nvSpPr>
        <xdr:cNvPr id="842" name="円/楕円 841"/>
        <xdr:cNvSpPr/>
      </xdr:nvSpPr>
      <xdr:spPr>
        <a:xfrm>
          <a:off x="221107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37355</xdr:rowOff>
    </xdr:from>
    <xdr:ext cx="534377" cy="259045"/>
    <xdr:sp macro="" textlink="">
      <xdr:nvSpPr>
        <xdr:cNvPr id="843" name="繰出金該当値テキスト"/>
        <xdr:cNvSpPr txBox="1"/>
      </xdr:nvSpPr>
      <xdr:spPr>
        <a:xfrm>
          <a:off x="22212300" y="127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169101</xdr:rowOff>
    </xdr:from>
    <xdr:to>
      <xdr:col>31</xdr:col>
      <xdr:colOff>85725</xdr:colOff>
      <xdr:row>75</xdr:row>
      <xdr:rowOff>99251</xdr:rowOff>
    </xdr:to>
    <xdr:sp macro="" textlink="">
      <xdr:nvSpPr>
        <xdr:cNvPr id="844" name="円/楕円 843"/>
        <xdr:cNvSpPr/>
      </xdr:nvSpPr>
      <xdr:spPr>
        <a:xfrm>
          <a:off x="21272500" y="128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115778</xdr:rowOff>
    </xdr:from>
    <xdr:ext cx="534377" cy="259045"/>
    <xdr:sp macro="" textlink="">
      <xdr:nvSpPr>
        <xdr:cNvPr id="845" name="テキスト ボックス 844"/>
        <xdr:cNvSpPr txBox="1"/>
      </xdr:nvSpPr>
      <xdr:spPr>
        <a:xfrm>
          <a:off x="21056111" y="12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10237</xdr:rowOff>
    </xdr:from>
    <xdr:to>
      <xdr:col>29</xdr:col>
      <xdr:colOff>568325</xdr:colOff>
      <xdr:row>75</xdr:row>
      <xdr:rowOff>111837</xdr:rowOff>
    </xdr:to>
    <xdr:sp macro="" textlink="">
      <xdr:nvSpPr>
        <xdr:cNvPr id="846" name="円/楕円 845"/>
        <xdr:cNvSpPr/>
      </xdr:nvSpPr>
      <xdr:spPr>
        <a:xfrm>
          <a:off x="20383500" y="128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128364</xdr:rowOff>
    </xdr:from>
    <xdr:ext cx="534377" cy="259045"/>
    <xdr:sp macro="" textlink="">
      <xdr:nvSpPr>
        <xdr:cNvPr id="847" name="テキスト ボックス 846"/>
        <xdr:cNvSpPr txBox="1"/>
      </xdr:nvSpPr>
      <xdr:spPr>
        <a:xfrm>
          <a:off x="20167111" y="126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111608</xdr:rowOff>
    </xdr:from>
    <xdr:to>
      <xdr:col>28</xdr:col>
      <xdr:colOff>365125</xdr:colOff>
      <xdr:row>76</xdr:row>
      <xdr:rowOff>41759</xdr:rowOff>
    </xdr:to>
    <xdr:sp macro="" textlink="">
      <xdr:nvSpPr>
        <xdr:cNvPr id="848" name="円/楕円 847"/>
        <xdr:cNvSpPr/>
      </xdr:nvSpPr>
      <xdr:spPr>
        <a:xfrm>
          <a:off x="19494500" y="12970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58285</xdr:rowOff>
    </xdr:from>
    <xdr:ext cx="534377" cy="259045"/>
    <xdr:sp macro="" textlink="">
      <xdr:nvSpPr>
        <xdr:cNvPr id="849" name="テキスト ボックス 848"/>
        <xdr:cNvSpPr txBox="1"/>
      </xdr:nvSpPr>
      <xdr:spPr>
        <a:xfrm>
          <a:off x="19278111" y="127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72707</xdr:rowOff>
    </xdr:from>
    <xdr:to>
      <xdr:col>27</xdr:col>
      <xdr:colOff>161925</xdr:colOff>
      <xdr:row>76</xdr:row>
      <xdr:rowOff>2857</xdr:rowOff>
    </xdr:to>
    <xdr:sp macro="" textlink="">
      <xdr:nvSpPr>
        <xdr:cNvPr id="850" name="円/楕円 849"/>
        <xdr:cNvSpPr/>
      </xdr:nvSpPr>
      <xdr:spPr>
        <a:xfrm>
          <a:off x="18605500" y="129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19384</xdr:rowOff>
    </xdr:from>
    <xdr:ext cx="534377" cy="259045"/>
    <xdr:sp macro="" textlink="">
      <xdr:nvSpPr>
        <xdr:cNvPr id="851" name="テキスト ボックス 850"/>
        <xdr:cNvSpPr txBox="1"/>
      </xdr:nvSpPr>
      <xdr:spPr>
        <a:xfrm>
          <a:off x="18389111" y="127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1,096,404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163,859</a:t>
          </a:r>
          <a:r>
            <a:rPr kumimoji="1" lang="ja-JP" altLang="ja-JP" sz="1100">
              <a:solidFill>
                <a:schemeClr val="dk1"/>
              </a:solidFill>
              <a:effectLst/>
              <a:latin typeface="+mn-lt"/>
              <a:ea typeface="+mn-ea"/>
              <a:cs typeface="+mn-cs"/>
            </a:rPr>
            <a:t>円となっ</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おり</a:t>
          </a:r>
          <a:r>
            <a:rPr kumimoji="1" lang="ja-JP" altLang="en-US" sz="1100">
              <a:solidFill>
                <a:schemeClr val="dk1"/>
              </a:solidFill>
              <a:effectLst/>
              <a:latin typeface="+mn-lt"/>
              <a:ea typeface="+mn-ea"/>
              <a:cs typeface="+mn-cs"/>
            </a:rPr>
            <a:t>、最低賃金の引き上げ等の影響から上昇</a:t>
          </a:r>
          <a:r>
            <a:rPr lang="ja-JP" altLang="ja-JP" sz="1100" b="0" i="0" baseline="0">
              <a:solidFill>
                <a:schemeClr val="dk1"/>
              </a:solidFill>
              <a:effectLst/>
              <a:latin typeface="+mn-lt"/>
              <a:ea typeface="+mn-ea"/>
              <a:cs typeface="+mn-cs"/>
            </a:rPr>
            <a:t>傾向にあ</a:t>
          </a:r>
          <a:r>
            <a:rPr lang="ja-JP" altLang="en-US" sz="1100" b="0" i="0" baseline="0">
              <a:solidFill>
                <a:schemeClr val="dk1"/>
              </a:solidFill>
              <a:effectLst/>
              <a:latin typeface="+mn-lt"/>
              <a:ea typeface="+mn-ea"/>
              <a:cs typeface="+mn-cs"/>
            </a:rPr>
            <a:t>るが、</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保育園や養護老人ホームなどの施設運営を直営で行っていることが類似団体平均と比較して多いことが主な要因である。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161,917</a:t>
          </a:r>
          <a:r>
            <a:rPr lang="ja-JP" altLang="ja-JP" sz="1100" b="0" i="0" baseline="0">
              <a:solidFill>
                <a:schemeClr val="dk1"/>
              </a:solidFill>
              <a:effectLst/>
              <a:latin typeface="+mn-lt"/>
              <a:ea typeface="+mn-ea"/>
              <a:cs typeface="+mn-cs"/>
            </a:rPr>
            <a:t>円、維持補修費は住民一人当たり</a:t>
          </a:r>
          <a:r>
            <a:rPr lang="en-US" altLang="ja-JP" sz="1100" b="0" i="0" baseline="0">
              <a:solidFill>
                <a:schemeClr val="dk1"/>
              </a:solidFill>
              <a:effectLst/>
              <a:latin typeface="+mn-lt"/>
              <a:ea typeface="+mn-ea"/>
              <a:cs typeface="+mn-cs"/>
            </a:rPr>
            <a:t>25,194</a:t>
          </a:r>
          <a:r>
            <a:rPr lang="ja-JP" altLang="ja-JP" sz="1100" b="0" i="0" baseline="0">
              <a:solidFill>
                <a:schemeClr val="dk1"/>
              </a:solidFill>
              <a:effectLst/>
              <a:latin typeface="+mn-lt"/>
              <a:ea typeface="+mn-ea"/>
              <a:cs typeface="+mn-cs"/>
            </a:rPr>
            <a:t>円、公債費は住民一人当たり</a:t>
          </a:r>
          <a:r>
            <a:rPr lang="en-US" altLang="ja-JP" sz="1100" b="0" i="0" baseline="0">
              <a:solidFill>
                <a:schemeClr val="dk1"/>
              </a:solidFill>
              <a:effectLst/>
              <a:latin typeface="+mn-lt"/>
              <a:ea typeface="+mn-ea"/>
              <a:cs typeface="+mn-cs"/>
            </a:rPr>
            <a:t>127,562</a:t>
          </a:r>
          <a:r>
            <a:rPr lang="ja-JP" altLang="ja-JP" sz="1100" b="0" i="0" baseline="0">
              <a:solidFill>
                <a:schemeClr val="dk1"/>
              </a:solidFill>
              <a:effectLst/>
              <a:latin typeface="+mn-lt"/>
              <a:ea typeface="+mn-ea"/>
              <a:cs typeface="+mn-cs"/>
            </a:rPr>
            <a:t>円となっており、類似団体と比較して一人当たり</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コストが高い状況となっている。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これは、近年の老人ホーム改築</a:t>
          </a:r>
          <a:r>
            <a:rPr lang="ja-JP" altLang="en-US" sz="1100" b="0" i="0" baseline="0">
              <a:solidFill>
                <a:schemeClr val="dk1"/>
              </a:solidFill>
              <a:effectLst/>
              <a:latin typeface="+mn-lt"/>
              <a:ea typeface="+mn-ea"/>
              <a:cs typeface="+mn-cs"/>
            </a:rPr>
            <a:t>や消防庁舎改築</a:t>
          </a:r>
          <a:r>
            <a:rPr lang="ja-JP" altLang="ja-JP" sz="1100" b="0" i="0" baseline="0">
              <a:solidFill>
                <a:schemeClr val="dk1"/>
              </a:solidFill>
              <a:effectLst/>
              <a:latin typeface="+mn-lt"/>
              <a:ea typeface="+mn-ea"/>
              <a:cs typeface="+mn-cs"/>
            </a:rPr>
            <a:t>などの建設事業の増加等や老朽化した公共施設の維持管理によるものであり、類似団体平均を大幅に上回っている。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また、補助費等が住民一人当たり</a:t>
          </a:r>
          <a:r>
            <a:rPr lang="en-US" altLang="ja-JP" sz="1100" b="0" i="0" baseline="0">
              <a:solidFill>
                <a:schemeClr val="dk1"/>
              </a:solidFill>
              <a:effectLst/>
              <a:latin typeface="+mn-lt"/>
              <a:ea typeface="+mn-ea"/>
              <a:cs typeface="+mn-cs"/>
            </a:rPr>
            <a:t>200,195</a:t>
          </a:r>
          <a:r>
            <a:rPr lang="ja-JP" altLang="en-US" sz="1100" b="0" i="0" baseline="0">
              <a:solidFill>
                <a:schemeClr val="dk1"/>
              </a:solidFill>
              <a:effectLst/>
              <a:latin typeface="+mn-lt"/>
              <a:ea typeface="+mn-ea"/>
              <a:cs typeface="+mn-cs"/>
            </a:rPr>
            <a:t>円と前年から大きく上昇しているが、大きな要因は消防庁舎改築に伴い負担金が増加したためである。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北海道弟子屈町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7,607
7,571
774.33
8,340,352
8,242,826
96,680
4,664,766
12,165,011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136.5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147955</xdr:rowOff>
    </xdr:from>
    <xdr:to>
      <xdr:col>6</xdr:col>
      <xdr:colOff>511175</xdr:colOff>
      <xdr:row>37</xdr:row>
      <xdr:rowOff>84582</xdr:rowOff>
    </xdr:to>
    <xdr:cxnSp macro="">
      <xdr:nvCxnSpPr>
        <xdr:cNvPr id="61" name="直線コネクタ 60"/>
        <xdr:cNvCxnSpPr/>
      </xdr:nvCxnSpPr>
      <xdr:spPr>
        <a:xfrm>
          <a:off x="3797300" y="6320155"/>
          <a:ext cx="8382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147066</xdr:rowOff>
    </xdr:from>
    <xdr:to>
      <xdr:col>5</xdr:col>
      <xdr:colOff>358775</xdr:colOff>
      <xdr:row>36</xdr:row>
      <xdr:rowOff>147955</xdr:rowOff>
    </xdr:to>
    <xdr:cxnSp macro="">
      <xdr:nvCxnSpPr>
        <xdr:cNvPr id="64" name="直線コネクタ 63"/>
        <xdr:cNvCxnSpPr/>
      </xdr:nvCxnSpPr>
      <xdr:spPr>
        <a:xfrm>
          <a:off x="2908300" y="631926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130302</xdr:rowOff>
    </xdr:from>
    <xdr:to>
      <xdr:col>4</xdr:col>
      <xdr:colOff>155575</xdr:colOff>
      <xdr:row>36</xdr:row>
      <xdr:rowOff>147066</xdr:rowOff>
    </xdr:to>
    <xdr:cxnSp macro="">
      <xdr:nvCxnSpPr>
        <xdr:cNvPr id="67" name="直線コネクタ 66"/>
        <xdr:cNvCxnSpPr/>
      </xdr:nvCxnSpPr>
      <xdr:spPr>
        <a:xfrm>
          <a:off x="2019300" y="630250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130302</xdr:rowOff>
    </xdr:from>
    <xdr:to>
      <xdr:col>2</xdr:col>
      <xdr:colOff>638175</xdr:colOff>
      <xdr:row>37</xdr:row>
      <xdr:rowOff>13589</xdr:rowOff>
    </xdr:to>
    <xdr:cxnSp macro="">
      <xdr:nvCxnSpPr>
        <xdr:cNvPr id="70" name="直線コネクタ 69"/>
        <xdr:cNvCxnSpPr/>
      </xdr:nvCxnSpPr>
      <xdr:spPr>
        <a:xfrm flipV="1">
          <a:off x="1130300" y="6302502"/>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33782</xdr:rowOff>
    </xdr:from>
    <xdr:to>
      <xdr:col>6</xdr:col>
      <xdr:colOff>561975</xdr:colOff>
      <xdr:row>37</xdr:row>
      <xdr:rowOff>135382</xdr:rowOff>
    </xdr:to>
    <xdr:sp macro="" textlink="">
      <xdr:nvSpPr>
        <xdr:cNvPr id="80" name="円/楕円 79"/>
        <xdr:cNvSpPr/>
      </xdr:nvSpPr>
      <xdr:spPr>
        <a:xfrm>
          <a:off x="45847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12209</xdr:rowOff>
    </xdr:from>
    <xdr:ext cx="469744" cy="259045"/>
    <xdr:sp macro="" textlink="">
      <xdr:nvSpPr>
        <xdr:cNvPr id="81" name="議会費該当値テキスト"/>
        <xdr:cNvSpPr txBox="1"/>
      </xdr:nvSpPr>
      <xdr:spPr>
        <a:xfrm>
          <a:off x="4686300" y="63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97155</xdr:rowOff>
    </xdr:from>
    <xdr:to>
      <xdr:col>5</xdr:col>
      <xdr:colOff>409575</xdr:colOff>
      <xdr:row>37</xdr:row>
      <xdr:rowOff>27305</xdr:rowOff>
    </xdr:to>
    <xdr:sp macro="" textlink="">
      <xdr:nvSpPr>
        <xdr:cNvPr id="82" name="円/楕円 81"/>
        <xdr:cNvSpPr/>
      </xdr:nvSpPr>
      <xdr:spPr>
        <a:xfrm>
          <a:off x="3746500" y="62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18432</xdr:rowOff>
    </xdr:from>
    <xdr:ext cx="469744" cy="259045"/>
    <xdr:sp macro="" textlink="">
      <xdr:nvSpPr>
        <xdr:cNvPr id="83" name="テキスト ボックス 82"/>
        <xdr:cNvSpPr txBox="1"/>
      </xdr:nvSpPr>
      <xdr:spPr>
        <a:xfrm>
          <a:off x="3562427"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96266</xdr:rowOff>
    </xdr:from>
    <xdr:to>
      <xdr:col>4</xdr:col>
      <xdr:colOff>206375</xdr:colOff>
      <xdr:row>37</xdr:row>
      <xdr:rowOff>26416</xdr:rowOff>
    </xdr:to>
    <xdr:sp macro="" textlink="">
      <xdr:nvSpPr>
        <xdr:cNvPr id="84" name="円/楕円 83"/>
        <xdr:cNvSpPr/>
      </xdr:nvSpPr>
      <xdr:spPr>
        <a:xfrm>
          <a:off x="2857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17543</xdr:rowOff>
    </xdr:from>
    <xdr:ext cx="469744" cy="259045"/>
    <xdr:sp macro="" textlink="">
      <xdr:nvSpPr>
        <xdr:cNvPr id="85" name="テキスト ボックス 84"/>
        <xdr:cNvSpPr txBox="1"/>
      </xdr:nvSpPr>
      <xdr:spPr>
        <a:xfrm>
          <a:off x="2673427" y="63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79502</xdr:rowOff>
    </xdr:from>
    <xdr:to>
      <xdr:col>3</xdr:col>
      <xdr:colOff>3175</xdr:colOff>
      <xdr:row>37</xdr:row>
      <xdr:rowOff>9652</xdr:rowOff>
    </xdr:to>
    <xdr:sp macro="" textlink="">
      <xdr:nvSpPr>
        <xdr:cNvPr id="86" name="円/楕円 85"/>
        <xdr:cNvSpPr/>
      </xdr:nvSpPr>
      <xdr:spPr>
        <a:xfrm>
          <a:off x="1968500" y="62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779</xdr:rowOff>
    </xdr:from>
    <xdr:ext cx="469744" cy="259045"/>
    <xdr:sp macro="" textlink="">
      <xdr:nvSpPr>
        <xdr:cNvPr id="87" name="テキスト ボックス 86"/>
        <xdr:cNvSpPr txBox="1"/>
      </xdr:nvSpPr>
      <xdr:spPr>
        <a:xfrm>
          <a:off x="1784427" y="63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134239</xdr:rowOff>
    </xdr:from>
    <xdr:to>
      <xdr:col>1</xdr:col>
      <xdr:colOff>485775</xdr:colOff>
      <xdr:row>37</xdr:row>
      <xdr:rowOff>64389</xdr:rowOff>
    </xdr:to>
    <xdr:sp macro="" textlink="">
      <xdr:nvSpPr>
        <xdr:cNvPr id="88" name="円/楕円 87"/>
        <xdr:cNvSpPr/>
      </xdr:nvSpPr>
      <xdr:spPr>
        <a:xfrm>
          <a:off x="1079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55516</xdr:rowOff>
    </xdr:from>
    <xdr:ext cx="469744" cy="259045"/>
    <xdr:sp macro="" textlink="">
      <xdr:nvSpPr>
        <xdr:cNvPr id="89" name="テキスト ボックス 88"/>
        <xdr:cNvSpPr txBox="1"/>
      </xdr:nvSpPr>
      <xdr:spPr>
        <a:xfrm>
          <a:off x="895427"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43095</xdr:rowOff>
    </xdr:from>
    <xdr:to>
      <xdr:col>6</xdr:col>
      <xdr:colOff>511175</xdr:colOff>
      <xdr:row>58</xdr:row>
      <xdr:rowOff>51335</xdr:rowOff>
    </xdr:to>
    <xdr:cxnSp macro="">
      <xdr:nvCxnSpPr>
        <xdr:cNvPr id="120" name="直線コネクタ 119"/>
        <xdr:cNvCxnSpPr/>
      </xdr:nvCxnSpPr>
      <xdr:spPr>
        <a:xfrm>
          <a:off x="3797300" y="9987195"/>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43095</xdr:rowOff>
    </xdr:from>
    <xdr:to>
      <xdr:col>5</xdr:col>
      <xdr:colOff>358775</xdr:colOff>
      <xdr:row>58</xdr:row>
      <xdr:rowOff>55002</xdr:rowOff>
    </xdr:to>
    <xdr:cxnSp macro="">
      <xdr:nvCxnSpPr>
        <xdr:cNvPr id="123" name="直線コネクタ 122"/>
        <xdr:cNvCxnSpPr/>
      </xdr:nvCxnSpPr>
      <xdr:spPr>
        <a:xfrm flipV="1">
          <a:off x="2908300" y="9987195"/>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15343</xdr:rowOff>
    </xdr:from>
    <xdr:to>
      <xdr:col>4</xdr:col>
      <xdr:colOff>155575</xdr:colOff>
      <xdr:row>58</xdr:row>
      <xdr:rowOff>55002</xdr:rowOff>
    </xdr:to>
    <xdr:cxnSp macro="">
      <xdr:nvCxnSpPr>
        <xdr:cNvPr id="126" name="直線コネクタ 125"/>
        <xdr:cNvCxnSpPr/>
      </xdr:nvCxnSpPr>
      <xdr:spPr>
        <a:xfrm>
          <a:off x="2019300" y="9959443"/>
          <a:ext cx="889000" cy="3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15343</xdr:rowOff>
    </xdr:from>
    <xdr:to>
      <xdr:col>2</xdr:col>
      <xdr:colOff>638175</xdr:colOff>
      <xdr:row>58</xdr:row>
      <xdr:rowOff>78566</xdr:rowOff>
    </xdr:to>
    <xdr:cxnSp macro="">
      <xdr:nvCxnSpPr>
        <xdr:cNvPr id="129" name="直線コネクタ 128"/>
        <xdr:cNvCxnSpPr/>
      </xdr:nvCxnSpPr>
      <xdr:spPr>
        <a:xfrm flipV="1">
          <a:off x="1130300" y="9959443"/>
          <a:ext cx="8890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535</xdr:rowOff>
    </xdr:from>
    <xdr:to>
      <xdr:col>6</xdr:col>
      <xdr:colOff>561975</xdr:colOff>
      <xdr:row>58</xdr:row>
      <xdr:rowOff>102135</xdr:rowOff>
    </xdr:to>
    <xdr:sp macro="" textlink="">
      <xdr:nvSpPr>
        <xdr:cNvPr id="139" name="円/楕円 138"/>
        <xdr:cNvSpPr/>
      </xdr:nvSpPr>
      <xdr:spPr>
        <a:xfrm>
          <a:off x="4584700" y="99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90246</xdr:rowOff>
    </xdr:from>
    <xdr:ext cx="599010" cy="259045"/>
    <xdr:sp macro="" textlink="">
      <xdr:nvSpPr>
        <xdr:cNvPr id="140" name="総務費該当値テキスト"/>
        <xdr:cNvSpPr txBox="1"/>
      </xdr:nvSpPr>
      <xdr:spPr>
        <a:xfrm>
          <a:off x="4686300" y="9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163745</xdr:rowOff>
    </xdr:from>
    <xdr:to>
      <xdr:col>5</xdr:col>
      <xdr:colOff>409575</xdr:colOff>
      <xdr:row>58</xdr:row>
      <xdr:rowOff>93895</xdr:rowOff>
    </xdr:to>
    <xdr:sp macro="" textlink="">
      <xdr:nvSpPr>
        <xdr:cNvPr id="141" name="円/楕円 140"/>
        <xdr:cNvSpPr/>
      </xdr:nvSpPr>
      <xdr:spPr>
        <a:xfrm>
          <a:off x="3746500" y="99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85022</xdr:rowOff>
    </xdr:from>
    <xdr:ext cx="599010" cy="259045"/>
    <xdr:sp macro="" textlink="">
      <xdr:nvSpPr>
        <xdr:cNvPr id="142" name="テキスト ボックス 141"/>
        <xdr:cNvSpPr txBox="1"/>
      </xdr:nvSpPr>
      <xdr:spPr>
        <a:xfrm>
          <a:off x="3497794" y="1002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4202</xdr:rowOff>
    </xdr:from>
    <xdr:to>
      <xdr:col>4</xdr:col>
      <xdr:colOff>206375</xdr:colOff>
      <xdr:row>58</xdr:row>
      <xdr:rowOff>105802</xdr:rowOff>
    </xdr:to>
    <xdr:sp macro="" textlink="">
      <xdr:nvSpPr>
        <xdr:cNvPr id="143" name="円/楕円 142"/>
        <xdr:cNvSpPr/>
      </xdr:nvSpPr>
      <xdr:spPr>
        <a:xfrm>
          <a:off x="2857500" y="99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96929</xdr:rowOff>
    </xdr:from>
    <xdr:ext cx="599010" cy="259045"/>
    <xdr:sp macro="" textlink="">
      <xdr:nvSpPr>
        <xdr:cNvPr id="144" name="テキスト ボックス 143"/>
        <xdr:cNvSpPr txBox="1"/>
      </xdr:nvSpPr>
      <xdr:spPr>
        <a:xfrm>
          <a:off x="2608794" y="1004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135993</xdr:rowOff>
    </xdr:from>
    <xdr:to>
      <xdr:col>3</xdr:col>
      <xdr:colOff>3175</xdr:colOff>
      <xdr:row>58</xdr:row>
      <xdr:rowOff>66143</xdr:rowOff>
    </xdr:to>
    <xdr:sp macro="" textlink="">
      <xdr:nvSpPr>
        <xdr:cNvPr id="145" name="円/楕円 144"/>
        <xdr:cNvSpPr/>
      </xdr:nvSpPr>
      <xdr:spPr>
        <a:xfrm>
          <a:off x="1968500" y="99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82670</xdr:rowOff>
    </xdr:from>
    <xdr:ext cx="599010" cy="259045"/>
    <xdr:sp macro="" textlink="">
      <xdr:nvSpPr>
        <xdr:cNvPr id="146" name="テキスト ボックス 145"/>
        <xdr:cNvSpPr txBox="1"/>
      </xdr:nvSpPr>
      <xdr:spPr>
        <a:xfrm>
          <a:off x="1719794" y="96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27766</xdr:rowOff>
    </xdr:from>
    <xdr:to>
      <xdr:col>1</xdr:col>
      <xdr:colOff>485775</xdr:colOff>
      <xdr:row>58</xdr:row>
      <xdr:rowOff>129366</xdr:rowOff>
    </xdr:to>
    <xdr:sp macro="" textlink="">
      <xdr:nvSpPr>
        <xdr:cNvPr id="147" name="円/楕円 146"/>
        <xdr:cNvSpPr/>
      </xdr:nvSpPr>
      <xdr:spPr>
        <a:xfrm>
          <a:off x="1079500" y="99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120493</xdr:rowOff>
    </xdr:from>
    <xdr:ext cx="599010" cy="259045"/>
    <xdr:sp macro="" textlink="">
      <xdr:nvSpPr>
        <xdr:cNvPr id="148" name="テキスト ボックス 147"/>
        <xdr:cNvSpPr txBox="1"/>
      </xdr:nvSpPr>
      <xdr:spPr>
        <a:xfrm>
          <a:off x="830794" y="1006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77</xdr:row>
      <xdr:rowOff>8465</xdr:rowOff>
    </xdr:from>
    <xdr:to>
      <xdr:col>6</xdr:col>
      <xdr:colOff>510540</xdr:colOff>
      <xdr:row>79</xdr:row>
      <xdr:rowOff>61787</xdr:rowOff>
    </xdr:to>
    <xdr:cxnSp macro="">
      <xdr:nvCxnSpPr>
        <xdr:cNvPr id="175" name="直線コネクタ 174"/>
        <xdr:cNvCxnSpPr/>
      </xdr:nvCxnSpPr>
      <xdr:spPr>
        <a:xfrm flipV="1">
          <a:off x="4633595" y="13210115"/>
          <a:ext cx="1270" cy="396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65614</xdr:rowOff>
    </xdr:from>
    <xdr:ext cx="599010" cy="259045"/>
    <xdr:sp macro="" textlink="">
      <xdr:nvSpPr>
        <xdr:cNvPr id="176" name="民生費最小値テキスト"/>
        <xdr:cNvSpPr txBox="1"/>
      </xdr:nvSpPr>
      <xdr:spPr>
        <a:xfrm>
          <a:off x="4686300" y="1361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79</xdr:row>
      <xdr:rowOff>61787</xdr:rowOff>
    </xdr:from>
    <xdr:to>
      <xdr:col>6</xdr:col>
      <xdr:colOff>600075</xdr:colOff>
      <xdr:row>79</xdr:row>
      <xdr:rowOff>61787</xdr:rowOff>
    </xdr:to>
    <xdr:cxnSp macro="">
      <xdr:nvCxnSpPr>
        <xdr:cNvPr id="177" name="直線コネクタ 176"/>
        <xdr:cNvCxnSpPr/>
      </xdr:nvCxnSpPr>
      <xdr:spPr>
        <a:xfrm>
          <a:off x="4546600" y="13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126592</xdr:rowOff>
    </xdr:from>
    <xdr:ext cx="599010" cy="259045"/>
    <xdr:sp macro="" textlink="">
      <xdr:nvSpPr>
        <xdr:cNvPr id="178" name="民生費最大値テキスト"/>
        <xdr:cNvSpPr txBox="1"/>
      </xdr:nvSpPr>
      <xdr:spPr>
        <a:xfrm>
          <a:off x="4686300" y="1298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77</xdr:row>
      <xdr:rowOff>8465</xdr:rowOff>
    </xdr:from>
    <xdr:to>
      <xdr:col>6</xdr:col>
      <xdr:colOff>600075</xdr:colOff>
      <xdr:row>77</xdr:row>
      <xdr:rowOff>8465</xdr:rowOff>
    </xdr:to>
    <xdr:cxnSp macro="">
      <xdr:nvCxnSpPr>
        <xdr:cNvPr id="179" name="直線コネクタ 178"/>
        <xdr:cNvCxnSpPr/>
      </xdr:nvCxnSpPr>
      <xdr:spPr>
        <a:xfrm>
          <a:off x="4546600" y="1321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81762</xdr:rowOff>
    </xdr:from>
    <xdr:to>
      <xdr:col>6</xdr:col>
      <xdr:colOff>511175</xdr:colOff>
      <xdr:row>77</xdr:row>
      <xdr:rowOff>19250</xdr:rowOff>
    </xdr:to>
    <xdr:cxnSp macro="">
      <xdr:nvCxnSpPr>
        <xdr:cNvPr id="180" name="直線コネクタ 179"/>
        <xdr:cNvCxnSpPr/>
      </xdr:nvCxnSpPr>
      <xdr:spPr>
        <a:xfrm>
          <a:off x="3797300" y="13111962"/>
          <a:ext cx="838200" cy="10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163653</xdr:rowOff>
    </xdr:from>
    <xdr:ext cx="599010" cy="259045"/>
    <xdr:sp macro="" textlink="">
      <xdr:nvSpPr>
        <xdr:cNvPr id="181" name="民生費平均値テキスト"/>
        <xdr:cNvSpPr txBox="1"/>
      </xdr:nvSpPr>
      <xdr:spPr>
        <a:xfrm>
          <a:off x="4686300" y="13365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13776</xdr:rowOff>
    </xdr:from>
    <xdr:to>
      <xdr:col>6</xdr:col>
      <xdr:colOff>561975</xdr:colOff>
      <xdr:row>78</xdr:row>
      <xdr:rowOff>115376</xdr:rowOff>
    </xdr:to>
    <xdr:sp macro="" textlink="">
      <xdr:nvSpPr>
        <xdr:cNvPr id="182" name="フローチャート : 判断 181"/>
        <xdr:cNvSpPr/>
      </xdr:nvSpPr>
      <xdr:spPr>
        <a:xfrm>
          <a:off x="4584700" y="1338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69</xdr:row>
      <xdr:rowOff>161685</xdr:rowOff>
    </xdr:from>
    <xdr:to>
      <xdr:col>5</xdr:col>
      <xdr:colOff>358775</xdr:colOff>
      <xdr:row>76</xdr:row>
      <xdr:rowOff>81762</xdr:rowOff>
    </xdr:to>
    <xdr:cxnSp macro="">
      <xdr:nvCxnSpPr>
        <xdr:cNvPr id="183" name="直線コネクタ 182"/>
        <xdr:cNvCxnSpPr/>
      </xdr:nvCxnSpPr>
      <xdr:spPr>
        <a:xfrm>
          <a:off x="2908300" y="11991735"/>
          <a:ext cx="889000" cy="11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44163</xdr:rowOff>
    </xdr:from>
    <xdr:to>
      <xdr:col>5</xdr:col>
      <xdr:colOff>409575</xdr:colOff>
      <xdr:row>78</xdr:row>
      <xdr:rowOff>145763</xdr:rowOff>
    </xdr:to>
    <xdr:sp macro="" textlink="">
      <xdr:nvSpPr>
        <xdr:cNvPr id="184" name="フローチャート : 判断 183"/>
        <xdr:cNvSpPr/>
      </xdr:nvSpPr>
      <xdr:spPr>
        <a:xfrm>
          <a:off x="3746500" y="134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136890</xdr:rowOff>
    </xdr:from>
    <xdr:ext cx="599010" cy="259045"/>
    <xdr:sp macro="" textlink="">
      <xdr:nvSpPr>
        <xdr:cNvPr id="185" name="テキスト ボックス 184"/>
        <xdr:cNvSpPr txBox="1"/>
      </xdr:nvSpPr>
      <xdr:spPr>
        <a:xfrm>
          <a:off x="3497794" y="1350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69</xdr:row>
      <xdr:rowOff>161685</xdr:rowOff>
    </xdr:from>
    <xdr:to>
      <xdr:col>4</xdr:col>
      <xdr:colOff>155575</xdr:colOff>
      <xdr:row>77</xdr:row>
      <xdr:rowOff>86547</xdr:rowOff>
    </xdr:to>
    <xdr:cxnSp macro="">
      <xdr:nvCxnSpPr>
        <xdr:cNvPr id="186" name="直線コネクタ 185"/>
        <xdr:cNvCxnSpPr/>
      </xdr:nvCxnSpPr>
      <xdr:spPr>
        <a:xfrm flipV="1">
          <a:off x="2019300" y="11991735"/>
          <a:ext cx="889000" cy="129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48712</xdr:rowOff>
    </xdr:from>
    <xdr:to>
      <xdr:col>4</xdr:col>
      <xdr:colOff>206375</xdr:colOff>
      <xdr:row>78</xdr:row>
      <xdr:rowOff>150312</xdr:rowOff>
    </xdr:to>
    <xdr:sp macro="" textlink="">
      <xdr:nvSpPr>
        <xdr:cNvPr id="187" name="フローチャート : 判断 186"/>
        <xdr:cNvSpPr/>
      </xdr:nvSpPr>
      <xdr:spPr>
        <a:xfrm>
          <a:off x="2857500" y="1342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141439</xdr:rowOff>
    </xdr:from>
    <xdr:ext cx="599010" cy="259045"/>
    <xdr:sp macro="" textlink="">
      <xdr:nvSpPr>
        <xdr:cNvPr id="188" name="テキスト ボックス 187"/>
        <xdr:cNvSpPr txBox="1"/>
      </xdr:nvSpPr>
      <xdr:spPr>
        <a:xfrm>
          <a:off x="2608794" y="1351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86547</xdr:rowOff>
    </xdr:from>
    <xdr:to>
      <xdr:col>2</xdr:col>
      <xdr:colOff>638175</xdr:colOff>
      <xdr:row>77</xdr:row>
      <xdr:rowOff>112728</xdr:rowOff>
    </xdr:to>
    <xdr:cxnSp macro="">
      <xdr:nvCxnSpPr>
        <xdr:cNvPr id="189" name="直線コネクタ 188"/>
        <xdr:cNvCxnSpPr/>
      </xdr:nvCxnSpPr>
      <xdr:spPr>
        <a:xfrm flipV="1">
          <a:off x="1130300" y="13288197"/>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95559</xdr:rowOff>
    </xdr:from>
    <xdr:to>
      <xdr:col>3</xdr:col>
      <xdr:colOff>3175</xdr:colOff>
      <xdr:row>79</xdr:row>
      <xdr:rowOff>25709</xdr:rowOff>
    </xdr:to>
    <xdr:sp macro="" textlink="">
      <xdr:nvSpPr>
        <xdr:cNvPr id="190" name="フローチャート : 判断 189"/>
        <xdr:cNvSpPr/>
      </xdr:nvSpPr>
      <xdr:spPr>
        <a:xfrm>
          <a:off x="1968500" y="1346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16836</xdr:rowOff>
    </xdr:from>
    <xdr:ext cx="599010" cy="259045"/>
    <xdr:sp macro="" textlink="">
      <xdr:nvSpPr>
        <xdr:cNvPr id="191" name="テキスト ボックス 190"/>
        <xdr:cNvSpPr txBox="1"/>
      </xdr:nvSpPr>
      <xdr:spPr>
        <a:xfrm>
          <a:off x="1719794" y="1356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62536</xdr:rowOff>
    </xdr:from>
    <xdr:to>
      <xdr:col>1</xdr:col>
      <xdr:colOff>485775</xdr:colOff>
      <xdr:row>78</xdr:row>
      <xdr:rowOff>164136</xdr:rowOff>
    </xdr:to>
    <xdr:sp macro="" textlink="">
      <xdr:nvSpPr>
        <xdr:cNvPr id="192" name="フローチャート : 判断 191"/>
        <xdr:cNvSpPr/>
      </xdr:nvSpPr>
      <xdr:spPr>
        <a:xfrm>
          <a:off x="1079500" y="1343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155263</xdr:rowOff>
    </xdr:from>
    <xdr:ext cx="599010" cy="259045"/>
    <xdr:sp macro="" textlink="">
      <xdr:nvSpPr>
        <xdr:cNvPr id="193" name="テキスト ボックス 192"/>
        <xdr:cNvSpPr txBox="1"/>
      </xdr:nvSpPr>
      <xdr:spPr>
        <a:xfrm>
          <a:off x="830794" y="1352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139900</xdr:rowOff>
    </xdr:from>
    <xdr:to>
      <xdr:col>6</xdr:col>
      <xdr:colOff>561975</xdr:colOff>
      <xdr:row>77</xdr:row>
      <xdr:rowOff>70050</xdr:rowOff>
    </xdr:to>
    <xdr:sp macro="" textlink="">
      <xdr:nvSpPr>
        <xdr:cNvPr id="199" name="円/楕円 198"/>
        <xdr:cNvSpPr/>
      </xdr:nvSpPr>
      <xdr:spPr>
        <a:xfrm>
          <a:off x="4584700" y="131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82140</xdr:rowOff>
    </xdr:from>
    <xdr:ext cx="599010" cy="259045"/>
    <xdr:sp macro="" textlink="">
      <xdr:nvSpPr>
        <xdr:cNvPr id="200" name="民生費該当値テキスト"/>
        <xdr:cNvSpPr txBox="1"/>
      </xdr:nvSpPr>
      <xdr:spPr>
        <a:xfrm>
          <a:off x="4686300" y="1311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30962</xdr:rowOff>
    </xdr:from>
    <xdr:to>
      <xdr:col>5</xdr:col>
      <xdr:colOff>409575</xdr:colOff>
      <xdr:row>76</xdr:row>
      <xdr:rowOff>132562</xdr:rowOff>
    </xdr:to>
    <xdr:sp macro="" textlink="">
      <xdr:nvSpPr>
        <xdr:cNvPr id="201" name="円/楕円 200"/>
        <xdr:cNvSpPr/>
      </xdr:nvSpPr>
      <xdr:spPr>
        <a:xfrm>
          <a:off x="3746500" y="130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149090</xdr:rowOff>
    </xdr:from>
    <xdr:ext cx="599010" cy="259045"/>
    <xdr:sp macro="" textlink="">
      <xdr:nvSpPr>
        <xdr:cNvPr id="202" name="テキスト ボックス 201"/>
        <xdr:cNvSpPr txBox="1"/>
      </xdr:nvSpPr>
      <xdr:spPr>
        <a:xfrm>
          <a:off x="3497794" y="1283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262,741</a:t>
          </a:r>
          <a:endParaRPr kumimoji="1" lang="ja-JP" altLang="en-US" sz="1000" b="1">
            <a:solidFill>
              <a:srgbClr val="FF0000"/>
            </a:solidFill>
            <a:latin typeface="ＭＳ Ｐゴシック"/>
          </a:endParaRPr>
        </a:p>
      </xdr:txBody>
    </xdr:sp>
    <xdr:clientData/>
  </xdr:oneCellAnchor>
  <xdr:twoCellAnchor>
    <xdr:from>
      <xdr:col>4</xdr:col>
      <xdr:colOff>104775</xdr:colOff>
      <xdr:row>69</xdr:row>
      <xdr:rowOff>110885</xdr:rowOff>
    </xdr:from>
    <xdr:to>
      <xdr:col>4</xdr:col>
      <xdr:colOff>206375</xdr:colOff>
      <xdr:row>70</xdr:row>
      <xdr:rowOff>41035</xdr:rowOff>
    </xdr:to>
    <xdr:sp macro="" textlink="">
      <xdr:nvSpPr>
        <xdr:cNvPr id="203" name="円/楕円 202"/>
        <xdr:cNvSpPr/>
      </xdr:nvSpPr>
      <xdr:spPr>
        <a:xfrm>
          <a:off x="2857500" y="119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57562</xdr:rowOff>
    </xdr:from>
    <xdr:ext cx="599010" cy="259045"/>
    <xdr:sp macro="" textlink="">
      <xdr:nvSpPr>
        <xdr:cNvPr id="204" name="テキスト ボックス 203"/>
        <xdr:cNvSpPr txBox="1"/>
      </xdr:nvSpPr>
      <xdr:spPr>
        <a:xfrm>
          <a:off x="2608794" y="117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35747</xdr:rowOff>
    </xdr:from>
    <xdr:to>
      <xdr:col>3</xdr:col>
      <xdr:colOff>3175</xdr:colOff>
      <xdr:row>77</xdr:row>
      <xdr:rowOff>137347</xdr:rowOff>
    </xdr:to>
    <xdr:sp macro="" textlink="">
      <xdr:nvSpPr>
        <xdr:cNvPr id="205" name="円/楕円 204"/>
        <xdr:cNvSpPr/>
      </xdr:nvSpPr>
      <xdr:spPr>
        <a:xfrm>
          <a:off x="1968500" y="132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153874</xdr:rowOff>
    </xdr:from>
    <xdr:ext cx="599010" cy="259045"/>
    <xdr:sp macro="" textlink="">
      <xdr:nvSpPr>
        <xdr:cNvPr id="206" name="テキスト ボックス 205"/>
        <xdr:cNvSpPr txBox="1"/>
      </xdr:nvSpPr>
      <xdr:spPr>
        <a:xfrm>
          <a:off x="1719794" y="130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61928</xdr:rowOff>
    </xdr:from>
    <xdr:to>
      <xdr:col>1</xdr:col>
      <xdr:colOff>485775</xdr:colOff>
      <xdr:row>77</xdr:row>
      <xdr:rowOff>163528</xdr:rowOff>
    </xdr:to>
    <xdr:sp macro="" textlink="">
      <xdr:nvSpPr>
        <xdr:cNvPr id="207" name="円/楕円 206"/>
        <xdr:cNvSpPr/>
      </xdr:nvSpPr>
      <xdr:spPr>
        <a:xfrm>
          <a:off x="1079500" y="132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8605</xdr:rowOff>
    </xdr:from>
    <xdr:ext cx="599010" cy="259045"/>
    <xdr:sp macro="" textlink="">
      <xdr:nvSpPr>
        <xdr:cNvPr id="208" name="テキスト ボックス 207"/>
        <xdr:cNvSpPr txBox="1"/>
      </xdr:nvSpPr>
      <xdr:spPr>
        <a:xfrm>
          <a:off x="830794" y="1303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151609</xdr:rowOff>
    </xdr:from>
    <xdr:to>
      <xdr:col>6</xdr:col>
      <xdr:colOff>511175</xdr:colOff>
      <xdr:row>96</xdr:row>
      <xdr:rowOff>3139</xdr:rowOff>
    </xdr:to>
    <xdr:cxnSp macro="">
      <xdr:nvCxnSpPr>
        <xdr:cNvPr id="235" name="直線コネクタ 234"/>
        <xdr:cNvCxnSpPr/>
      </xdr:nvCxnSpPr>
      <xdr:spPr>
        <a:xfrm>
          <a:off x="3797300" y="16439359"/>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151609</xdr:rowOff>
    </xdr:from>
    <xdr:to>
      <xdr:col>5</xdr:col>
      <xdr:colOff>358775</xdr:colOff>
      <xdr:row>96</xdr:row>
      <xdr:rowOff>17779</xdr:rowOff>
    </xdr:to>
    <xdr:cxnSp macro="">
      <xdr:nvCxnSpPr>
        <xdr:cNvPr id="238" name="直線コネクタ 237"/>
        <xdr:cNvCxnSpPr/>
      </xdr:nvCxnSpPr>
      <xdr:spPr>
        <a:xfrm flipV="1">
          <a:off x="2908300" y="16439359"/>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17779</xdr:rowOff>
    </xdr:from>
    <xdr:to>
      <xdr:col>4</xdr:col>
      <xdr:colOff>155575</xdr:colOff>
      <xdr:row>96</xdr:row>
      <xdr:rowOff>36244</xdr:rowOff>
    </xdr:to>
    <xdr:cxnSp macro="">
      <xdr:nvCxnSpPr>
        <xdr:cNvPr id="241" name="直線コネクタ 240"/>
        <xdr:cNvCxnSpPr/>
      </xdr:nvCxnSpPr>
      <xdr:spPr>
        <a:xfrm flipV="1">
          <a:off x="2019300" y="16476979"/>
          <a:ext cx="8890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117728</xdr:rowOff>
    </xdr:from>
    <xdr:to>
      <xdr:col>2</xdr:col>
      <xdr:colOff>638175</xdr:colOff>
      <xdr:row>96</xdr:row>
      <xdr:rowOff>36244</xdr:rowOff>
    </xdr:to>
    <xdr:cxnSp macro="">
      <xdr:nvCxnSpPr>
        <xdr:cNvPr id="244" name="直線コネクタ 243"/>
        <xdr:cNvCxnSpPr/>
      </xdr:nvCxnSpPr>
      <xdr:spPr>
        <a:xfrm>
          <a:off x="1130300" y="16405478"/>
          <a:ext cx="889000" cy="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123789</xdr:rowOff>
    </xdr:from>
    <xdr:to>
      <xdr:col>6</xdr:col>
      <xdr:colOff>561975</xdr:colOff>
      <xdr:row>96</xdr:row>
      <xdr:rowOff>53939</xdr:rowOff>
    </xdr:to>
    <xdr:sp macro="" textlink="">
      <xdr:nvSpPr>
        <xdr:cNvPr id="254" name="円/楕円 253"/>
        <xdr:cNvSpPr/>
      </xdr:nvSpPr>
      <xdr:spPr>
        <a:xfrm>
          <a:off x="4584700" y="164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146666</xdr:rowOff>
    </xdr:from>
    <xdr:ext cx="599010" cy="259045"/>
    <xdr:sp macro="" textlink="">
      <xdr:nvSpPr>
        <xdr:cNvPr id="255" name="衛生費該当値テキスト"/>
        <xdr:cNvSpPr txBox="1"/>
      </xdr:nvSpPr>
      <xdr:spPr>
        <a:xfrm>
          <a:off x="4686300" y="1626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100809</xdr:rowOff>
    </xdr:from>
    <xdr:to>
      <xdr:col>5</xdr:col>
      <xdr:colOff>409575</xdr:colOff>
      <xdr:row>96</xdr:row>
      <xdr:rowOff>30959</xdr:rowOff>
    </xdr:to>
    <xdr:sp macro="" textlink="">
      <xdr:nvSpPr>
        <xdr:cNvPr id="256" name="円/楕円 255"/>
        <xdr:cNvSpPr/>
      </xdr:nvSpPr>
      <xdr:spPr>
        <a:xfrm>
          <a:off x="3746500" y="163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47486</xdr:rowOff>
    </xdr:from>
    <xdr:ext cx="599010" cy="259045"/>
    <xdr:sp macro="" textlink="">
      <xdr:nvSpPr>
        <xdr:cNvPr id="257" name="テキスト ボックス 256"/>
        <xdr:cNvSpPr txBox="1"/>
      </xdr:nvSpPr>
      <xdr:spPr>
        <a:xfrm>
          <a:off x="3497794" y="1616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138429</xdr:rowOff>
    </xdr:from>
    <xdr:to>
      <xdr:col>4</xdr:col>
      <xdr:colOff>206375</xdr:colOff>
      <xdr:row>96</xdr:row>
      <xdr:rowOff>68579</xdr:rowOff>
    </xdr:to>
    <xdr:sp macro="" textlink="">
      <xdr:nvSpPr>
        <xdr:cNvPr id="258" name="円/楕円 257"/>
        <xdr:cNvSpPr/>
      </xdr:nvSpPr>
      <xdr:spPr>
        <a:xfrm>
          <a:off x="2857500" y="164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85106</xdr:rowOff>
    </xdr:from>
    <xdr:ext cx="599010" cy="259045"/>
    <xdr:sp macro="" textlink="">
      <xdr:nvSpPr>
        <xdr:cNvPr id="259" name="テキスト ボックス 258"/>
        <xdr:cNvSpPr txBox="1"/>
      </xdr:nvSpPr>
      <xdr:spPr>
        <a:xfrm>
          <a:off x="2608794" y="1620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156894</xdr:rowOff>
    </xdr:from>
    <xdr:to>
      <xdr:col>3</xdr:col>
      <xdr:colOff>3175</xdr:colOff>
      <xdr:row>96</xdr:row>
      <xdr:rowOff>87044</xdr:rowOff>
    </xdr:to>
    <xdr:sp macro="" textlink="">
      <xdr:nvSpPr>
        <xdr:cNvPr id="260" name="円/楕円 259"/>
        <xdr:cNvSpPr/>
      </xdr:nvSpPr>
      <xdr:spPr>
        <a:xfrm>
          <a:off x="1968500" y="164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103571</xdr:rowOff>
    </xdr:from>
    <xdr:ext cx="534377" cy="259045"/>
    <xdr:sp macro="" textlink="">
      <xdr:nvSpPr>
        <xdr:cNvPr id="261" name="テキスト ボックス 260"/>
        <xdr:cNvSpPr txBox="1"/>
      </xdr:nvSpPr>
      <xdr:spPr>
        <a:xfrm>
          <a:off x="1752111" y="1621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97,628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66928</xdr:rowOff>
    </xdr:from>
    <xdr:to>
      <xdr:col>1</xdr:col>
      <xdr:colOff>485775</xdr:colOff>
      <xdr:row>95</xdr:row>
      <xdr:rowOff>168528</xdr:rowOff>
    </xdr:to>
    <xdr:sp macro="" textlink="">
      <xdr:nvSpPr>
        <xdr:cNvPr id="262" name="円/楕円 261"/>
        <xdr:cNvSpPr/>
      </xdr:nvSpPr>
      <xdr:spPr>
        <a:xfrm>
          <a:off x="1079500" y="163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13605</xdr:rowOff>
    </xdr:from>
    <xdr:ext cx="599010" cy="259045"/>
    <xdr:sp macro="" textlink="">
      <xdr:nvSpPr>
        <xdr:cNvPr id="263" name="テキスト ボックス 262"/>
        <xdr:cNvSpPr txBox="1"/>
      </xdr:nvSpPr>
      <xdr:spPr>
        <a:xfrm>
          <a:off x="830794" y="1612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85522</xdr:rowOff>
    </xdr:from>
    <xdr:to>
      <xdr:col>15</xdr:col>
      <xdr:colOff>180975</xdr:colOff>
      <xdr:row>38</xdr:row>
      <xdr:rowOff>93828</xdr:rowOff>
    </xdr:to>
    <xdr:cxnSp macro="">
      <xdr:nvCxnSpPr>
        <xdr:cNvPr id="292" name="直線コネクタ 291"/>
        <xdr:cNvCxnSpPr/>
      </xdr:nvCxnSpPr>
      <xdr:spPr>
        <a:xfrm>
          <a:off x="9639300" y="6600622"/>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71577</xdr:rowOff>
    </xdr:from>
    <xdr:to>
      <xdr:col>14</xdr:col>
      <xdr:colOff>28575</xdr:colOff>
      <xdr:row>38</xdr:row>
      <xdr:rowOff>85522</xdr:rowOff>
    </xdr:to>
    <xdr:cxnSp macro="">
      <xdr:nvCxnSpPr>
        <xdr:cNvPr id="295" name="直線コネクタ 294"/>
        <xdr:cNvCxnSpPr/>
      </xdr:nvCxnSpPr>
      <xdr:spPr>
        <a:xfrm>
          <a:off x="8750300" y="658667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71577</xdr:rowOff>
    </xdr:from>
    <xdr:to>
      <xdr:col>12</xdr:col>
      <xdr:colOff>511175</xdr:colOff>
      <xdr:row>38</xdr:row>
      <xdr:rowOff>90322</xdr:rowOff>
    </xdr:to>
    <xdr:cxnSp macro="">
      <xdr:nvCxnSpPr>
        <xdr:cNvPr id="298" name="直線コネクタ 297"/>
        <xdr:cNvCxnSpPr/>
      </xdr:nvCxnSpPr>
      <xdr:spPr>
        <a:xfrm flipV="1">
          <a:off x="7861300" y="658667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60833</xdr:rowOff>
    </xdr:from>
    <xdr:to>
      <xdr:col>11</xdr:col>
      <xdr:colOff>307975</xdr:colOff>
      <xdr:row>38</xdr:row>
      <xdr:rowOff>90322</xdr:rowOff>
    </xdr:to>
    <xdr:cxnSp macro="">
      <xdr:nvCxnSpPr>
        <xdr:cNvPr id="301" name="直線コネクタ 300"/>
        <xdr:cNvCxnSpPr/>
      </xdr:nvCxnSpPr>
      <xdr:spPr>
        <a:xfrm>
          <a:off x="6972300" y="657593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43028</xdr:rowOff>
    </xdr:from>
    <xdr:to>
      <xdr:col>15</xdr:col>
      <xdr:colOff>231775</xdr:colOff>
      <xdr:row>38</xdr:row>
      <xdr:rowOff>144628</xdr:rowOff>
    </xdr:to>
    <xdr:sp macro="" textlink="">
      <xdr:nvSpPr>
        <xdr:cNvPr id="311" name="円/楕円 310"/>
        <xdr:cNvSpPr/>
      </xdr:nvSpPr>
      <xdr:spPr>
        <a:xfrm>
          <a:off x="104267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2405</xdr:rowOff>
    </xdr:from>
    <xdr:ext cx="469744" cy="259045"/>
    <xdr:sp macro="" textlink="">
      <xdr:nvSpPr>
        <xdr:cNvPr id="312" name="労働費該当値テキスト"/>
        <xdr:cNvSpPr txBox="1"/>
      </xdr:nvSpPr>
      <xdr:spPr>
        <a:xfrm>
          <a:off x="10528300" y="6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34722</xdr:rowOff>
    </xdr:from>
    <xdr:to>
      <xdr:col>14</xdr:col>
      <xdr:colOff>79375</xdr:colOff>
      <xdr:row>38</xdr:row>
      <xdr:rowOff>136322</xdr:rowOff>
    </xdr:to>
    <xdr:sp macro="" textlink="">
      <xdr:nvSpPr>
        <xdr:cNvPr id="313" name="円/楕円 312"/>
        <xdr:cNvSpPr/>
      </xdr:nvSpPr>
      <xdr:spPr>
        <a:xfrm>
          <a:off x="9588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152849</xdr:rowOff>
    </xdr:from>
    <xdr:ext cx="469744" cy="259045"/>
    <xdr:sp macro="" textlink="">
      <xdr:nvSpPr>
        <xdr:cNvPr id="314" name="テキスト ボックス 313"/>
        <xdr:cNvSpPr txBox="1"/>
      </xdr:nvSpPr>
      <xdr:spPr>
        <a:xfrm>
          <a:off x="9404427" y="63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20777</xdr:rowOff>
    </xdr:from>
    <xdr:to>
      <xdr:col>12</xdr:col>
      <xdr:colOff>561975</xdr:colOff>
      <xdr:row>38</xdr:row>
      <xdr:rowOff>122377</xdr:rowOff>
    </xdr:to>
    <xdr:sp macro="" textlink="">
      <xdr:nvSpPr>
        <xdr:cNvPr id="315" name="円/楕円 314"/>
        <xdr:cNvSpPr/>
      </xdr:nvSpPr>
      <xdr:spPr>
        <a:xfrm>
          <a:off x="8699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113504</xdr:rowOff>
    </xdr:from>
    <xdr:ext cx="469744" cy="259045"/>
    <xdr:sp macro="" textlink="">
      <xdr:nvSpPr>
        <xdr:cNvPr id="316" name="テキスト ボックス 315"/>
        <xdr:cNvSpPr txBox="1"/>
      </xdr:nvSpPr>
      <xdr:spPr>
        <a:xfrm>
          <a:off x="8515427"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39522</xdr:rowOff>
    </xdr:from>
    <xdr:to>
      <xdr:col>11</xdr:col>
      <xdr:colOff>358775</xdr:colOff>
      <xdr:row>38</xdr:row>
      <xdr:rowOff>141122</xdr:rowOff>
    </xdr:to>
    <xdr:sp macro="" textlink="">
      <xdr:nvSpPr>
        <xdr:cNvPr id="317" name="円/楕円 316"/>
        <xdr:cNvSpPr/>
      </xdr:nvSpPr>
      <xdr:spPr>
        <a:xfrm>
          <a:off x="7810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132249</xdr:rowOff>
    </xdr:from>
    <xdr:ext cx="469744" cy="259045"/>
    <xdr:sp macro="" textlink="">
      <xdr:nvSpPr>
        <xdr:cNvPr id="318" name="テキスト ボックス 317"/>
        <xdr:cNvSpPr txBox="1"/>
      </xdr:nvSpPr>
      <xdr:spPr>
        <a:xfrm>
          <a:off x="7626427"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10033</xdr:rowOff>
    </xdr:from>
    <xdr:to>
      <xdr:col>10</xdr:col>
      <xdr:colOff>155575</xdr:colOff>
      <xdr:row>38</xdr:row>
      <xdr:rowOff>111633</xdr:rowOff>
    </xdr:to>
    <xdr:sp macro="" textlink="">
      <xdr:nvSpPr>
        <xdr:cNvPr id="319" name="円/楕円 318"/>
        <xdr:cNvSpPr/>
      </xdr:nvSpPr>
      <xdr:spPr>
        <a:xfrm>
          <a:off x="6921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102760</xdr:rowOff>
    </xdr:from>
    <xdr:ext cx="469744" cy="259045"/>
    <xdr:sp macro="" textlink="">
      <xdr:nvSpPr>
        <xdr:cNvPr id="320" name="テキスト ボックス 319"/>
        <xdr:cNvSpPr txBox="1"/>
      </xdr:nvSpPr>
      <xdr:spPr>
        <a:xfrm>
          <a:off x="6737427"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163383</xdr:rowOff>
    </xdr:from>
    <xdr:to>
      <xdr:col>15</xdr:col>
      <xdr:colOff>180975</xdr:colOff>
      <xdr:row>55</xdr:row>
      <xdr:rowOff>98323</xdr:rowOff>
    </xdr:to>
    <xdr:cxnSp macro="">
      <xdr:nvCxnSpPr>
        <xdr:cNvPr id="345" name="直線コネクタ 344"/>
        <xdr:cNvCxnSpPr/>
      </xdr:nvCxnSpPr>
      <xdr:spPr>
        <a:xfrm flipV="1">
          <a:off x="9639300" y="9421683"/>
          <a:ext cx="8382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84333</xdr:rowOff>
    </xdr:from>
    <xdr:to>
      <xdr:col>14</xdr:col>
      <xdr:colOff>28575</xdr:colOff>
      <xdr:row>55</xdr:row>
      <xdr:rowOff>98323</xdr:rowOff>
    </xdr:to>
    <xdr:cxnSp macro="">
      <xdr:nvCxnSpPr>
        <xdr:cNvPr id="348" name="直線コネクタ 347"/>
        <xdr:cNvCxnSpPr/>
      </xdr:nvCxnSpPr>
      <xdr:spPr>
        <a:xfrm>
          <a:off x="8750300" y="9514083"/>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120646</xdr:rowOff>
    </xdr:from>
    <xdr:to>
      <xdr:col>12</xdr:col>
      <xdr:colOff>511175</xdr:colOff>
      <xdr:row>55</xdr:row>
      <xdr:rowOff>84333</xdr:rowOff>
    </xdr:to>
    <xdr:cxnSp macro="">
      <xdr:nvCxnSpPr>
        <xdr:cNvPr id="351" name="直線コネクタ 350"/>
        <xdr:cNvCxnSpPr/>
      </xdr:nvCxnSpPr>
      <xdr:spPr>
        <a:xfrm>
          <a:off x="7861300" y="9378946"/>
          <a:ext cx="889000" cy="13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70640</xdr:rowOff>
    </xdr:from>
    <xdr:to>
      <xdr:col>11</xdr:col>
      <xdr:colOff>307975</xdr:colOff>
      <xdr:row>54</xdr:row>
      <xdr:rowOff>120646</xdr:rowOff>
    </xdr:to>
    <xdr:cxnSp macro="">
      <xdr:nvCxnSpPr>
        <xdr:cNvPr id="354" name="直線コネクタ 353"/>
        <xdr:cNvCxnSpPr/>
      </xdr:nvCxnSpPr>
      <xdr:spPr>
        <a:xfrm>
          <a:off x="6972300" y="9328940"/>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112583</xdr:rowOff>
    </xdr:from>
    <xdr:to>
      <xdr:col>15</xdr:col>
      <xdr:colOff>231775</xdr:colOff>
      <xdr:row>55</xdr:row>
      <xdr:rowOff>42733</xdr:rowOff>
    </xdr:to>
    <xdr:sp macro="" textlink="">
      <xdr:nvSpPr>
        <xdr:cNvPr id="364" name="円/楕円 363"/>
        <xdr:cNvSpPr/>
      </xdr:nvSpPr>
      <xdr:spPr>
        <a:xfrm>
          <a:off x="10426700" y="9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135460</xdr:rowOff>
    </xdr:from>
    <xdr:ext cx="534377" cy="259045"/>
    <xdr:sp macro="" textlink="">
      <xdr:nvSpPr>
        <xdr:cNvPr id="365" name="農林水産業費該当値テキスト"/>
        <xdr:cNvSpPr txBox="1"/>
      </xdr:nvSpPr>
      <xdr:spPr>
        <a:xfrm>
          <a:off x="10528300" y="92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47523</xdr:rowOff>
    </xdr:from>
    <xdr:to>
      <xdr:col>14</xdr:col>
      <xdr:colOff>79375</xdr:colOff>
      <xdr:row>55</xdr:row>
      <xdr:rowOff>149123</xdr:rowOff>
    </xdr:to>
    <xdr:sp macro="" textlink="">
      <xdr:nvSpPr>
        <xdr:cNvPr id="366" name="円/楕円 365"/>
        <xdr:cNvSpPr/>
      </xdr:nvSpPr>
      <xdr:spPr>
        <a:xfrm>
          <a:off x="9588500" y="94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165650</xdr:rowOff>
    </xdr:from>
    <xdr:ext cx="534377" cy="259045"/>
    <xdr:sp macro="" textlink="">
      <xdr:nvSpPr>
        <xdr:cNvPr id="367" name="テキスト ボックス 366"/>
        <xdr:cNvSpPr txBox="1"/>
      </xdr:nvSpPr>
      <xdr:spPr>
        <a:xfrm>
          <a:off x="9372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33533</xdr:rowOff>
    </xdr:from>
    <xdr:to>
      <xdr:col>12</xdr:col>
      <xdr:colOff>561975</xdr:colOff>
      <xdr:row>55</xdr:row>
      <xdr:rowOff>135133</xdr:rowOff>
    </xdr:to>
    <xdr:sp macro="" textlink="">
      <xdr:nvSpPr>
        <xdr:cNvPr id="368" name="円/楕円 367"/>
        <xdr:cNvSpPr/>
      </xdr:nvSpPr>
      <xdr:spPr>
        <a:xfrm>
          <a:off x="8699500" y="94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151660</xdr:rowOff>
    </xdr:from>
    <xdr:ext cx="534377" cy="259045"/>
    <xdr:sp macro="" textlink="">
      <xdr:nvSpPr>
        <xdr:cNvPr id="369" name="テキスト ボックス 368"/>
        <xdr:cNvSpPr txBox="1"/>
      </xdr:nvSpPr>
      <xdr:spPr>
        <a:xfrm>
          <a:off x="8483111" y="92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69846</xdr:rowOff>
    </xdr:from>
    <xdr:to>
      <xdr:col>11</xdr:col>
      <xdr:colOff>358775</xdr:colOff>
      <xdr:row>54</xdr:row>
      <xdr:rowOff>171446</xdr:rowOff>
    </xdr:to>
    <xdr:sp macro="" textlink="">
      <xdr:nvSpPr>
        <xdr:cNvPr id="370" name="円/楕円 369"/>
        <xdr:cNvSpPr/>
      </xdr:nvSpPr>
      <xdr:spPr>
        <a:xfrm>
          <a:off x="7810500" y="9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16523</xdr:rowOff>
    </xdr:from>
    <xdr:ext cx="599010" cy="259045"/>
    <xdr:sp macro="" textlink="">
      <xdr:nvSpPr>
        <xdr:cNvPr id="371" name="テキスト ボックス 370"/>
        <xdr:cNvSpPr txBox="1"/>
      </xdr:nvSpPr>
      <xdr:spPr>
        <a:xfrm>
          <a:off x="7561794" y="910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19840</xdr:rowOff>
    </xdr:from>
    <xdr:to>
      <xdr:col>10</xdr:col>
      <xdr:colOff>155575</xdr:colOff>
      <xdr:row>54</xdr:row>
      <xdr:rowOff>121440</xdr:rowOff>
    </xdr:to>
    <xdr:sp macro="" textlink="">
      <xdr:nvSpPr>
        <xdr:cNvPr id="372" name="円/楕円 371"/>
        <xdr:cNvSpPr/>
      </xdr:nvSpPr>
      <xdr:spPr>
        <a:xfrm>
          <a:off x="6921500" y="9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137967</xdr:rowOff>
    </xdr:from>
    <xdr:ext cx="599010" cy="259045"/>
    <xdr:sp macro="" textlink="">
      <xdr:nvSpPr>
        <xdr:cNvPr id="373" name="テキスト ボックス 372"/>
        <xdr:cNvSpPr txBox="1"/>
      </xdr:nvSpPr>
      <xdr:spPr>
        <a:xfrm>
          <a:off x="6672794" y="905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139864</xdr:rowOff>
    </xdr:from>
    <xdr:to>
      <xdr:col>15</xdr:col>
      <xdr:colOff>180975</xdr:colOff>
      <xdr:row>74</xdr:row>
      <xdr:rowOff>160421</xdr:rowOff>
    </xdr:to>
    <xdr:cxnSp macro="">
      <xdr:nvCxnSpPr>
        <xdr:cNvPr id="404" name="直線コネクタ 403"/>
        <xdr:cNvCxnSpPr/>
      </xdr:nvCxnSpPr>
      <xdr:spPr>
        <a:xfrm>
          <a:off x="9639300" y="12827164"/>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139864</xdr:rowOff>
    </xdr:from>
    <xdr:to>
      <xdr:col>14</xdr:col>
      <xdr:colOff>28575</xdr:colOff>
      <xdr:row>75</xdr:row>
      <xdr:rowOff>107321</xdr:rowOff>
    </xdr:to>
    <xdr:cxnSp macro="">
      <xdr:nvCxnSpPr>
        <xdr:cNvPr id="407" name="直線コネクタ 406"/>
        <xdr:cNvCxnSpPr/>
      </xdr:nvCxnSpPr>
      <xdr:spPr>
        <a:xfrm flipV="1">
          <a:off x="8750300" y="12827164"/>
          <a:ext cx="889000" cy="1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98013</xdr:rowOff>
    </xdr:from>
    <xdr:to>
      <xdr:col>12</xdr:col>
      <xdr:colOff>511175</xdr:colOff>
      <xdr:row>75</xdr:row>
      <xdr:rowOff>107321</xdr:rowOff>
    </xdr:to>
    <xdr:cxnSp macro="">
      <xdr:nvCxnSpPr>
        <xdr:cNvPr id="410" name="直線コネクタ 409"/>
        <xdr:cNvCxnSpPr/>
      </xdr:nvCxnSpPr>
      <xdr:spPr>
        <a:xfrm>
          <a:off x="7861300" y="12956763"/>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162021</xdr:rowOff>
    </xdr:from>
    <xdr:to>
      <xdr:col>11</xdr:col>
      <xdr:colOff>307975</xdr:colOff>
      <xdr:row>75</xdr:row>
      <xdr:rowOff>98013</xdr:rowOff>
    </xdr:to>
    <xdr:cxnSp macro="">
      <xdr:nvCxnSpPr>
        <xdr:cNvPr id="413" name="直線コネクタ 412"/>
        <xdr:cNvCxnSpPr/>
      </xdr:nvCxnSpPr>
      <xdr:spPr>
        <a:xfrm>
          <a:off x="6972300" y="1284932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109621</xdr:rowOff>
    </xdr:from>
    <xdr:to>
      <xdr:col>15</xdr:col>
      <xdr:colOff>231775</xdr:colOff>
      <xdr:row>75</xdr:row>
      <xdr:rowOff>39771</xdr:rowOff>
    </xdr:to>
    <xdr:sp macro="" textlink="">
      <xdr:nvSpPr>
        <xdr:cNvPr id="423" name="円/楕円 422"/>
        <xdr:cNvSpPr/>
      </xdr:nvSpPr>
      <xdr:spPr>
        <a:xfrm>
          <a:off x="10426700" y="127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132498</xdr:rowOff>
    </xdr:from>
    <xdr:ext cx="534377" cy="259045"/>
    <xdr:sp macro="" textlink="">
      <xdr:nvSpPr>
        <xdr:cNvPr id="424" name="商工費該当値テキスト"/>
        <xdr:cNvSpPr txBox="1"/>
      </xdr:nvSpPr>
      <xdr:spPr>
        <a:xfrm>
          <a:off x="10528300" y="126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89064</xdr:rowOff>
    </xdr:from>
    <xdr:to>
      <xdr:col>14</xdr:col>
      <xdr:colOff>79375</xdr:colOff>
      <xdr:row>75</xdr:row>
      <xdr:rowOff>19214</xdr:rowOff>
    </xdr:to>
    <xdr:sp macro="" textlink="">
      <xdr:nvSpPr>
        <xdr:cNvPr id="425" name="円/楕円 424"/>
        <xdr:cNvSpPr/>
      </xdr:nvSpPr>
      <xdr:spPr>
        <a:xfrm>
          <a:off x="9588500" y="127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35741</xdr:rowOff>
    </xdr:from>
    <xdr:ext cx="534377" cy="259045"/>
    <xdr:sp macro="" textlink="">
      <xdr:nvSpPr>
        <xdr:cNvPr id="426" name="テキスト ボックス 425"/>
        <xdr:cNvSpPr txBox="1"/>
      </xdr:nvSpPr>
      <xdr:spPr>
        <a:xfrm>
          <a:off x="9372111" y="125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56521</xdr:rowOff>
    </xdr:from>
    <xdr:to>
      <xdr:col>12</xdr:col>
      <xdr:colOff>561975</xdr:colOff>
      <xdr:row>75</xdr:row>
      <xdr:rowOff>158121</xdr:rowOff>
    </xdr:to>
    <xdr:sp macro="" textlink="">
      <xdr:nvSpPr>
        <xdr:cNvPr id="427" name="円/楕円 426"/>
        <xdr:cNvSpPr/>
      </xdr:nvSpPr>
      <xdr:spPr>
        <a:xfrm>
          <a:off x="8699500" y="12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3198</xdr:rowOff>
    </xdr:from>
    <xdr:ext cx="534377" cy="259045"/>
    <xdr:sp macro="" textlink="">
      <xdr:nvSpPr>
        <xdr:cNvPr id="428" name="テキスト ボックス 427"/>
        <xdr:cNvSpPr txBox="1"/>
      </xdr:nvSpPr>
      <xdr:spPr>
        <a:xfrm>
          <a:off x="8483111" y="126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47213</xdr:rowOff>
    </xdr:from>
    <xdr:to>
      <xdr:col>11</xdr:col>
      <xdr:colOff>358775</xdr:colOff>
      <xdr:row>75</xdr:row>
      <xdr:rowOff>148813</xdr:rowOff>
    </xdr:to>
    <xdr:sp macro="" textlink="">
      <xdr:nvSpPr>
        <xdr:cNvPr id="429" name="円/楕円 428"/>
        <xdr:cNvSpPr/>
      </xdr:nvSpPr>
      <xdr:spPr>
        <a:xfrm>
          <a:off x="78105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165340</xdr:rowOff>
    </xdr:from>
    <xdr:ext cx="534377" cy="259045"/>
    <xdr:sp macro="" textlink="">
      <xdr:nvSpPr>
        <xdr:cNvPr id="430" name="テキスト ボックス 429"/>
        <xdr:cNvSpPr txBox="1"/>
      </xdr:nvSpPr>
      <xdr:spPr>
        <a:xfrm>
          <a:off x="7594111" y="126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111221</xdr:rowOff>
    </xdr:from>
    <xdr:to>
      <xdr:col>10</xdr:col>
      <xdr:colOff>155575</xdr:colOff>
      <xdr:row>75</xdr:row>
      <xdr:rowOff>41371</xdr:rowOff>
    </xdr:to>
    <xdr:sp macro="" textlink="">
      <xdr:nvSpPr>
        <xdr:cNvPr id="431" name="円/楕円 430"/>
        <xdr:cNvSpPr/>
      </xdr:nvSpPr>
      <xdr:spPr>
        <a:xfrm>
          <a:off x="6921500" y="12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57898</xdr:rowOff>
    </xdr:from>
    <xdr:ext cx="534377" cy="259045"/>
    <xdr:sp macro="" textlink="">
      <xdr:nvSpPr>
        <xdr:cNvPr id="432" name="テキスト ボックス 431"/>
        <xdr:cNvSpPr txBox="1"/>
      </xdr:nvSpPr>
      <xdr:spPr>
        <a:xfrm>
          <a:off x="6705111" y="125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51498</xdr:rowOff>
    </xdr:from>
    <xdr:to>
      <xdr:col>15</xdr:col>
      <xdr:colOff>180975</xdr:colOff>
      <xdr:row>95</xdr:row>
      <xdr:rowOff>64249</xdr:rowOff>
    </xdr:to>
    <xdr:cxnSp macro="">
      <xdr:nvCxnSpPr>
        <xdr:cNvPr id="459" name="直線コネクタ 458"/>
        <xdr:cNvCxnSpPr/>
      </xdr:nvCxnSpPr>
      <xdr:spPr>
        <a:xfrm flipV="1">
          <a:off x="9639300" y="16167798"/>
          <a:ext cx="838200" cy="1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47794</xdr:rowOff>
    </xdr:from>
    <xdr:to>
      <xdr:col>14</xdr:col>
      <xdr:colOff>28575</xdr:colOff>
      <xdr:row>95</xdr:row>
      <xdr:rowOff>64249</xdr:rowOff>
    </xdr:to>
    <xdr:cxnSp macro="">
      <xdr:nvCxnSpPr>
        <xdr:cNvPr id="462" name="直線コネクタ 461"/>
        <xdr:cNvCxnSpPr/>
      </xdr:nvCxnSpPr>
      <xdr:spPr>
        <a:xfrm>
          <a:off x="8750300" y="16164094"/>
          <a:ext cx="889000" cy="18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47794</xdr:rowOff>
    </xdr:from>
    <xdr:to>
      <xdr:col>12</xdr:col>
      <xdr:colOff>511175</xdr:colOff>
      <xdr:row>95</xdr:row>
      <xdr:rowOff>43748</xdr:rowOff>
    </xdr:to>
    <xdr:cxnSp macro="">
      <xdr:nvCxnSpPr>
        <xdr:cNvPr id="465" name="直線コネクタ 464"/>
        <xdr:cNvCxnSpPr/>
      </xdr:nvCxnSpPr>
      <xdr:spPr>
        <a:xfrm flipV="1">
          <a:off x="7861300" y="16164094"/>
          <a:ext cx="889000" cy="1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43748</xdr:rowOff>
    </xdr:from>
    <xdr:to>
      <xdr:col>11</xdr:col>
      <xdr:colOff>307975</xdr:colOff>
      <xdr:row>96</xdr:row>
      <xdr:rowOff>620</xdr:rowOff>
    </xdr:to>
    <xdr:cxnSp macro="">
      <xdr:nvCxnSpPr>
        <xdr:cNvPr id="468" name="直線コネクタ 467"/>
        <xdr:cNvCxnSpPr/>
      </xdr:nvCxnSpPr>
      <xdr:spPr>
        <a:xfrm flipV="1">
          <a:off x="6972300" y="16331498"/>
          <a:ext cx="8890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698</xdr:rowOff>
    </xdr:from>
    <xdr:to>
      <xdr:col>15</xdr:col>
      <xdr:colOff>231775</xdr:colOff>
      <xdr:row>94</xdr:row>
      <xdr:rowOff>102298</xdr:rowOff>
    </xdr:to>
    <xdr:sp macro="" textlink="">
      <xdr:nvSpPr>
        <xdr:cNvPr id="478" name="円/楕円 477"/>
        <xdr:cNvSpPr/>
      </xdr:nvSpPr>
      <xdr:spPr>
        <a:xfrm>
          <a:off x="10426700" y="161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23575</xdr:rowOff>
    </xdr:from>
    <xdr:ext cx="599010" cy="259045"/>
    <xdr:sp macro="" textlink="">
      <xdr:nvSpPr>
        <xdr:cNvPr id="479" name="土木費該当値テキスト"/>
        <xdr:cNvSpPr txBox="1"/>
      </xdr:nvSpPr>
      <xdr:spPr>
        <a:xfrm>
          <a:off x="10528300" y="159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13449</xdr:rowOff>
    </xdr:from>
    <xdr:to>
      <xdr:col>14</xdr:col>
      <xdr:colOff>79375</xdr:colOff>
      <xdr:row>95</xdr:row>
      <xdr:rowOff>115049</xdr:rowOff>
    </xdr:to>
    <xdr:sp macro="" textlink="">
      <xdr:nvSpPr>
        <xdr:cNvPr id="480" name="円/楕円 479"/>
        <xdr:cNvSpPr/>
      </xdr:nvSpPr>
      <xdr:spPr>
        <a:xfrm>
          <a:off x="9588500" y="163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131576</xdr:rowOff>
    </xdr:from>
    <xdr:ext cx="599010" cy="259045"/>
    <xdr:sp macro="" textlink="">
      <xdr:nvSpPr>
        <xdr:cNvPr id="481" name="テキスト ボックス 480"/>
        <xdr:cNvSpPr txBox="1"/>
      </xdr:nvSpPr>
      <xdr:spPr>
        <a:xfrm>
          <a:off x="9339794" y="1607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129,003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168444</xdr:rowOff>
    </xdr:from>
    <xdr:to>
      <xdr:col>12</xdr:col>
      <xdr:colOff>561975</xdr:colOff>
      <xdr:row>94</xdr:row>
      <xdr:rowOff>98594</xdr:rowOff>
    </xdr:to>
    <xdr:sp macro="" textlink="">
      <xdr:nvSpPr>
        <xdr:cNvPr id="482" name="円/楕円 481"/>
        <xdr:cNvSpPr/>
      </xdr:nvSpPr>
      <xdr:spPr>
        <a:xfrm>
          <a:off x="8699500" y="161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115121</xdr:rowOff>
    </xdr:from>
    <xdr:ext cx="599010" cy="259045"/>
    <xdr:sp macro="" textlink="">
      <xdr:nvSpPr>
        <xdr:cNvPr id="483" name="テキスト ボックス 482"/>
        <xdr:cNvSpPr txBox="1"/>
      </xdr:nvSpPr>
      <xdr:spPr>
        <a:xfrm>
          <a:off x="8450794" y="1588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164398</xdr:rowOff>
    </xdr:from>
    <xdr:to>
      <xdr:col>11</xdr:col>
      <xdr:colOff>358775</xdr:colOff>
      <xdr:row>95</xdr:row>
      <xdr:rowOff>94548</xdr:rowOff>
    </xdr:to>
    <xdr:sp macro="" textlink="">
      <xdr:nvSpPr>
        <xdr:cNvPr id="484" name="円/楕円 483"/>
        <xdr:cNvSpPr/>
      </xdr:nvSpPr>
      <xdr:spPr>
        <a:xfrm>
          <a:off x="7810500" y="162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111075</xdr:rowOff>
    </xdr:from>
    <xdr:ext cx="599010" cy="259045"/>
    <xdr:sp macro="" textlink="">
      <xdr:nvSpPr>
        <xdr:cNvPr id="485" name="テキスト ボックス 484"/>
        <xdr:cNvSpPr txBox="1"/>
      </xdr:nvSpPr>
      <xdr:spPr>
        <a:xfrm>
          <a:off x="7561794" y="1605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121270</xdr:rowOff>
    </xdr:from>
    <xdr:to>
      <xdr:col>10</xdr:col>
      <xdr:colOff>155575</xdr:colOff>
      <xdr:row>96</xdr:row>
      <xdr:rowOff>51420</xdr:rowOff>
    </xdr:to>
    <xdr:sp macro="" textlink="">
      <xdr:nvSpPr>
        <xdr:cNvPr id="486" name="円/楕円 485"/>
        <xdr:cNvSpPr/>
      </xdr:nvSpPr>
      <xdr:spPr>
        <a:xfrm>
          <a:off x="6921500" y="164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67947</xdr:rowOff>
    </xdr:from>
    <xdr:ext cx="599010" cy="259045"/>
    <xdr:sp macro="" textlink="">
      <xdr:nvSpPr>
        <xdr:cNvPr id="487" name="テキスト ボックス 486"/>
        <xdr:cNvSpPr txBox="1"/>
      </xdr:nvSpPr>
      <xdr:spPr>
        <a:xfrm>
          <a:off x="6672794" y="161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97295</xdr:rowOff>
    </xdr:from>
    <xdr:to>
      <xdr:col>23</xdr:col>
      <xdr:colOff>517525</xdr:colOff>
      <xdr:row>34</xdr:row>
      <xdr:rowOff>171018</xdr:rowOff>
    </xdr:to>
    <xdr:cxnSp macro="">
      <xdr:nvCxnSpPr>
        <xdr:cNvPr id="515" name="直線コネクタ 514"/>
        <xdr:cNvCxnSpPr/>
      </xdr:nvCxnSpPr>
      <xdr:spPr>
        <a:xfrm flipV="1">
          <a:off x="15481300" y="5583695"/>
          <a:ext cx="838200" cy="4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171018</xdr:rowOff>
    </xdr:from>
    <xdr:to>
      <xdr:col>22</xdr:col>
      <xdr:colOff>365125</xdr:colOff>
      <xdr:row>35</xdr:row>
      <xdr:rowOff>149210</xdr:rowOff>
    </xdr:to>
    <xdr:cxnSp macro="">
      <xdr:nvCxnSpPr>
        <xdr:cNvPr id="518" name="直線コネクタ 517"/>
        <xdr:cNvCxnSpPr/>
      </xdr:nvCxnSpPr>
      <xdr:spPr>
        <a:xfrm flipV="1">
          <a:off x="14592300" y="6000318"/>
          <a:ext cx="889000" cy="1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70663</xdr:rowOff>
    </xdr:from>
    <xdr:to>
      <xdr:col>21</xdr:col>
      <xdr:colOff>161925</xdr:colOff>
      <xdr:row>35</xdr:row>
      <xdr:rowOff>149210</xdr:rowOff>
    </xdr:to>
    <xdr:cxnSp macro="">
      <xdr:nvCxnSpPr>
        <xdr:cNvPr id="521" name="直線コネクタ 520"/>
        <xdr:cNvCxnSpPr/>
      </xdr:nvCxnSpPr>
      <xdr:spPr>
        <a:xfrm>
          <a:off x="13703300" y="5557063"/>
          <a:ext cx="889000" cy="59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70663</xdr:rowOff>
    </xdr:from>
    <xdr:to>
      <xdr:col>19</xdr:col>
      <xdr:colOff>644525</xdr:colOff>
      <xdr:row>35</xdr:row>
      <xdr:rowOff>60787</xdr:rowOff>
    </xdr:to>
    <xdr:cxnSp macro="">
      <xdr:nvCxnSpPr>
        <xdr:cNvPr id="524" name="直線コネクタ 523"/>
        <xdr:cNvCxnSpPr/>
      </xdr:nvCxnSpPr>
      <xdr:spPr>
        <a:xfrm flipV="1">
          <a:off x="12814300" y="5557063"/>
          <a:ext cx="889000" cy="50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46495</xdr:rowOff>
    </xdr:from>
    <xdr:to>
      <xdr:col>23</xdr:col>
      <xdr:colOff>568325</xdr:colOff>
      <xdr:row>32</xdr:row>
      <xdr:rowOff>148095</xdr:rowOff>
    </xdr:to>
    <xdr:sp macro="" textlink="">
      <xdr:nvSpPr>
        <xdr:cNvPr id="534" name="円/楕円 533"/>
        <xdr:cNvSpPr/>
      </xdr:nvSpPr>
      <xdr:spPr>
        <a:xfrm>
          <a:off x="16268700" y="55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69372</xdr:rowOff>
    </xdr:from>
    <xdr:ext cx="534377" cy="259045"/>
    <xdr:sp macro="" textlink="">
      <xdr:nvSpPr>
        <xdr:cNvPr id="535" name="消防費該当値テキスト"/>
        <xdr:cNvSpPr txBox="1"/>
      </xdr:nvSpPr>
      <xdr:spPr>
        <a:xfrm>
          <a:off x="16370300" y="53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66,855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120218</xdr:rowOff>
    </xdr:from>
    <xdr:to>
      <xdr:col>22</xdr:col>
      <xdr:colOff>415925</xdr:colOff>
      <xdr:row>35</xdr:row>
      <xdr:rowOff>50368</xdr:rowOff>
    </xdr:to>
    <xdr:sp macro="" textlink="">
      <xdr:nvSpPr>
        <xdr:cNvPr id="536" name="円/楕円 535"/>
        <xdr:cNvSpPr/>
      </xdr:nvSpPr>
      <xdr:spPr>
        <a:xfrm>
          <a:off x="15430500" y="59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66895</xdr:rowOff>
    </xdr:from>
    <xdr:ext cx="534377" cy="259045"/>
    <xdr:sp macro="" textlink="">
      <xdr:nvSpPr>
        <xdr:cNvPr id="537" name="テキスト ボックス 536"/>
        <xdr:cNvSpPr txBox="1"/>
      </xdr:nvSpPr>
      <xdr:spPr>
        <a:xfrm>
          <a:off x="15214111" y="57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98410</xdr:rowOff>
    </xdr:from>
    <xdr:to>
      <xdr:col>21</xdr:col>
      <xdr:colOff>212725</xdr:colOff>
      <xdr:row>36</xdr:row>
      <xdr:rowOff>28560</xdr:rowOff>
    </xdr:to>
    <xdr:sp macro="" textlink="">
      <xdr:nvSpPr>
        <xdr:cNvPr id="538" name="円/楕円 537"/>
        <xdr:cNvSpPr/>
      </xdr:nvSpPr>
      <xdr:spPr>
        <a:xfrm>
          <a:off x="14541500" y="60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45087</xdr:rowOff>
    </xdr:from>
    <xdr:ext cx="534377" cy="259045"/>
    <xdr:sp macro="" textlink="">
      <xdr:nvSpPr>
        <xdr:cNvPr id="539" name="テキスト ボックス 538"/>
        <xdr:cNvSpPr txBox="1"/>
      </xdr:nvSpPr>
      <xdr:spPr>
        <a:xfrm>
          <a:off x="14325111" y="58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19863</xdr:rowOff>
    </xdr:from>
    <xdr:to>
      <xdr:col>20</xdr:col>
      <xdr:colOff>9525</xdr:colOff>
      <xdr:row>32</xdr:row>
      <xdr:rowOff>121463</xdr:rowOff>
    </xdr:to>
    <xdr:sp macro="" textlink="">
      <xdr:nvSpPr>
        <xdr:cNvPr id="540" name="円/楕円 539"/>
        <xdr:cNvSpPr/>
      </xdr:nvSpPr>
      <xdr:spPr>
        <a:xfrm>
          <a:off x="13652500" y="55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137990</xdr:rowOff>
    </xdr:from>
    <xdr:ext cx="534377" cy="259045"/>
    <xdr:sp macro="" textlink="">
      <xdr:nvSpPr>
        <xdr:cNvPr id="541" name="テキスト ボックス 540"/>
        <xdr:cNvSpPr txBox="1"/>
      </xdr:nvSpPr>
      <xdr:spPr>
        <a:xfrm>
          <a:off x="13436111" y="52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9987</xdr:rowOff>
    </xdr:from>
    <xdr:to>
      <xdr:col>18</xdr:col>
      <xdr:colOff>492125</xdr:colOff>
      <xdr:row>35</xdr:row>
      <xdr:rowOff>111587</xdr:rowOff>
    </xdr:to>
    <xdr:sp macro="" textlink="">
      <xdr:nvSpPr>
        <xdr:cNvPr id="542" name="円/楕円 541"/>
        <xdr:cNvSpPr/>
      </xdr:nvSpPr>
      <xdr:spPr>
        <a:xfrm>
          <a:off x="12763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128114</xdr:rowOff>
    </xdr:from>
    <xdr:ext cx="534377" cy="259045"/>
    <xdr:sp macro="" textlink="">
      <xdr:nvSpPr>
        <xdr:cNvPr id="543" name="テキスト ボックス 542"/>
        <xdr:cNvSpPr txBox="1"/>
      </xdr:nvSpPr>
      <xdr:spPr>
        <a:xfrm>
          <a:off x="12547111" y="57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159492</xdr:rowOff>
    </xdr:from>
    <xdr:to>
      <xdr:col>23</xdr:col>
      <xdr:colOff>517525</xdr:colOff>
      <xdr:row>56</xdr:row>
      <xdr:rowOff>162039</xdr:rowOff>
    </xdr:to>
    <xdr:cxnSp macro="">
      <xdr:nvCxnSpPr>
        <xdr:cNvPr id="570" name="直線コネクタ 569"/>
        <xdr:cNvCxnSpPr/>
      </xdr:nvCxnSpPr>
      <xdr:spPr>
        <a:xfrm flipV="1">
          <a:off x="15481300" y="9760692"/>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152735</xdr:rowOff>
    </xdr:from>
    <xdr:to>
      <xdr:col>22</xdr:col>
      <xdr:colOff>365125</xdr:colOff>
      <xdr:row>56</xdr:row>
      <xdr:rowOff>162039</xdr:rowOff>
    </xdr:to>
    <xdr:cxnSp macro="">
      <xdr:nvCxnSpPr>
        <xdr:cNvPr id="573" name="直線コネクタ 572"/>
        <xdr:cNvCxnSpPr/>
      </xdr:nvCxnSpPr>
      <xdr:spPr>
        <a:xfrm>
          <a:off x="14592300" y="9753935"/>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66287</xdr:rowOff>
    </xdr:from>
    <xdr:to>
      <xdr:col>21</xdr:col>
      <xdr:colOff>161925</xdr:colOff>
      <xdr:row>56</xdr:row>
      <xdr:rowOff>152735</xdr:rowOff>
    </xdr:to>
    <xdr:cxnSp macro="">
      <xdr:nvCxnSpPr>
        <xdr:cNvPr id="576" name="直線コネクタ 575"/>
        <xdr:cNvCxnSpPr/>
      </xdr:nvCxnSpPr>
      <xdr:spPr>
        <a:xfrm>
          <a:off x="13703300" y="9667487"/>
          <a:ext cx="889000" cy="8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66287</xdr:rowOff>
    </xdr:from>
    <xdr:to>
      <xdr:col>19</xdr:col>
      <xdr:colOff>644525</xdr:colOff>
      <xdr:row>56</xdr:row>
      <xdr:rowOff>116529</xdr:rowOff>
    </xdr:to>
    <xdr:cxnSp macro="">
      <xdr:nvCxnSpPr>
        <xdr:cNvPr id="579" name="直線コネクタ 578"/>
        <xdr:cNvCxnSpPr/>
      </xdr:nvCxnSpPr>
      <xdr:spPr>
        <a:xfrm flipV="1">
          <a:off x="12814300" y="9667487"/>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108692</xdr:rowOff>
    </xdr:from>
    <xdr:to>
      <xdr:col>23</xdr:col>
      <xdr:colOff>568325</xdr:colOff>
      <xdr:row>57</xdr:row>
      <xdr:rowOff>38842</xdr:rowOff>
    </xdr:to>
    <xdr:sp macro="" textlink="">
      <xdr:nvSpPr>
        <xdr:cNvPr id="589" name="円/楕円 588"/>
        <xdr:cNvSpPr/>
      </xdr:nvSpPr>
      <xdr:spPr>
        <a:xfrm>
          <a:off x="16268700" y="9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131569</xdr:rowOff>
    </xdr:from>
    <xdr:ext cx="534377" cy="259045"/>
    <xdr:sp macro="" textlink="">
      <xdr:nvSpPr>
        <xdr:cNvPr id="590" name="教育費該当値テキスト"/>
        <xdr:cNvSpPr txBox="1"/>
      </xdr:nvSpPr>
      <xdr:spPr>
        <a:xfrm>
          <a:off x="16370300" y="9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111239</xdr:rowOff>
    </xdr:from>
    <xdr:to>
      <xdr:col>22</xdr:col>
      <xdr:colOff>415925</xdr:colOff>
      <xdr:row>57</xdr:row>
      <xdr:rowOff>41389</xdr:rowOff>
    </xdr:to>
    <xdr:sp macro="" textlink="">
      <xdr:nvSpPr>
        <xdr:cNvPr id="591" name="円/楕円 590"/>
        <xdr:cNvSpPr/>
      </xdr:nvSpPr>
      <xdr:spPr>
        <a:xfrm>
          <a:off x="15430500" y="97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57916</xdr:rowOff>
    </xdr:from>
    <xdr:ext cx="534377" cy="259045"/>
    <xdr:sp macro="" textlink="">
      <xdr:nvSpPr>
        <xdr:cNvPr id="592" name="テキスト ボックス 591"/>
        <xdr:cNvSpPr txBox="1"/>
      </xdr:nvSpPr>
      <xdr:spPr>
        <a:xfrm>
          <a:off x="15214111" y="94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101935</xdr:rowOff>
    </xdr:from>
    <xdr:to>
      <xdr:col>21</xdr:col>
      <xdr:colOff>212725</xdr:colOff>
      <xdr:row>57</xdr:row>
      <xdr:rowOff>32085</xdr:rowOff>
    </xdr:to>
    <xdr:sp macro="" textlink="">
      <xdr:nvSpPr>
        <xdr:cNvPr id="593" name="円/楕円 592"/>
        <xdr:cNvSpPr/>
      </xdr:nvSpPr>
      <xdr:spPr>
        <a:xfrm>
          <a:off x="14541500" y="97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23212</xdr:rowOff>
    </xdr:from>
    <xdr:ext cx="534377" cy="259045"/>
    <xdr:sp macro="" textlink="">
      <xdr:nvSpPr>
        <xdr:cNvPr id="594" name="テキスト ボックス 593"/>
        <xdr:cNvSpPr txBox="1"/>
      </xdr:nvSpPr>
      <xdr:spPr>
        <a:xfrm>
          <a:off x="14325111" y="97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15487</xdr:rowOff>
    </xdr:from>
    <xdr:to>
      <xdr:col>20</xdr:col>
      <xdr:colOff>9525</xdr:colOff>
      <xdr:row>56</xdr:row>
      <xdr:rowOff>117087</xdr:rowOff>
    </xdr:to>
    <xdr:sp macro="" textlink="">
      <xdr:nvSpPr>
        <xdr:cNvPr id="595" name="円/楕円 594"/>
        <xdr:cNvSpPr/>
      </xdr:nvSpPr>
      <xdr:spPr>
        <a:xfrm>
          <a:off x="13652500" y="96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133614</xdr:rowOff>
    </xdr:from>
    <xdr:ext cx="534377" cy="259045"/>
    <xdr:sp macro="" textlink="">
      <xdr:nvSpPr>
        <xdr:cNvPr id="596" name="テキスト ボックス 595"/>
        <xdr:cNvSpPr txBox="1"/>
      </xdr:nvSpPr>
      <xdr:spPr>
        <a:xfrm>
          <a:off x="13436111" y="9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65729</xdr:rowOff>
    </xdr:from>
    <xdr:to>
      <xdr:col>18</xdr:col>
      <xdr:colOff>492125</xdr:colOff>
      <xdr:row>56</xdr:row>
      <xdr:rowOff>167329</xdr:rowOff>
    </xdr:to>
    <xdr:sp macro="" textlink="">
      <xdr:nvSpPr>
        <xdr:cNvPr id="597" name="円/楕円 596"/>
        <xdr:cNvSpPr/>
      </xdr:nvSpPr>
      <xdr:spPr>
        <a:xfrm>
          <a:off x="12763500" y="96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12406</xdr:rowOff>
    </xdr:from>
    <xdr:ext cx="534377" cy="259045"/>
    <xdr:sp macro="" textlink="">
      <xdr:nvSpPr>
        <xdr:cNvPr id="598" name="テキスト ボックス 597"/>
        <xdr:cNvSpPr txBox="1"/>
      </xdr:nvSpPr>
      <xdr:spPr>
        <a:xfrm>
          <a:off x="12547111" y="94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25691</xdr:rowOff>
    </xdr:from>
    <xdr:to>
      <xdr:col>23</xdr:col>
      <xdr:colOff>517525</xdr:colOff>
      <xdr:row>79</xdr:row>
      <xdr:rowOff>11812</xdr:rowOff>
    </xdr:to>
    <xdr:cxnSp macro="">
      <xdr:nvCxnSpPr>
        <xdr:cNvPr id="627" name="直線コネクタ 626"/>
        <xdr:cNvCxnSpPr/>
      </xdr:nvCxnSpPr>
      <xdr:spPr>
        <a:xfrm flipV="1">
          <a:off x="15481300" y="13398791"/>
          <a:ext cx="838200" cy="15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8" name="災害復旧費平均値テキスト"/>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11812</xdr:rowOff>
    </xdr:from>
    <xdr:to>
      <xdr:col>22</xdr:col>
      <xdr:colOff>365125</xdr:colOff>
      <xdr:row>79</xdr:row>
      <xdr:rowOff>33046</xdr:rowOff>
    </xdr:to>
    <xdr:cxnSp macro="">
      <xdr:nvCxnSpPr>
        <xdr:cNvPr id="630" name="直線コネクタ 629"/>
        <xdr:cNvCxnSpPr/>
      </xdr:nvCxnSpPr>
      <xdr:spPr>
        <a:xfrm flipV="1">
          <a:off x="14592300" y="13556362"/>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33046</xdr:rowOff>
    </xdr:from>
    <xdr:to>
      <xdr:col>21</xdr:col>
      <xdr:colOff>161925</xdr:colOff>
      <xdr:row>79</xdr:row>
      <xdr:rowOff>40284</xdr:rowOff>
    </xdr:to>
    <xdr:cxnSp macro="">
      <xdr:nvCxnSpPr>
        <xdr:cNvPr id="633" name="直線コネクタ 632"/>
        <xdr:cNvCxnSpPr/>
      </xdr:nvCxnSpPr>
      <xdr:spPr>
        <a:xfrm flipV="1">
          <a:off x="13703300" y="1357759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26467</xdr:rowOff>
    </xdr:from>
    <xdr:to>
      <xdr:col>19</xdr:col>
      <xdr:colOff>644525</xdr:colOff>
      <xdr:row>79</xdr:row>
      <xdr:rowOff>40284</xdr:rowOff>
    </xdr:to>
    <xdr:cxnSp macro="">
      <xdr:nvCxnSpPr>
        <xdr:cNvPr id="636" name="直線コネクタ 635"/>
        <xdr:cNvCxnSpPr/>
      </xdr:nvCxnSpPr>
      <xdr:spPr>
        <a:xfrm>
          <a:off x="12814300" y="13571017"/>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146341</xdr:rowOff>
    </xdr:from>
    <xdr:to>
      <xdr:col>23</xdr:col>
      <xdr:colOff>568325</xdr:colOff>
      <xdr:row>78</xdr:row>
      <xdr:rowOff>76491</xdr:rowOff>
    </xdr:to>
    <xdr:sp macro="" textlink="">
      <xdr:nvSpPr>
        <xdr:cNvPr id="646" name="円/楕円 645"/>
        <xdr:cNvSpPr/>
      </xdr:nvSpPr>
      <xdr:spPr>
        <a:xfrm>
          <a:off x="16268700" y="133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169218</xdr:rowOff>
    </xdr:from>
    <xdr:ext cx="534377" cy="259045"/>
    <xdr:sp macro="" textlink="">
      <xdr:nvSpPr>
        <xdr:cNvPr id="647" name="災害復旧費該当値テキスト"/>
        <xdr:cNvSpPr txBox="1"/>
      </xdr:nvSpPr>
      <xdr:spPr>
        <a:xfrm>
          <a:off x="16370300" y="131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132462</xdr:rowOff>
    </xdr:from>
    <xdr:to>
      <xdr:col>22</xdr:col>
      <xdr:colOff>415925</xdr:colOff>
      <xdr:row>79</xdr:row>
      <xdr:rowOff>62612</xdr:rowOff>
    </xdr:to>
    <xdr:sp macro="" textlink="">
      <xdr:nvSpPr>
        <xdr:cNvPr id="648" name="円/楕円 647"/>
        <xdr:cNvSpPr/>
      </xdr:nvSpPr>
      <xdr:spPr>
        <a:xfrm>
          <a:off x="15430500" y="135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53739</xdr:rowOff>
    </xdr:from>
    <xdr:ext cx="469744" cy="259045"/>
    <xdr:sp macro="" textlink="">
      <xdr:nvSpPr>
        <xdr:cNvPr id="649" name="テキスト ボックス 648"/>
        <xdr:cNvSpPr txBox="1"/>
      </xdr:nvSpPr>
      <xdr:spPr>
        <a:xfrm>
          <a:off x="15246427" y="135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153696</xdr:rowOff>
    </xdr:from>
    <xdr:to>
      <xdr:col>21</xdr:col>
      <xdr:colOff>212725</xdr:colOff>
      <xdr:row>79</xdr:row>
      <xdr:rowOff>83846</xdr:rowOff>
    </xdr:to>
    <xdr:sp macro="" textlink="">
      <xdr:nvSpPr>
        <xdr:cNvPr id="650" name="円/楕円 649"/>
        <xdr:cNvSpPr/>
      </xdr:nvSpPr>
      <xdr:spPr>
        <a:xfrm>
          <a:off x="14541500" y="135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74973</xdr:rowOff>
    </xdr:from>
    <xdr:ext cx="378565" cy="259045"/>
    <xdr:sp macro="" textlink="">
      <xdr:nvSpPr>
        <xdr:cNvPr id="651" name="テキスト ボックス 650"/>
        <xdr:cNvSpPr txBox="1"/>
      </xdr:nvSpPr>
      <xdr:spPr>
        <a:xfrm>
          <a:off x="14403017" y="136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160934</xdr:rowOff>
    </xdr:from>
    <xdr:to>
      <xdr:col>20</xdr:col>
      <xdr:colOff>9525</xdr:colOff>
      <xdr:row>79</xdr:row>
      <xdr:rowOff>91084</xdr:rowOff>
    </xdr:to>
    <xdr:sp macro="" textlink="">
      <xdr:nvSpPr>
        <xdr:cNvPr id="652" name="円/楕円 651"/>
        <xdr:cNvSpPr/>
      </xdr:nvSpPr>
      <xdr:spPr>
        <a:xfrm>
          <a:off x="13652500" y="135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82211</xdr:rowOff>
    </xdr:from>
    <xdr:ext cx="378565" cy="259045"/>
    <xdr:sp macro="" textlink="">
      <xdr:nvSpPr>
        <xdr:cNvPr id="653" name="テキスト ボックス 652"/>
        <xdr:cNvSpPr txBox="1"/>
      </xdr:nvSpPr>
      <xdr:spPr>
        <a:xfrm>
          <a:off x="13514017" y="1362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147117</xdr:rowOff>
    </xdr:from>
    <xdr:to>
      <xdr:col>18</xdr:col>
      <xdr:colOff>492125</xdr:colOff>
      <xdr:row>79</xdr:row>
      <xdr:rowOff>77267</xdr:rowOff>
    </xdr:to>
    <xdr:sp macro="" textlink="">
      <xdr:nvSpPr>
        <xdr:cNvPr id="654" name="円/楕円 653"/>
        <xdr:cNvSpPr/>
      </xdr:nvSpPr>
      <xdr:spPr>
        <a:xfrm>
          <a:off x="12763500" y="135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68394</xdr:rowOff>
    </xdr:from>
    <xdr:ext cx="469744" cy="259045"/>
    <xdr:sp macro="" textlink="">
      <xdr:nvSpPr>
        <xdr:cNvPr id="655" name="テキスト ボックス 654"/>
        <xdr:cNvSpPr txBox="1"/>
      </xdr:nvSpPr>
      <xdr:spPr>
        <a:xfrm>
          <a:off x="12579427" y="1361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89134</xdr:rowOff>
    </xdr:from>
    <xdr:to>
      <xdr:col>23</xdr:col>
      <xdr:colOff>517525</xdr:colOff>
      <xdr:row>93</xdr:row>
      <xdr:rowOff>153632</xdr:rowOff>
    </xdr:to>
    <xdr:cxnSp macro="">
      <xdr:nvCxnSpPr>
        <xdr:cNvPr id="680" name="直線コネクタ 679"/>
        <xdr:cNvCxnSpPr/>
      </xdr:nvCxnSpPr>
      <xdr:spPr>
        <a:xfrm flipV="1">
          <a:off x="15481300" y="16033984"/>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64914</xdr:rowOff>
    </xdr:from>
    <xdr:to>
      <xdr:col>22</xdr:col>
      <xdr:colOff>365125</xdr:colOff>
      <xdr:row>93</xdr:row>
      <xdr:rowOff>153632</xdr:rowOff>
    </xdr:to>
    <xdr:cxnSp macro="">
      <xdr:nvCxnSpPr>
        <xdr:cNvPr id="683" name="直線コネクタ 682"/>
        <xdr:cNvCxnSpPr/>
      </xdr:nvCxnSpPr>
      <xdr:spPr>
        <a:xfrm>
          <a:off x="14592300" y="16009764"/>
          <a:ext cx="88900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64914</xdr:rowOff>
    </xdr:from>
    <xdr:to>
      <xdr:col>21</xdr:col>
      <xdr:colOff>161925</xdr:colOff>
      <xdr:row>93</xdr:row>
      <xdr:rowOff>128253</xdr:rowOff>
    </xdr:to>
    <xdr:cxnSp macro="">
      <xdr:nvCxnSpPr>
        <xdr:cNvPr id="686" name="直線コネクタ 685"/>
        <xdr:cNvCxnSpPr/>
      </xdr:nvCxnSpPr>
      <xdr:spPr>
        <a:xfrm flipV="1">
          <a:off x="13703300" y="16009764"/>
          <a:ext cx="8890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111342</xdr:rowOff>
    </xdr:from>
    <xdr:to>
      <xdr:col>19</xdr:col>
      <xdr:colOff>644525</xdr:colOff>
      <xdr:row>93</xdr:row>
      <xdr:rowOff>128253</xdr:rowOff>
    </xdr:to>
    <xdr:cxnSp macro="">
      <xdr:nvCxnSpPr>
        <xdr:cNvPr id="689" name="直線コネクタ 688"/>
        <xdr:cNvCxnSpPr/>
      </xdr:nvCxnSpPr>
      <xdr:spPr>
        <a:xfrm>
          <a:off x="12814300" y="16056192"/>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38334</xdr:rowOff>
    </xdr:from>
    <xdr:to>
      <xdr:col>23</xdr:col>
      <xdr:colOff>568325</xdr:colOff>
      <xdr:row>93</xdr:row>
      <xdr:rowOff>139934</xdr:rowOff>
    </xdr:to>
    <xdr:sp macro="" textlink="">
      <xdr:nvSpPr>
        <xdr:cNvPr id="699" name="円/楕円 698"/>
        <xdr:cNvSpPr/>
      </xdr:nvSpPr>
      <xdr:spPr>
        <a:xfrm>
          <a:off x="16268700" y="159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61211</xdr:rowOff>
    </xdr:from>
    <xdr:ext cx="599010" cy="259045"/>
    <xdr:sp macro="" textlink="">
      <xdr:nvSpPr>
        <xdr:cNvPr id="700" name="公債費該当値テキスト"/>
        <xdr:cNvSpPr txBox="1"/>
      </xdr:nvSpPr>
      <xdr:spPr>
        <a:xfrm>
          <a:off x="16370300" y="15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102832</xdr:rowOff>
    </xdr:from>
    <xdr:to>
      <xdr:col>22</xdr:col>
      <xdr:colOff>415925</xdr:colOff>
      <xdr:row>94</xdr:row>
      <xdr:rowOff>32982</xdr:rowOff>
    </xdr:to>
    <xdr:sp macro="" textlink="">
      <xdr:nvSpPr>
        <xdr:cNvPr id="701" name="円/楕円 700"/>
        <xdr:cNvSpPr/>
      </xdr:nvSpPr>
      <xdr:spPr>
        <a:xfrm>
          <a:off x="15430500" y="160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49509</xdr:rowOff>
    </xdr:from>
    <xdr:ext cx="599010" cy="259045"/>
    <xdr:sp macro="" textlink="">
      <xdr:nvSpPr>
        <xdr:cNvPr id="702" name="テキスト ボックス 701"/>
        <xdr:cNvSpPr txBox="1"/>
      </xdr:nvSpPr>
      <xdr:spPr>
        <a:xfrm>
          <a:off x="15181794" y="1582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14114</xdr:rowOff>
    </xdr:from>
    <xdr:to>
      <xdr:col>21</xdr:col>
      <xdr:colOff>212725</xdr:colOff>
      <xdr:row>93</xdr:row>
      <xdr:rowOff>115714</xdr:rowOff>
    </xdr:to>
    <xdr:sp macro="" textlink="">
      <xdr:nvSpPr>
        <xdr:cNvPr id="703" name="円/楕円 702"/>
        <xdr:cNvSpPr/>
      </xdr:nvSpPr>
      <xdr:spPr>
        <a:xfrm>
          <a:off x="14541500" y="159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132241</xdr:rowOff>
    </xdr:from>
    <xdr:ext cx="599010" cy="259045"/>
    <xdr:sp macro="" textlink="">
      <xdr:nvSpPr>
        <xdr:cNvPr id="704" name="テキスト ボックス 703"/>
        <xdr:cNvSpPr txBox="1"/>
      </xdr:nvSpPr>
      <xdr:spPr>
        <a:xfrm>
          <a:off x="14292794" y="1573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77453</xdr:rowOff>
    </xdr:from>
    <xdr:to>
      <xdr:col>20</xdr:col>
      <xdr:colOff>9525</xdr:colOff>
      <xdr:row>94</xdr:row>
      <xdr:rowOff>7603</xdr:rowOff>
    </xdr:to>
    <xdr:sp macro="" textlink="">
      <xdr:nvSpPr>
        <xdr:cNvPr id="705" name="円/楕円 704"/>
        <xdr:cNvSpPr/>
      </xdr:nvSpPr>
      <xdr:spPr>
        <a:xfrm>
          <a:off x="13652500" y="160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24130</xdr:rowOff>
    </xdr:from>
    <xdr:ext cx="599010" cy="259045"/>
    <xdr:sp macro="" textlink="">
      <xdr:nvSpPr>
        <xdr:cNvPr id="706" name="テキスト ボックス 705"/>
        <xdr:cNvSpPr txBox="1"/>
      </xdr:nvSpPr>
      <xdr:spPr>
        <a:xfrm>
          <a:off x="13403794" y="1579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60542</xdr:rowOff>
    </xdr:from>
    <xdr:to>
      <xdr:col>18</xdr:col>
      <xdr:colOff>492125</xdr:colOff>
      <xdr:row>93</xdr:row>
      <xdr:rowOff>162142</xdr:rowOff>
    </xdr:to>
    <xdr:sp macro="" textlink="">
      <xdr:nvSpPr>
        <xdr:cNvPr id="707" name="円/楕円 706"/>
        <xdr:cNvSpPr/>
      </xdr:nvSpPr>
      <xdr:spPr>
        <a:xfrm>
          <a:off x="12763500" y="160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7219</xdr:rowOff>
    </xdr:from>
    <xdr:ext cx="599010" cy="259045"/>
    <xdr:sp macro="" textlink="">
      <xdr:nvSpPr>
        <xdr:cNvPr id="708" name="テキスト ボックス 707"/>
        <xdr:cNvSpPr txBox="1"/>
      </xdr:nvSpPr>
      <xdr:spPr>
        <a:xfrm>
          <a:off x="12514794" y="157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229,383</a:t>
          </a:r>
          <a:r>
            <a:rPr lang="ja-JP" altLang="ja-JP" sz="1100" b="0" i="0" baseline="0">
              <a:solidFill>
                <a:schemeClr val="dk1"/>
              </a:solidFill>
              <a:effectLst/>
              <a:latin typeface="+mn-lt"/>
              <a:ea typeface="+mn-ea"/>
              <a:cs typeface="+mn-cs"/>
            </a:rPr>
            <a:t>円となっている。これは保育園や養護老人ホームを直営で行っていることが要因であ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年度の住民一人当たり</a:t>
          </a:r>
          <a:r>
            <a:rPr lang="en-US" altLang="ja-JP" sz="1100" b="0" i="0" baseline="0">
              <a:solidFill>
                <a:schemeClr val="dk1"/>
              </a:solidFill>
              <a:effectLst/>
              <a:latin typeface="+mn-lt"/>
              <a:ea typeface="+mn-ea"/>
              <a:cs typeface="+mn-cs"/>
            </a:rPr>
            <a:t>605,768</a:t>
          </a:r>
          <a:r>
            <a:rPr lang="ja-JP" altLang="ja-JP" sz="1100" b="0" i="0" baseline="0">
              <a:solidFill>
                <a:schemeClr val="dk1"/>
              </a:solidFill>
              <a:effectLst/>
              <a:latin typeface="+mn-lt"/>
              <a:ea typeface="+mn-ea"/>
              <a:cs typeface="+mn-cs"/>
            </a:rPr>
            <a:t>円については老人ホーム改築事業</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年度については老人ホーム改築事業及び旧老人ホーム解体や</a:t>
          </a:r>
          <a:r>
            <a:rPr lang="ja-JP" altLang="ja-JP" sz="1100" b="0" i="0" baseline="0">
              <a:solidFill>
                <a:schemeClr val="dk1"/>
              </a:solidFill>
              <a:effectLst/>
              <a:latin typeface="+mn-lt"/>
              <a:ea typeface="+mn-ea"/>
              <a:cs typeface="+mn-cs"/>
            </a:rPr>
            <a:t>特別養護老人ホーム運営費補助</a:t>
          </a:r>
          <a:r>
            <a:rPr lang="ja-JP" altLang="en-US" sz="1100" b="0" i="0" baseline="0">
              <a:solidFill>
                <a:schemeClr val="dk1"/>
              </a:solidFill>
              <a:effectLst/>
              <a:latin typeface="+mn-lt"/>
              <a:ea typeface="+mn-ea"/>
              <a:cs typeface="+mn-cs"/>
            </a:rPr>
            <a:t>等を</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行ったことが大きく増加した</a:t>
          </a:r>
          <a:r>
            <a:rPr lang="ja-JP" altLang="ja-JP" sz="1100" b="0" i="0" baseline="0">
              <a:solidFill>
                <a:schemeClr val="dk1"/>
              </a:solidFill>
              <a:effectLst/>
              <a:latin typeface="+mn-lt"/>
              <a:ea typeface="+mn-ea"/>
              <a:cs typeface="+mn-cs"/>
            </a:rPr>
            <a:t>要因の一つである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これらは老人福祉の充実を図るために重点的に取り組んできたことによるものである。</a:t>
          </a:r>
          <a:endParaRPr lang="ja-JP" altLang="ja-JP" sz="1400">
            <a:effectLst/>
          </a:endParaRPr>
        </a:p>
        <a:p>
          <a:r>
            <a:rPr lang="ja-JP" altLang="ja-JP" sz="1100" b="0" i="0" baseline="0">
              <a:solidFill>
                <a:schemeClr val="dk1"/>
              </a:solidFill>
              <a:effectLst/>
              <a:latin typeface="+mn-lt"/>
              <a:ea typeface="+mn-ea"/>
              <a:cs typeface="+mn-cs"/>
            </a:rPr>
            <a:t>衛生費が住民一人当たり</a:t>
          </a:r>
          <a:r>
            <a:rPr lang="en-US" altLang="ja-JP" sz="1100" b="0" i="0" baseline="0">
              <a:solidFill>
                <a:schemeClr val="dk1"/>
              </a:solidFill>
              <a:effectLst/>
              <a:latin typeface="+mn-lt"/>
              <a:ea typeface="+mn-ea"/>
              <a:cs typeface="+mn-cs"/>
            </a:rPr>
            <a:t>109,895</a:t>
          </a:r>
          <a:r>
            <a:rPr lang="ja-JP" altLang="ja-JP" sz="1100" b="0" i="0" baseline="0">
              <a:solidFill>
                <a:schemeClr val="dk1"/>
              </a:solidFill>
              <a:effectLst/>
              <a:latin typeface="+mn-lt"/>
              <a:ea typeface="+mn-ea"/>
              <a:cs typeface="+mn-cs"/>
            </a:rPr>
            <a:t>円となっており、類似団体平均に比べ高止まりしている</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は病院建設事業補助や病院運営費補助を行っていることが主な要因である。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消防庁舎改築事業によ</a:t>
          </a:r>
          <a:r>
            <a:rPr lang="ja-JP" altLang="en-US" sz="1100" b="0" i="0" baseline="0">
              <a:solidFill>
                <a:schemeClr val="dk1"/>
              </a:solidFill>
              <a:effectLst/>
              <a:latin typeface="+mn-lt"/>
              <a:ea typeface="+mn-ea"/>
              <a:cs typeface="+mn-cs"/>
            </a:rPr>
            <a:t>り消防費</a:t>
          </a:r>
          <a:r>
            <a:rPr lang="ja-JP" altLang="ja-JP" sz="1100" b="0" i="0" baseline="0">
              <a:solidFill>
                <a:schemeClr val="dk1"/>
              </a:solidFill>
              <a:effectLst/>
              <a:latin typeface="+mn-lt"/>
              <a:ea typeface="+mn-ea"/>
              <a:cs typeface="+mn-cs"/>
            </a:rPr>
            <a:t>が住民一人当たり</a:t>
          </a:r>
          <a:r>
            <a:rPr lang="en-US" altLang="ja-JP" sz="1100" b="0" i="0" baseline="0">
              <a:solidFill>
                <a:schemeClr val="dk1"/>
              </a:solidFill>
              <a:effectLst/>
              <a:latin typeface="+mn-lt"/>
              <a:ea typeface="+mn-ea"/>
              <a:cs typeface="+mn-cs"/>
            </a:rPr>
            <a:t>66,855</a:t>
          </a:r>
          <a:r>
            <a:rPr lang="ja-JP" altLang="ja-JP" sz="1100" b="0" i="0" baseline="0">
              <a:solidFill>
                <a:schemeClr val="dk1"/>
              </a:solidFill>
              <a:effectLst/>
              <a:latin typeface="+mn-lt"/>
              <a:ea typeface="+mn-ea"/>
              <a:cs typeface="+mn-cs"/>
            </a:rPr>
            <a:t>円と前年から大きく上昇している。</a:t>
          </a:r>
          <a:endParaRPr lang="ja-JP" altLang="ja-JP" sz="1400">
            <a:effectLst/>
          </a:endParaRPr>
        </a:p>
        <a:p>
          <a:r>
            <a:rPr lang="ja-JP" altLang="ja-JP" sz="1100" b="0" i="0" baseline="0">
              <a:solidFill>
                <a:schemeClr val="dk1"/>
              </a:solidFill>
              <a:effectLst/>
              <a:latin typeface="+mn-lt"/>
              <a:ea typeface="+mn-ea"/>
              <a:cs typeface="+mn-cs"/>
            </a:rPr>
            <a:t>公債費が住民一人当たり</a:t>
          </a:r>
          <a:r>
            <a:rPr lang="en-US" altLang="ja-JP" sz="1100" b="0" i="0" baseline="0">
              <a:solidFill>
                <a:schemeClr val="dk1"/>
              </a:solidFill>
              <a:effectLst/>
              <a:latin typeface="+mn-lt"/>
              <a:ea typeface="+mn-ea"/>
              <a:cs typeface="+mn-cs"/>
            </a:rPr>
            <a:t>138,848</a:t>
          </a:r>
          <a:r>
            <a:rPr lang="ja-JP" altLang="ja-JP" sz="1100" b="0" i="0" baseline="0">
              <a:solidFill>
                <a:schemeClr val="dk1"/>
              </a:solidFill>
              <a:effectLst/>
              <a:latin typeface="+mn-lt"/>
              <a:ea typeface="+mn-ea"/>
              <a:cs typeface="+mn-cs"/>
            </a:rPr>
            <a:t>円となっており、類似団体平均に比べ高止まりしている</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年度に行った弟子屈中学校、学校給食センター、道の駅整備などの大型建設事業行ったことが主な要因である。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年度までは国の経済対策関連交付金、地方交付税の増額、行財政改革による人件費削減、高利率起債の繰上償還（</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万円の削減効果）の実施、更には緊急に必要な事業の峻別、投資的経費を抑制する等新規発行起債の抑制や指定管理者制度の導入等によるコスト削減により基金積立を行い残高が増加していたが、平成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年度に老人ホーム移転改築事業（総事業費</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億円）を行ったことにより基金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年度は旧老人ホーム解体によるアスベスト除去に係る費用（</a:t>
          </a:r>
          <a:r>
            <a:rPr kumimoji="1" lang="en-US" altLang="ja-JP" sz="1100">
              <a:solidFill>
                <a:schemeClr val="dk1"/>
              </a:solidFill>
              <a:effectLst/>
              <a:latin typeface="+mn-lt"/>
              <a:ea typeface="+mn-ea"/>
              <a:cs typeface="+mn-cs"/>
            </a:rPr>
            <a:t>64,000</a:t>
          </a:r>
          <a:r>
            <a:rPr kumimoji="1" lang="ja-JP" altLang="ja-JP" sz="1100">
              <a:solidFill>
                <a:schemeClr val="dk1"/>
              </a:solidFill>
              <a:effectLst/>
              <a:latin typeface="+mn-lt"/>
              <a:ea typeface="+mn-ea"/>
              <a:cs typeface="+mn-cs"/>
            </a:rPr>
            <a:t>千円）や特別養護老人ホーム運営補助（</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消防庁舎改築事業により基金の取り崩しを行ったことで実質単年度収支が悪化した。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年度は国民健康保険特別会計において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百万円の赤字決算となった。</a:t>
          </a:r>
          <a:endParaRPr lang="ja-JP" altLang="ja-JP" sz="1400">
            <a:effectLst/>
          </a:endParaRPr>
        </a:p>
        <a:p>
          <a:r>
            <a:rPr kumimoji="1" lang="ja-JP" altLang="ja-JP" sz="1100">
              <a:solidFill>
                <a:schemeClr val="dk1"/>
              </a:solidFill>
              <a:effectLst/>
              <a:latin typeface="+mn-lt"/>
              <a:ea typeface="+mn-ea"/>
              <a:cs typeface="+mn-cs"/>
            </a:rPr>
            <a:t>これは、前年度に比べ</a:t>
          </a:r>
          <a:r>
            <a:rPr kumimoji="1" lang="ja-JP" altLang="en-US" sz="1100">
              <a:solidFill>
                <a:schemeClr val="dk1"/>
              </a:solidFill>
              <a:effectLst/>
              <a:latin typeface="+mn-lt"/>
              <a:ea typeface="+mn-ea"/>
              <a:cs typeface="+mn-cs"/>
            </a:rPr>
            <a:t>財政調整交付金等</a:t>
          </a:r>
          <a:r>
            <a:rPr kumimoji="1" lang="ja-JP" altLang="ja-JP" sz="1100">
              <a:solidFill>
                <a:schemeClr val="dk1"/>
              </a:solidFill>
              <a:effectLst/>
              <a:latin typeface="+mn-lt"/>
              <a:ea typeface="+mn-ea"/>
              <a:cs typeface="+mn-cs"/>
            </a:rPr>
            <a:t>が減収となったことによるものである。また、国民健康被保険者数の減少から、医療費全体額は減少しているものの、一人あたりの医療費負担額は減少しておらず実質負担増となっている。</a:t>
          </a:r>
          <a:endParaRPr lang="ja-JP" altLang="ja-JP" sz="1400">
            <a:effectLst/>
          </a:endParaRPr>
        </a:p>
        <a:p>
          <a:r>
            <a:rPr kumimoji="1" lang="ja-JP" altLang="ja-JP" sz="1100">
              <a:solidFill>
                <a:schemeClr val="dk1"/>
              </a:solidFill>
              <a:effectLst/>
              <a:latin typeface="+mn-lt"/>
              <a:ea typeface="+mn-ea"/>
              <a:cs typeface="+mn-cs"/>
            </a:rPr>
            <a:t>今後は、国民健康保険運営に必要な保険税状況を把握するとともに、保険事業による医療費適正化を意識した取り組みによる医療費削減を行い、単年度黒字化を目指し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年以内で累積赤字を解消したいと考えている。</a:t>
          </a:r>
          <a:endParaRPr lang="ja-JP" altLang="ja-JP" sz="1400">
            <a:effectLst/>
          </a:endParaRPr>
        </a:p>
        <a:p>
          <a:r>
            <a:rPr kumimoji="1" lang="ja-JP" altLang="ja-JP" sz="1100">
              <a:solidFill>
                <a:schemeClr val="dk1"/>
              </a:solidFill>
              <a:effectLst/>
              <a:latin typeface="+mn-lt"/>
              <a:ea typeface="+mn-ea"/>
              <a:cs typeface="+mn-cs"/>
            </a:rPr>
            <a:t>国民健康保険特別会計以外においてはいずれも赤字決算とはなっておらず、また、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13"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8340352</v>
      </c>
      <c r="BO4" s="381"/>
      <c r="BP4" s="381"/>
      <c r="BQ4" s="381"/>
      <c r="BR4" s="381"/>
      <c r="BS4" s="381"/>
      <c r="BT4" s="381"/>
      <c r="BU4" s="382"/>
      <c r="BV4" s="380">
        <v>8082710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2.1</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8242826</v>
      </c>
      <c r="BO5" s="418"/>
      <c r="BP5" s="418"/>
      <c r="BQ5" s="418"/>
      <c r="BR5" s="418"/>
      <c r="BS5" s="418"/>
      <c r="BT5" s="418"/>
      <c r="BU5" s="419"/>
      <c r="BV5" s="417">
        <v>7982323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92.1</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97526</v>
      </c>
      <c r="BO6" s="418"/>
      <c r="BP6" s="418"/>
      <c r="BQ6" s="418"/>
      <c r="BR6" s="418"/>
      <c r="BS6" s="418"/>
      <c r="BT6" s="418"/>
      <c r="BU6" s="419"/>
      <c r="BV6" s="417">
        <v>100387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95.9</v>
      </c>
      <c r="CU6" s="455"/>
      <c r="CV6" s="455"/>
      <c r="CW6" s="455"/>
      <c r="CX6" s="455"/>
      <c r="CY6" s="455"/>
      <c r="CZ6" s="455"/>
      <c r="DA6" s="456"/>
      <c r="DB6" s="454">
        <v>92.9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846</v>
      </c>
      <c r="BO7" s="418"/>
      <c r="BP7" s="418"/>
      <c r="BQ7" s="418"/>
      <c r="BR7" s="418"/>
      <c r="BS7" s="418"/>
      <c r="BT7" s="418"/>
      <c r="BU7" s="419"/>
      <c r="BV7" s="417">
        <v>4520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4664766</v>
      </c>
      <c r="CU7" s="418"/>
      <c r="CV7" s="418"/>
      <c r="CW7" s="418"/>
      <c r="CX7" s="418"/>
      <c r="CY7" s="418"/>
      <c r="CZ7" s="418"/>
      <c r="DA7" s="419"/>
      <c r="DB7" s="417">
        <v>4800217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96680</v>
      </c>
      <c r="BO8" s="418"/>
      <c r="BP8" s="418"/>
      <c r="BQ8" s="418"/>
      <c r="BR8" s="418"/>
      <c r="BS8" s="418"/>
      <c r="BT8" s="418"/>
      <c r="BU8" s="419"/>
      <c r="BV8" s="417">
        <v>95867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813</v>
      </c>
      <c r="BO9" s="418"/>
      <c r="BP9" s="418"/>
      <c r="BQ9" s="418"/>
      <c r="BR9" s="418"/>
      <c r="BS9" s="418"/>
      <c r="BT9" s="418"/>
      <c r="BU9" s="419"/>
      <c r="BV9" s="417">
        <v>5303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17.399999999999999</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8278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11282</v>
      </c>
      <c r="BO10" s="418"/>
      <c r="BP10" s="418"/>
      <c r="BQ10" s="418"/>
      <c r="BR10" s="418"/>
      <c r="BS10" s="418"/>
      <c r="BT10" s="418"/>
      <c r="BU10" s="419"/>
      <c r="BV10" s="417">
        <v>4586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6919</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7607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231635</v>
      </c>
      <c r="BO12" s="418"/>
      <c r="BP12" s="418"/>
      <c r="BQ12" s="418"/>
      <c r="BR12" s="418"/>
      <c r="BS12" s="418"/>
      <c r="BT12" s="418"/>
      <c r="BU12" s="419"/>
      <c r="BV12" s="417">
        <v>118940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7571</v>
      </c>
      <c r="S13" s="499"/>
      <c r="T13" s="499"/>
      <c r="U13" s="499"/>
      <c r="V13" s="500"/>
      <c r="W13" s="433" t="s">
        <v>123</v>
      </c>
      <c r="X13" s="434"/>
      <c r="Y13" s="434"/>
      <c r="Z13" s="434"/>
      <c r="AA13" s="434"/>
      <c r="AB13" s="424"/>
      <c r="AC13" s="468">
        <v>594</v>
      </c>
      <c r="AD13" s="469"/>
      <c r="AE13" s="469"/>
      <c r="AF13" s="469"/>
      <c r="AG13" s="508"/>
      <c r="AH13" s="468">
        <v>546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-219540</v>
      </c>
      <c r="BO13" s="418"/>
      <c r="BP13" s="418"/>
      <c r="BQ13" s="418"/>
      <c r="BR13" s="418"/>
      <c r="BS13" s="418"/>
      <c r="BT13" s="418"/>
      <c r="BU13" s="419"/>
      <c r="BV13" s="417">
        <v>-102132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13.4</v>
      </c>
      <c r="CU13" s="415"/>
      <c r="CV13" s="415"/>
      <c r="CW13" s="415"/>
      <c r="CX13" s="415"/>
      <c r="CY13" s="415"/>
      <c r="CZ13" s="415"/>
      <c r="DA13" s="416"/>
      <c r="DB13" s="414">
        <v>13.4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7766</v>
      </c>
      <c r="S14" s="499"/>
      <c r="T14" s="499"/>
      <c r="U14" s="499"/>
      <c r="V14" s="500"/>
      <c r="W14" s="407"/>
      <c r="X14" s="408"/>
      <c r="Y14" s="408"/>
      <c r="Z14" s="408"/>
      <c r="AA14" s="408"/>
      <c r="AB14" s="397"/>
      <c r="AC14" s="501">
        <v>15.1</v>
      </c>
      <c r="AD14" s="502"/>
      <c r="AE14" s="502"/>
      <c r="AF14" s="502"/>
      <c r="AG14" s="503"/>
      <c r="AH14" s="501">
        <v>13.4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136.5</v>
      </c>
      <c r="CU14" s="513"/>
      <c r="CV14" s="513"/>
      <c r="CW14" s="513"/>
      <c r="CX14" s="513"/>
      <c r="CY14" s="513"/>
      <c r="CZ14" s="513"/>
      <c r="DA14" s="514"/>
      <c r="DB14" s="512">
        <v>126.9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7743</v>
      </c>
      <c r="S15" s="499"/>
      <c r="T15" s="499"/>
      <c r="U15" s="499"/>
      <c r="V15" s="500"/>
      <c r="W15" s="433" t="s">
        <v>130</v>
      </c>
      <c r="X15" s="434"/>
      <c r="Y15" s="434"/>
      <c r="Z15" s="434"/>
      <c r="AA15" s="434"/>
      <c r="AB15" s="424"/>
      <c r="AC15" s="468">
        <v>582</v>
      </c>
      <c r="AD15" s="469"/>
      <c r="AE15" s="469"/>
      <c r="AF15" s="469"/>
      <c r="AG15" s="508"/>
      <c r="AH15" s="468">
        <v>571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927861</v>
      </c>
      <c r="BO15" s="381"/>
      <c r="BP15" s="381"/>
      <c r="BQ15" s="381"/>
      <c r="BR15" s="381"/>
      <c r="BS15" s="381"/>
      <c r="BT15" s="381"/>
      <c r="BU15" s="382"/>
      <c r="BV15" s="380">
        <v>920203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14.8</v>
      </c>
      <c r="AD16" s="502"/>
      <c r="AE16" s="502"/>
      <c r="AF16" s="502"/>
      <c r="AG16" s="503"/>
      <c r="AH16" s="501">
        <v>14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4259586</v>
      </c>
      <c r="BO16" s="418"/>
      <c r="BP16" s="418"/>
      <c r="BQ16" s="418"/>
      <c r="BR16" s="418"/>
      <c r="BS16" s="418"/>
      <c r="BT16" s="418"/>
      <c r="BU16" s="419"/>
      <c r="BV16" s="417">
        <v>4326516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2768</v>
      </c>
      <c r="AD17" s="469"/>
      <c r="AE17" s="469"/>
      <c r="AF17" s="469"/>
      <c r="AG17" s="508"/>
      <c r="AH17" s="468">
        <v>2963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1150026</v>
      </c>
      <c r="BO17" s="418"/>
      <c r="BP17" s="418"/>
      <c r="BQ17" s="418"/>
      <c r="BR17" s="418"/>
      <c r="BS17" s="418"/>
      <c r="BT17" s="418"/>
      <c r="BU17" s="419"/>
      <c r="BV17" s="417">
        <v>1147672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774.33</v>
      </c>
      <c r="M18" s="530"/>
      <c r="N18" s="530"/>
      <c r="O18" s="530"/>
      <c r="P18" s="530"/>
      <c r="Q18" s="530"/>
      <c r="R18" s="531"/>
      <c r="S18" s="531"/>
      <c r="T18" s="531"/>
      <c r="U18" s="531"/>
      <c r="V18" s="532"/>
      <c r="W18" s="435"/>
      <c r="X18" s="436"/>
      <c r="Y18" s="436"/>
      <c r="Z18" s="436"/>
      <c r="AA18" s="436"/>
      <c r="AB18" s="427"/>
      <c r="AC18" s="533">
        <v>70.2</v>
      </c>
      <c r="AD18" s="534"/>
      <c r="AE18" s="534"/>
      <c r="AF18" s="534"/>
      <c r="AG18" s="535"/>
      <c r="AH18" s="533">
        <v>72.599999999999994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4356661</v>
      </c>
      <c r="BO18" s="418"/>
      <c r="BP18" s="418"/>
      <c r="BQ18" s="418"/>
      <c r="BR18" s="418"/>
      <c r="BS18" s="418"/>
      <c r="BT18" s="418"/>
      <c r="BU18" s="419"/>
      <c r="BV18" s="417">
        <v>4286601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5663808</v>
      </c>
      <c r="BO19" s="418"/>
      <c r="BP19" s="418"/>
      <c r="BQ19" s="418"/>
      <c r="BR19" s="418"/>
      <c r="BS19" s="418"/>
      <c r="BT19" s="418"/>
      <c r="BU19" s="419"/>
      <c r="BV19" s="417">
        <v>5711370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3509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12165011</v>
      </c>
      <c r="BO23" s="418"/>
      <c r="BP23" s="418"/>
      <c r="BQ23" s="418"/>
      <c r="BR23" s="418"/>
      <c r="BS23" s="418"/>
      <c r="BT23" s="418"/>
      <c r="BU23" s="419"/>
      <c r="BV23" s="417">
        <v>12251841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7904</v>
      </c>
      <c r="R24" s="469"/>
      <c r="S24" s="469"/>
      <c r="T24" s="469"/>
      <c r="U24" s="469"/>
      <c r="V24" s="508"/>
      <c r="W24" s="563"/>
      <c r="X24" s="551"/>
      <c r="Y24" s="552"/>
      <c r="Z24" s="467" t="s">
        <v>154</v>
      </c>
      <c r="AA24" s="447"/>
      <c r="AB24" s="447"/>
      <c r="AC24" s="447"/>
      <c r="AD24" s="447"/>
      <c r="AE24" s="447"/>
      <c r="AF24" s="447"/>
      <c r="AG24" s="448"/>
      <c r="AH24" s="468">
        <v>145</v>
      </c>
      <c r="AI24" s="469"/>
      <c r="AJ24" s="469"/>
      <c r="AK24" s="469"/>
      <c r="AL24" s="508"/>
      <c r="AM24" s="468">
        <v>446455</v>
      </c>
      <c r="AN24" s="469"/>
      <c r="AO24" s="469"/>
      <c r="AP24" s="469"/>
      <c r="AQ24" s="469"/>
      <c r="AR24" s="508"/>
      <c r="AS24" s="468">
        <v>3079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11612548</v>
      </c>
      <c r="BO24" s="418"/>
      <c r="BP24" s="418"/>
      <c r="BQ24" s="418"/>
      <c r="BR24" s="418"/>
      <c r="BS24" s="418"/>
      <c r="BT24" s="418"/>
      <c r="BU24" s="419"/>
      <c r="BV24" s="417">
        <v>11888833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6564</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496980</v>
      </c>
      <c r="BO25" s="381"/>
      <c r="BP25" s="381"/>
      <c r="BQ25" s="381"/>
      <c r="BR25" s="381"/>
      <c r="BS25" s="381"/>
      <c r="BT25" s="381"/>
      <c r="BU25" s="382"/>
      <c r="BV25" s="380">
        <v>643557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5937</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2920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130845</v>
      </c>
      <c r="BO27" s="587"/>
      <c r="BP27" s="587"/>
      <c r="BQ27" s="587"/>
      <c r="BR27" s="587"/>
      <c r="BS27" s="587"/>
      <c r="BT27" s="587"/>
      <c r="BU27" s="588"/>
      <c r="BV27" s="586">
        <v>130837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2340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165567</v>
      </c>
      <c r="BO28" s="381"/>
      <c r="BP28" s="381"/>
      <c r="BQ28" s="381"/>
      <c r="BR28" s="381"/>
      <c r="BS28" s="381"/>
      <c r="BT28" s="381"/>
      <c r="BU28" s="382"/>
      <c r="BV28" s="380">
        <v>385920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1840</v>
      </c>
      <c r="R29" s="469"/>
      <c r="S29" s="469"/>
      <c r="T29" s="469"/>
      <c r="U29" s="469"/>
      <c r="V29" s="508"/>
      <c r="W29" s="564"/>
      <c r="X29" s="565"/>
      <c r="Y29" s="566"/>
      <c r="Z29" s="467" t="s">
        <v>171</v>
      </c>
      <c r="AA29" s="447"/>
      <c r="AB29" s="447"/>
      <c r="AC29" s="447"/>
      <c r="AD29" s="447"/>
      <c r="AE29" s="447"/>
      <c r="AF29" s="447"/>
      <c r="AG29" s="448"/>
      <c r="AH29" s="468">
        <v>146</v>
      </c>
      <c r="AI29" s="469"/>
      <c r="AJ29" s="469"/>
      <c r="AK29" s="469"/>
      <c r="AL29" s="508"/>
      <c r="AM29" s="468">
        <v>450549</v>
      </c>
      <c r="AN29" s="469"/>
      <c r="AO29" s="469"/>
      <c r="AP29" s="469"/>
      <c r="AQ29" s="469"/>
      <c r="AR29" s="508"/>
      <c r="AS29" s="468">
        <v>3086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248591</v>
      </c>
      <c r="BO29" s="418"/>
      <c r="BP29" s="418"/>
      <c r="BQ29" s="418"/>
      <c r="BR29" s="418"/>
      <c r="BS29" s="418"/>
      <c r="BT29" s="418"/>
      <c r="BU29" s="419"/>
      <c r="BV29" s="417">
        <v>168577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125906</v>
      </c>
      <c r="BO30" s="587"/>
      <c r="BP30" s="587"/>
      <c r="BQ30" s="587"/>
      <c r="BR30" s="587"/>
      <c r="BS30" s="587"/>
      <c r="BT30" s="587"/>
      <c r="BU30" s="588"/>
      <c r="BV30" s="586">
        <v>127767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釧路北部消防事務組合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弟子屈町振興公社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温泉事業特別会計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釧路公立大学</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釧路広域連合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川上郡衛生処理組合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釧路・根室広域地方税滞納整理機構</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2"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0.64</v>
      </c>
      <c r="G34" s="33">
        <v>0.24</v>
      </c>
      <c r="H34" s="33">
        <v>0.11</v>
      </c>
      <c r="I34" s="33" t="s">
        <v>528</v>
      </c>
      <c r="J34" s="34" t="s">
        <v>529</v>
      </c>
      <c r="K34" s="22"/>
      <c r="L34" s="22"/>
      <c r="M34" s="22"/>
      <c r="N34" s="22"/>
      <c r="O34" s="22"/>
      <c r="P34" s="22"/>
    </row>
    <row r="35" spans="1:16" ht="39" customHeight="1" x14ac:dyDescent="0.15">
      <c r="A35" s="22"/>
      <c r="B35" s="35"/>
      <c r="C35" s="1178" t="s">
        <v>530</v>
      </c>
      <c r="D35" s="1179"/>
      <c r="E35" s="1180"/>
      <c r="F35" s="36">
        <v>2.0299999999999998</v>
      </c>
      <c r="G35" s="37">
        <v>2.0299999999999998</v>
      </c>
      <c r="H35" s="37">
        <v>2.29</v>
      </c>
      <c r="I35" s="37">
        <v>2.5299999999999998</v>
      </c>
      <c r="J35" s="38">
        <v>2.71</v>
      </c>
      <c r="K35" s="22"/>
      <c r="L35" s="22"/>
      <c r="M35" s="22"/>
      <c r="N35" s="22"/>
      <c r="O35" s="22"/>
      <c r="P35" s="22"/>
    </row>
    <row r="36" spans="1:16" ht="39" customHeight="1" x14ac:dyDescent="0.15">
      <c r="A36" s="22"/>
      <c r="B36" s="35"/>
      <c r="C36" s="1178" t="s">
        <v>531</v>
      </c>
      <c r="D36" s="1179"/>
      <c r="E36" s="1180"/>
      <c r="F36" s="36">
        <v>1.63</v>
      </c>
      <c r="G36" s="37">
        <v>1.64</v>
      </c>
      <c r="H36" s="37">
        <v>1.76</v>
      </c>
      <c r="I36" s="37">
        <v>1.87</v>
      </c>
      <c r="J36" s="38">
        <v>2</v>
      </c>
      <c r="K36" s="22"/>
      <c r="L36" s="22"/>
      <c r="M36" s="22"/>
      <c r="N36" s="22"/>
      <c r="O36" s="22"/>
      <c r="P36" s="22"/>
    </row>
    <row r="37" spans="1:16" ht="39" customHeight="1" x14ac:dyDescent="0.15">
      <c r="A37" s="22"/>
      <c r="B37" s="35"/>
      <c r="C37" s="1178" t="s">
        <v>532</v>
      </c>
      <c r="D37" s="1179"/>
      <c r="E37" s="1180"/>
      <c r="F37" s="36">
        <v>0.28999999999999998</v>
      </c>
      <c r="G37" s="37">
        <v>0.15</v>
      </c>
      <c r="H37" s="37">
        <v>0.41</v>
      </c>
      <c r="I37" s="37">
        <v>0.22</v>
      </c>
      <c r="J37" s="38">
        <v>0.53</v>
      </c>
      <c r="K37" s="22"/>
      <c r="L37" s="22"/>
      <c r="M37" s="22"/>
      <c r="N37" s="22"/>
      <c r="O37" s="22"/>
      <c r="P37" s="22"/>
    </row>
    <row r="38" spans="1:16" ht="39" customHeight="1" x14ac:dyDescent="0.15">
      <c r="A38" s="22"/>
      <c r="B38" s="35"/>
      <c r="C38" s="1178" t="s">
        <v>533</v>
      </c>
      <c r="D38" s="1179"/>
      <c r="E38" s="1180"/>
      <c r="F38" s="36">
        <v>0.17</v>
      </c>
      <c r="G38" s="37">
        <v>0.06</v>
      </c>
      <c r="H38" s="37">
        <v>0.14000000000000001</v>
      </c>
      <c r="I38" s="37">
        <v>0.12</v>
      </c>
      <c r="J38" s="38">
        <v>7.0000000000000007E-2</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0.01</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537</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9"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1073</v>
      </c>
      <c r="L45" s="60">
        <v>1045</v>
      </c>
      <c r="M45" s="60">
        <v>1112</v>
      </c>
      <c r="N45" s="60">
        <v>976</v>
      </c>
      <c r="O45" s="61">
        <v>1042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175</v>
      </c>
      <c r="L48" s="64">
        <v>171</v>
      </c>
      <c r="M48" s="64">
        <v>208</v>
      </c>
      <c r="N48" s="64">
        <v>201</v>
      </c>
      <c r="O48" s="65">
        <v>190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v>
      </c>
      <c r="L49" s="64">
        <v>13</v>
      </c>
      <c r="M49" s="64">
        <v>10</v>
      </c>
      <c r="N49" s="64">
        <v>10</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199</v>
      </c>
      <c r="L50" s="64">
        <v>180</v>
      </c>
      <c r="M50" s="64">
        <v>180</v>
      </c>
      <c r="N50" s="64">
        <v>174</v>
      </c>
      <c r="O50" s="65">
        <v>176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886</v>
      </c>
      <c r="L52" s="64">
        <v>861</v>
      </c>
      <c r="M52" s="64">
        <v>954</v>
      </c>
      <c r="N52" s="64">
        <v>869</v>
      </c>
      <c r="O52" s="65">
        <v>897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575</v>
      </c>
      <c r="L53" s="69">
        <v>548</v>
      </c>
      <c r="M53" s="69">
        <v>557</v>
      </c>
      <c r="N53" s="69">
        <v>492</v>
      </c>
      <c r="O53" s="70">
        <v>521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6" zoomScaleSheetLayoutView="100" workbookViewId="0">
      <selection activeCell="B1" sqref="B1:DI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9815</v>
      </c>
      <c r="J41" s="83">
        <v>10051</v>
      </c>
      <c r="K41" s="83">
        <v>12302</v>
      </c>
      <c r="L41" s="83">
        <v>12252</v>
      </c>
      <c r="M41" s="84">
        <v>12165</v>
      </c>
    </row>
    <row r="42" spans="2:13" ht="27.75" customHeight="1" x14ac:dyDescent="0.15">
      <c r="B42" s="1204"/>
      <c r="C42" s="1205"/>
      <c r="D42" s="85"/>
      <c r="E42" s="1210" t="s">
        <v>26</v>
      </c>
      <c r="F42" s="1210"/>
      <c r="G42" s="1210"/>
      <c r="H42" s="1211"/>
      <c r="I42" s="86">
        <v>1065</v>
      </c>
      <c r="J42" s="87">
        <v>903</v>
      </c>
      <c r="K42" s="87">
        <v>741</v>
      </c>
      <c r="L42" s="87">
        <v>597</v>
      </c>
      <c r="M42" s="88">
        <v>458</v>
      </c>
    </row>
    <row r="43" spans="2:13" ht="27.75" customHeight="1" x14ac:dyDescent="0.15">
      <c r="B43" s="1204"/>
      <c r="C43" s="1205"/>
      <c r="D43" s="85"/>
      <c r="E43" s="1210" t="s">
        <v>27</v>
      </c>
      <c r="F43" s="1210"/>
      <c r="G43" s="1210"/>
      <c r="H43" s="1211"/>
      <c r="I43" s="86">
        <v>2058</v>
      </c>
      <c r="J43" s="87">
        <v>1891</v>
      </c>
      <c r="K43" s="87">
        <v>1830</v>
      </c>
      <c r="L43" s="87">
        <v>1867</v>
      </c>
      <c r="M43" s="88">
        <v>1830</v>
      </c>
    </row>
    <row r="44" spans="2:13" ht="27.75" customHeight="1" x14ac:dyDescent="0.15">
      <c r="B44" s="1204"/>
      <c r="C44" s="1205"/>
      <c r="D44" s="85"/>
      <c r="E44" s="1210" t="s">
        <v>28</v>
      </c>
      <c r="F44" s="1210"/>
      <c r="G44" s="1210"/>
      <c r="H44" s="1211"/>
      <c r="I44" s="86">
        <v>52</v>
      </c>
      <c r="J44" s="87">
        <v>44</v>
      </c>
      <c r="K44" s="87">
        <v>38</v>
      </c>
      <c r="L44" s="87">
        <v>56</v>
      </c>
      <c r="M44" s="88">
        <v>598</v>
      </c>
    </row>
    <row r="45" spans="2:13" ht="27.75" customHeight="1" x14ac:dyDescent="0.15">
      <c r="B45" s="1204"/>
      <c r="C45" s="1205"/>
      <c r="D45" s="85"/>
      <c r="E45" s="1210" t="s">
        <v>29</v>
      </c>
      <c r="F45" s="1210"/>
      <c r="G45" s="1210"/>
      <c r="H45" s="1211"/>
      <c r="I45" s="86">
        <v>1590</v>
      </c>
      <c r="J45" s="87">
        <v>1549</v>
      </c>
      <c r="K45" s="87">
        <v>1456</v>
      </c>
      <c r="L45" s="87">
        <v>1441</v>
      </c>
      <c r="M45" s="88">
        <v>1334</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988</v>
      </c>
      <c r="J50" s="87">
        <v>1077</v>
      </c>
      <c r="K50" s="87">
        <v>853</v>
      </c>
      <c r="L50" s="87">
        <v>875</v>
      </c>
      <c r="M50" s="88">
        <v>740</v>
      </c>
    </row>
    <row r="51" spans="2:13" ht="27.75" customHeight="1" x14ac:dyDescent="0.15">
      <c r="B51" s="1204"/>
      <c r="C51" s="1205"/>
      <c r="D51" s="85"/>
      <c r="E51" s="1210" t="s">
        <v>36</v>
      </c>
      <c r="F51" s="1210"/>
      <c r="G51" s="1210"/>
      <c r="H51" s="1211"/>
      <c r="I51" s="86">
        <v>1144</v>
      </c>
      <c r="J51" s="87">
        <v>1089</v>
      </c>
      <c r="K51" s="87">
        <v>1065</v>
      </c>
      <c r="L51" s="87">
        <v>1068</v>
      </c>
      <c r="M51" s="88">
        <v>1213</v>
      </c>
    </row>
    <row r="52" spans="2:13" ht="27.75" customHeight="1" x14ac:dyDescent="0.15">
      <c r="B52" s="1206"/>
      <c r="C52" s="1207"/>
      <c r="D52" s="85"/>
      <c r="E52" s="1210" t="s">
        <v>37</v>
      </c>
      <c r="F52" s="1210"/>
      <c r="G52" s="1210"/>
      <c r="H52" s="1211"/>
      <c r="I52" s="86">
        <v>8128</v>
      </c>
      <c r="J52" s="87">
        <v>8014</v>
      </c>
      <c r="K52" s="87">
        <v>9311</v>
      </c>
      <c r="L52" s="87">
        <v>9185</v>
      </c>
      <c r="M52" s="88">
        <v>9175</v>
      </c>
    </row>
    <row r="53" spans="2:13" ht="27.75" customHeight="1" thickBot="1" x14ac:dyDescent="0.2">
      <c r="B53" s="1217" t="s">
        <v>21</v>
      </c>
      <c r="C53" s="1218"/>
      <c r="D53" s="92"/>
      <c r="E53" s="1219" t="s">
        <v>38</v>
      </c>
      <c r="F53" s="1219"/>
      <c r="G53" s="1219"/>
      <c r="H53" s="1220"/>
      <c r="I53" s="93">
        <v>4320</v>
      </c>
      <c r="J53" s="94">
        <v>4258</v>
      </c>
      <c r="K53" s="94">
        <v>5139</v>
      </c>
      <c r="L53" s="94">
        <v>5084</v>
      </c>
      <c r="M53" s="95">
        <v>5255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63" sqref="G63"/>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559</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560</v>
      </c>
    </row>
    <row r="50" spans="1:17" ht="13.5" x14ac:dyDescent="0.15">
      <c r="B50" s="250"/>
      <c r="C50" s="246"/>
      <c r="D50" s="246"/>
      <c r="E50" s="246"/>
      <c r="F50" s="246"/>
      <c r="G50" s="1230"/>
      <c r="H50" s="1231"/>
      <c r="I50" s="1231"/>
      <c r="J50" s="1232"/>
      <c r="K50" s="356" t="s">
        <v>519</v>
      </c>
      <c r="L50" s="356" t="s">
        <v>520</v>
      </c>
      <c r="M50" s="356" t="s">
        <v>521</v>
      </c>
      <c r="N50" s="356" t="s">
        <v>522</v>
      </c>
      <c r="O50" s="356" t="s">
        <v>523</v>
      </c>
    </row>
    <row r="51" spans="1:17" ht="13.5" x14ac:dyDescent="0.15">
      <c r="B51" s="250"/>
      <c r="C51" s="246"/>
      <c r="D51" s="246"/>
      <c r="E51" s="246"/>
      <c r="F51" s="246"/>
      <c r="G51" s="1233" t="s">
        <v>561</v>
      </c>
      <c r="H51" s="1234"/>
      <c r="I51" s="1239" t="s">
        <v>562</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568</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563</v>
      </c>
      <c r="H55" s="1245"/>
      <c r="I55" s="1243" t="s">
        <v>562</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568</v>
      </c>
      <c r="J57" s="1252"/>
      <c r="K57" s="1250"/>
      <c r="L57" s="1250"/>
      <c r="M57" s="1250"/>
      <c r="N57" s="1250"/>
      <c r="O57" s="1250"/>
      <c r="P57" s="359"/>
      <c r="Q57" s="358"/>
    </row>
    <row r="58" spans="1:17" s="357" customFormat="1" ht="13.5" x14ac:dyDescent="0.15">
      <c r="A58" s="245"/>
      <c r="B58" s="358"/>
      <c r="C58" s="354"/>
      <c r="D58" s="354"/>
      <c r="E58" s="354"/>
      <c r="F58" s="354"/>
      <c r="G58" s="1248"/>
      <c r="H58" s="1249"/>
      <c r="I58" s="1252"/>
      <c r="J58" s="1252"/>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559</v>
      </c>
      <c r="I64" s="354"/>
      <c r="J64" s="354"/>
      <c r="K64" s="354"/>
      <c r="L64" s="246"/>
      <c r="M64" s="246"/>
      <c r="N64" s="246"/>
      <c r="O64" s="246"/>
    </row>
    <row r="65" spans="2:30" ht="13.5" x14ac:dyDescent="0.15">
      <c r="B65" s="250"/>
      <c r="C65" s="246"/>
      <c r="D65" s="246"/>
      <c r="E65" s="246"/>
      <c r="F65" s="246"/>
      <c r="G65" s="1221" t="s">
        <v>567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565</v>
      </c>
      <c r="I71" s="370"/>
      <c r="J71" s="366"/>
      <c r="K71" s="366"/>
      <c r="L71" s="367"/>
      <c r="M71" s="366"/>
      <c r="N71" s="367"/>
      <c r="O71" s="368"/>
    </row>
    <row r="72" spans="2:30" ht="13.5" x14ac:dyDescent="0.15">
      <c r="B72" s="250"/>
      <c r="C72" s="246"/>
      <c r="D72" s="246"/>
      <c r="E72" s="246"/>
      <c r="F72" s="246"/>
      <c r="G72" s="1230"/>
      <c r="H72" s="1231"/>
      <c r="I72" s="1231"/>
      <c r="J72" s="1232"/>
      <c r="K72" s="356" t="s">
        <v>519</v>
      </c>
      <c r="L72" s="356" t="s">
        <v>520</v>
      </c>
      <c r="M72" s="356" t="s">
        <v>521</v>
      </c>
      <c r="N72" s="356" t="s">
        <v>522</v>
      </c>
      <c r="O72" s="356" t="s">
        <v>523</v>
      </c>
    </row>
    <row r="73" spans="2:30" ht="13.5" x14ac:dyDescent="0.15">
      <c r="B73" s="250"/>
      <c r="C73" s="246"/>
      <c r="D73" s="246"/>
      <c r="E73" s="246"/>
      <c r="F73" s="246"/>
      <c r="G73" s="1233" t="s">
        <v>561</v>
      </c>
      <c r="H73" s="1234"/>
      <c r="I73" s="1239" t="s">
        <v>562</v>
      </c>
      <c r="J73" s="1239"/>
      <c r="K73" s="1253">
        <v>108.5</v>
      </c>
      <c r="L73" s="1253">
        <v>106.5</v>
      </c>
      <c r="M73" s="1242">
        <v>133.19999999999999</v>
      </c>
      <c r="N73" s="1242">
        <v>126.9</v>
      </c>
      <c r="O73" s="1242">
        <v>136.5</v>
      </c>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566</v>
      </c>
      <c r="J75" s="1243"/>
      <c r="K75" s="1254">
        <v>14.5</v>
      </c>
      <c r="L75" s="1254">
        <v>13.8</v>
      </c>
      <c r="M75" s="1254">
        <v>14.1</v>
      </c>
      <c r="N75" s="1254">
        <v>13.4</v>
      </c>
      <c r="O75" s="1254">
        <v>13.4</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563</v>
      </c>
      <c r="H77" s="1245"/>
      <c r="I77" s="1243" t="s">
        <v>562</v>
      </c>
      <c r="J77" s="1243"/>
      <c r="K77" s="1253">
        <v>28.4</v>
      </c>
      <c r="L77" s="1253">
        <v>20.5</v>
      </c>
      <c r="M77" s="1242">
        <v>17.899999999999999</v>
      </c>
      <c r="N77" s="1242">
        <v>27</v>
      </c>
      <c r="O77" s="1242">
        <v>25.4</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566</v>
      </c>
      <c r="J79" s="1252"/>
      <c r="K79" s="1256">
        <v>11.4</v>
      </c>
      <c r="L79" s="1256">
        <v>10.5</v>
      </c>
      <c r="M79" s="1256">
        <v>9.5</v>
      </c>
      <c r="N79" s="1256">
        <v>8.6999999999999993</v>
      </c>
      <c r="O79" s="1256">
        <v>8.6</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 zoomScaleNormal="100" zoomScaleSheetLayoutView="55"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186535</v>
      </c>
      <c r="E3" s="118"/>
      <c r="F3" s="119">
        <v>94828</v>
      </c>
      <c r="G3" s="120"/>
      <c r="H3" s="121"/>
    </row>
    <row r="4" spans="1:8" x14ac:dyDescent="0.15">
      <c r="A4" s="122"/>
      <c r="B4" s="123"/>
      <c r="C4" s="124"/>
      <c r="D4" s="125">
        <v>66000</v>
      </c>
      <c r="E4" s="126"/>
      <c r="F4" s="127">
        <v>55133</v>
      </c>
      <c r="G4" s="128"/>
      <c r="H4" s="129"/>
    </row>
    <row r="5" spans="1:8" x14ac:dyDescent="0.15">
      <c r="A5" s="110" t="s">
        <v>513</v>
      </c>
      <c r="B5" s="115"/>
      <c r="C5" s="116"/>
      <c r="D5" s="117">
        <v>232311</v>
      </c>
      <c r="E5" s="118"/>
      <c r="F5" s="119">
        <v>119674</v>
      </c>
      <c r="G5" s="120"/>
      <c r="H5" s="121"/>
    </row>
    <row r="6" spans="1:8" x14ac:dyDescent="0.15">
      <c r="A6" s="122"/>
      <c r="B6" s="123"/>
      <c r="C6" s="124"/>
      <c r="D6" s="125">
        <v>95756</v>
      </c>
      <c r="E6" s="126"/>
      <c r="F6" s="127">
        <v>57803</v>
      </c>
      <c r="G6" s="128"/>
      <c r="H6" s="129"/>
    </row>
    <row r="7" spans="1:8" x14ac:dyDescent="0.15">
      <c r="A7" s="110" t="s">
        <v>514</v>
      </c>
      <c r="B7" s="115"/>
      <c r="C7" s="116"/>
      <c r="D7" s="117">
        <v>563849</v>
      </c>
      <c r="E7" s="118"/>
      <c r="F7" s="119">
        <v>119685</v>
      </c>
      <c r="G7" s="120"/>
      <c r="H7" s="121"/>
    </row>
    <row r="8" spans="1:8" x14ac:dyDescent="0.15">
      <c r="A8" s="122"/>
      <c r="B8" s="123"/>
      <c r="C8" s="124"/>
      <c r="D8" s="125">
        <v>458334</v>
      </c>
      <c r="E8" s="126"/>
      <c r="F8" s="127">
        <v>68464</v>
      </c>
      <c r="G8" s="128"/>
      <c r="H8" s="129"/>
    </row>
    <row r="9" spans="1:8" x14ac:dyDescent="0.15">
      <c r="A9" s="110" t="s">
        <v>515</v>
      </c>
      <c r="B9" s="115"/>
      <c r="C9" s="116"/>
      <c r="D9" s="117">
        <v>174817</v>
      </c>
      <c r="E9" s="118"/>
      <c r="F9" s="119">
        <v>109920</v>
      </c>
      <c r="G9" s="120"/>
      <c r="H9" s="121"/>
    </row>
    <row r="10" spans="1:8" x14ac:dyDescent="0.15">
      <c r="A10" s="122"/>
      <c r="B10" s="123"/>
      <c r="C10" s="124"/>
      <c r="D10" s="125">
        <v>99243</v>
      </c>
      <c r="E10" s="126"/>
      <c r="F10" s="127">
        <v>62739</v>
      </c>
      <c r="G10" s="128"/>
      <c r="H10" s="129"/>
    </row>
    <row r="11" spans="1:8" x14ac:dyDescent="0.15">
      <c r="A11" s="110" t="s">
        <v>516</v>
      </c>
      <c r="B11" s="115"/>
      <c r="C11" s="116"/>
      <c r="D11" s="117">
        <v>161917</v>
      </c>
      <c r="E11" s="118"/>
      <c r="F11" s="119">
        <v>119882</v>
      </c>
      <c r="G11" s="120"/>
      <c r="H11" s="121"/>
    </row>
    <row r="12" spans="1:8" x14ac:dyDescent="0.15">
      <c r="A12" s="122"/>
      <c r="B12" s="123"/>
      <c r="C12" s="130"/>
      <c r="D12" s="125">
        <v>48177</v>
      </c>
      <c r="E12" s="126"/>
      <c r="F12" s="127">
        <v>66481</v>
      </c>
      <c r="G12" s="128"/>
      <c r="H12" s="129"/>
    </row>
    <row r="13" spans="1:8" x14ac:dyDescent="0.15">
      <c r="A13" s="110"/>
      <c r="B13" s="115"/>
      <c r="C13" s="131"/>
      <c r="D13" s="132">
        <v>263886</v>
      </c>
      <c r="E13" s="133"/>
      <c r="F13" s="134">
        <v>112798</v>
      </c>
      <c r="G13" s="135"/>
      <c r="H13" s="121"/>
    </row>
    <row r="14" spans="1:8" x14ac:dyDescent="0.15">
      <c r="A14" s="122"/>
      <c r="B14" s="123"/>
      <c r="C14" s="124"/>
      <c r="D14" s="125">
        <v>153502</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1.82</v>
      </c>
      <c r="C19" s="136">
        <f>ROUND(VALUE(SUBSTITUTE(実質収支比率等に係る経年分析!G$48,"▲","-")),2)</f>
        <v>1.7</v>
      </c>
      <c r="D19" s="136">
        <f>ROUND(VALUE(SUBSTITUTE(実質収支比率等に係る経年分析!H$48,"▲","-")),2)</f>
        <v>1.91</v>
      </c>
      <c r="E19" s="136">
        <f>ROUND(VALUE(SUBSTITUTE(実質収支比率等に係る経年分析!I$48,"▲","-")),2)</f>
        <v>2</v>
      </c>
      <c r="F19" s="136">
        <f>ROUND(VALUE(SUBSTITUTE(実質収支比率等に係る経年分析!J$48,"▲","-")),2)</f>
        <v>2.0699999999999998</v>
      </c>
    </row>
    <row r="20" spans="1:11" x14ac:dyDescent="0.15">
      <c r="A20" s="136" t="s">
        <v>43</v>
      </c>
      <c r="B20" s="136">
        <f>ROUND(VALUE(SUBSTITUTE(実質収支比率等に係る経年分析!F$47,"▲","-")),2)</f>
        <v>12.18</v>
      </c>
      <c r="C20" s="136">
        <f>ROUND(VALUE(SUBSTITUTE(実質収支比率等に係る経年分析!G$47,"▲","-")),2)</f>
        <v>13.93</v>
      </c>
      <c r="D20" s="136">
        <f>ROUND(VALUE(SUBSTITUTE(実質収支比率等に係る経年分析!H$47,"▲","-")),2)</f>
        <v>10.55</v>
      </c>
      <c r="E20" s="136">
        <f>ROUND(VALUE(SUBSTITUTE(実質収支比率等に係る経年分析!I$47,"▲","-")),2)</f>
        <v>8.0399999999999991</v>
      </c>
      <c r="F20" s="136">
        <f>ROUND(VALUE(SUBSTITUTE(実質収支比率等に係る経年分析!J$47,"▲","-")),2)</f>
        <v>3.55</v>
      </c>
    </row>
    <row r="21" spans="1:11" x14ac:dyDescent="0.15">
      <c r="A21" s="136" t="s">
        <v>44</v>
      </c>
      <c r="B21" s="136">
        <f>IF(ISNUMBER(VALUE(SUBSTITUTE(実質収支比率等に係る経年分析!F$49,"▲","-"))),ROUND(VALUE(SUBSTITUTE(実質収支比率等に係る経年分析!F$49,"▲","-")),2),NA())</f>
        <v>1.1599999999999999</v>
      </c>
      <c r="C21" s="136">
        <f>IF(ISNUMBER(VALUE(SUBSTITUTE(実質収支比率等に係る経年分析!G$49,"▲","-"))),ROUND(VALUE(SUBSTITUTE(実質収支比率等に係る経年分析!G$49,"▲","-")),2),NA())</f>
        <v>1.63</v>
      </c>
      <c r="D21" s="136">
        <f>IF(ISNUMBER(VALUE(SUBSTITUTE(実質収支比率等に係る経年分析!H$49,"▲","-"))),ROUND(VALUE(SUBSTITUTE(実質収支比率等に係る経年分析!H$49,"▲","-")),2),NA())</f>
        <v>-3.32</v>
      </c>
      <c r="E21" s="136">
        <f>IF(ISNUMBER(VALUE(SUBSTITUTE(実質収支比率等に係る経年分析!I$49,"▲","-"))),ROUND(VALUE(SUBSTITUTE(実質収支比率等に係る経年分析!I$49,"▲","-")),2),NA())</f>
        <v>-2.13</v>
      </c>
      <c r="F21" s="136">
        <f>IF(ISNUMBER(VALUE(SUBSTITUTE(実質収支比率等に係る経年分析!J$49,"▲","-"))),ROUND(VALUE(SUBSTITUTE(実質収支比率等に係る経年分析!J$49,"▲","-")),2),NA())</f>
        <v>-4.71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温泉事業特別会計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2.0299999999999998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2.0299999999999998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2.71</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0.11</v>
      </c>
      <c r="H36" s="137">
        <f>IF(ROUND(VALUE(SUBSTITUTE(連結実質赤字比率に係る赤字・黒字の構成分析!I$34,"▲", "-")), 2) &lt; 0, ABS(ROUND(VALUE(SUBSTITUTE(連結実質赤字比率に係る赤字・黒字の構成分析!I$34,"▲", "-")), 2)), NA())</f>
        <v>1.19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1.45</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886</v>
      </c>
      <c r="E42" s="138"/>
      <c r="F42" s="138"/>
      <c r="G42" s="138">
        <f>'実質公債費比率（分子）の構造'!L$52</f>
        <v>861</v>
      </c>
      <c r="H42" s="138"/>
      <c r="I42" s="138"/>
      <c r="J42" s="138">
        <f>'実質公債費比率（分子）の構造'!M$52</f>
        <v>954</v>
      </c>
      <c r="K42" s="138"/>
      <c r="L42" s="138"/>
      <c r="M42" s="138">
        <f>'実質公債費比率（分子）の構造'!N$52</f>
        <v>869</v>
      </c>
      <c r="N42" s="138"/>
      <c r="O42" s="138"/>
      <c r="P42" s="138">
        <f>'実質公債費比率（分子）の構造'!O$52</f>
        <v>897</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199</v>
      </c>
      <c r="C44" s="138"/>
      <c r="D44" s="138"/>
      <c r="E44" s="138">
        <f>'実質公債費比率（分子）の構造'!L$50</f>
        <v>180</v>
      </c>
      <c r="F44" s="138"/>
      <c r="G44" s="138"/>
      <c r="H44" s="138">
        <f>'実質公債費比率（分子）の構造'!M$50</f>
        <v>180</v>
      </c>
      <c r="I44" s="138"/>
      <c r="J44" s="138"/>
      <c r="K44" s="138">
        <f>'実質公債費比率（分子）の構造'!N$50</f>
        <v>174</v>
      </c>
      <c r="L44" s="138"/>
      <c r="M44" s="138"/>
      <c r="N44" s="138">
        <f>'実質公債費比率（分子）の構造'!O$50</f>
        <v>176</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10</v>
      </c>
      <c r="I45" s="138"/>
      <c r="J45" s="138"/>
      <c r="K45" s="138">
        <f>'実質公債費比率（分子）の構造'!N$49</f>
        <v>10</v>
      </c>
      <c r="L45" s="138"/>
      <c r="M45" s="138"/>
      <c r="N45" s="138">
        <f>'実質公債費比率（分子）の構造'!O$49</f>
        <v>10</v>
      </c>
      <c r="O45" s="138"/>
      <c r="P45" s="138"/>
    </row>
    <row r="46" spans="1:16" x14ac:dyDescent="0.15">
      <c r="A46" s="138" t="s">
        <v>55</v>
      </c>
      <c r="B46" s="138">
        <f>'実質公債費比率（分子）の構造'!K$48</f>
        <v>175</v>
      </c>
      <c r="C46" s="138"/>
      <c r="D46" s="138"/>
      <c r="E46" s="138">
        <f>'実質公債費比率（分子）の構造'!L$48</f>
        <v>171</v>
      </c>
      <c r="F46" s="138"/>
      <c r="G46" s="138"/>
      <c r="H46" s="138">
        <f>'実質公債費比率（分子）の構造'!M$48</f>
        <v>208</v>
      </c>
      <c r="I46" s="138"/>
      <c r="J46" s="138"/>
      <c r="K46" s="138">
        <f>'実質公債費比率（分子）の構造'!N$48</f>
        <v>201</v>
      </c>
      <c r="L46" s="138"/>
      <c r="M46" s="138"/>
      <c r="N46" s="138">
        <f>'実質公債費比率（分子）の構造'!O$48</f>
        <v>190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1073</v>
      </c>
      <c r="C49" s="138"/>
      <c r="D49" s="138"/>
      <c r="E49" s="138">
        <f>'実質公債費比率（分子）の構造'!L$45</f>
        <v>1045</v>
      </c>
      <c r="F49" s="138"/>
      <c r="G49" s="138"/>
      <c r="H49" s="138">
        <f>'実質公債費比率（分子）の構造'!M$45</f>
        <v>1112</v>
      </c>
      <c r="I49" s="138"/>
      <c r="J49" s="138"/>
      <c r="K49" s="138">
        <f>'実質公債費比率（分子）の構造'!N$45</f>
        <v>976</v>
      </c>
      <c r="L49" s="138"/>
      <c r="M49" s="138"/>
      <c r="N49" s="138">
        <f>'実質公債費比率（分子）の構造'!O$45</f>
        <v>1042</v>
      </c>
      <c r="O49" s="138"/>
      <c r="P49" s="138"/>
    </row>
    <row r="50" spans="1:16" x14ac:dyDescent="0.15">
      <c r="A50" s="138" t="s">
        <v>59</v>
      </c>
      <c r="B50" s="138" t="e">
        <f>NA()</f>
        <v>#N/A</v>
      </c>
      <c r="C50" s="138">
        <f>IF(ISNUMBER('実質公債費比率（分子）の構造'!K$53),'実質公債費比率（分子）の構造'!K$53,NA())</f>
        <v>575</v>
      </c>
      <c r="D50" s="138" t="e">
        <f>NA()</f>
        <v>#N/A</v>
      </c>
      <c r="E50" s="138" t="e">
        <f>NA()</f>
        <v>#N/A</v>
      </c>
      <c r="F50" s="138">
        <f>IF(ISNUMBER('実質公債費比率（分子）の構造'!L$53),'実質公債費比率（分子）の構造'!L$53,NA())</f>
        <v>548</v>
      </c>
      <c r="G50" s="138" t="e">
        <f>NA()</f>
        <v>#N/A</v>
      </c>
      <c r="H50" s="138" t="e">
        <f>NA()</f>
        <v>#N/A</v>
      </c>
      <c r="I50" s="138">
        <f>IF(ISNUMBER('実質公債費比率（分子）の構造'!M$53),'実質公債費比率（分子）の構造'!M$53,NA())</f>
        <v>557</v>
      </c>
      <c r="J50" s="138" t="e">
        <f>NA()</f>
        <v>#N/A</v>
      </c>
      <c r="K50" s="138" t="e">
        <f>NA()</f>
        <v>#N/A</v>
      </c>
      <c r="L50" s="138">
        <f>IF(ISNUMBER('実質公債費比率（分子）の構造'!N$53),'実質公債費比率（分子）の構造'!N$53,NA())</f>
        <v>492</v>
      </c>
      <c r="M50" s="138" t="e">
        <f>NA()</f>
        <v>#N/A</v>
      </c>
      <c r="N50" s="138" t="e">
        <f>NA()</f>
        <v>#N/A</v>
      </c>
      <c r="O50" s="138">
        <f>IF(ISNUMBER('実質公債費比率（分子）の構造'!O$53),'実質公債費比率（分子）の構造'!O$53,NA())</f>
        <v>521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8128</v>
      </c>
      <c r="E56" s="137"/>
      <c r="F56" s="137"/>
      <c r="G56" s="137">
        <f>'将来負担比率（分子）の構造'!J$52</f>
        <v>8014</v>
      </c>
      <c r="H56" s="137"/>
      <c r="I56" s="137"/>
      <c r="J56" s="137">
        <f>'将来負担比率（分子）の構造'!K$52</f>
        <v>9311</v>
      </c>
      <c r="K56" s="137"/>
      <c r="L56" s="137"/>
      <c r="M56" s="137">
        <f>'将来負担比率（分子）の構造'!L$52</f>
        <v>9185</v>
      </c>
      <c r="N56" s="137"/>
      <c r="O56" s="137"/>
      <c r="P56" s="137">
        <f>'将来負担比率（分子）の構造'!M$52</f>
        <v>9175</v>
      </c>
    </row>
    <row r="57" spans="1:16" x14ac:dyDescent="0.15">
      <c r="A57" s="137" t="s">
        <v>36</v>
      </c>
      <c r="B57" s="137"/>
      <c r="C57" s="137"/>
      <c r="D57" s="137">
        <f>'将来負担比率（分子）の構造'!I$51</f>
        <v>1144</v>
      </c>
      <c r="E57" s="137"/>
      <c r="F57" s="137"/>
      <c r="G57" s="137">
        <f>'将来負担比率（分子）の構造'!J$51</f>
        <v>1089</v>
      </c>
      <c r="H57" s="137"/>
      <c r="I57" s="137"/>
      <c r="J57" s="137">
        <f>'将来負担比率（分子）の構造'!K$51</f>
        <v>1065</v>
      </c>
      <c r="K57" s="137"/>
      <c r="L57" s="137"/>
      <c r="M57" s="137">
        <f>'将来負担比率（分子）の構造'!L$51</f>
        <v>1068</v>
      </c>
      <c r="N57" s="137"/>
      <c r="O57" s="137"/>
      <c r="P57" s="137">
        <f>'将来負担比率（分子）の構造'!M$51</f>
        <v>1213</v>
      </c>
    </row>
    <row r="58" spans="1:16" x14ac:dyDescent="0.15">
      <c r="A58" s="137" t="s">
        <v>35</v>
      </c>
      <c r="B58" s="137"/>
      <c r="C58" s="137"/>
      <c r="D58" s="137">
        <f>'将来負担比率（分子）の構造'!I$50</f>
        <v>988</v>
      </c>
      <c r="E58" s="137"/>
      <c r="F58" s="137"/>
      <c r="G58" s="137">
        <f>'将来負担比率（分子）の構造'!J$50</f>
        <v>1077</v>
      </c>
      <c r="H58" s="137"/>
      <c r="I58" s="137"/>
      <c r="J58" s="137">
        <f>'将来負担比率（分子）の構造'!K$50</f>
        <v>853</v>
      </c>
      <c r="K58" s="137"/>
      <c r="L58" s="137"/>
      <c r="M58" s="137">
        <f>'将来負担比率（分子）の構造'!L$50</f>
        <v>875</v>
      </c>
      <c r="N58" s="137"/>
      <c r="O58" s="137"/>
      <c r="P58" s="137">
        <f>'将来負担比率（分子）の構造'!M$50</f>
        <v>740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1590</v>
      </c>
      <c r="C62" s="137"/>
      <c r="D62" s="137"/>
      <c r="E62" s="137">
        <f>'将来負担比率（分子）の構造'!J$45</f>
        <v>1549</v>
      </c>
      <c r="F62" s="137"/>
      <c r="G62" s="137"/>
      <c r="H62" s="137">
        <f>'将来負担比率（分子）の構造'!K$45</f>
        <v>1456</v>
      </c>
      <c r="I62" s="137"/>
      <c r="J62" s="137"/>
      <c r="K62" s="137">
        <f>'将来負担比率（分子）の構造'!L$45</f>
        <v>1441</v>
      </c>
      <c r="L62" s="137"/>
      <c r="M62" s="137"/>
      <c r="N62" s="137">
        <f>'将来負担比率（分子）の構造'!M$45</f>
        <v>1334</v>
      </c>
      <c r="O62" s="137"/>
      <c r="P62" s="137"/>
    </row>
    <row r="63" spans="1:16" x14ac:dyDescent="0.15">
      <c r="A63" s="137" t="s">
        <v>28</v>
      </c>
      <c r="B63" s="137">
        <f>'将来負担比率（分子）の構造'!I$44</f>
        <v>52</v>
      </c>
      <c r="C63" s="137"/>
      <c r="D63" s="137"/>
      <c r="E63" s="137">
        <f>'将来負担比率（分子）の構造'!J$44</f>
        <v>44</v>
      </c>
      <c r="F63" s="137"/>
      <c r="G63" s="137"/>
      <c r="H63" s="137">
        <f>'将来負担比率（分子）の構造'!K$44</f>
        <v>38</v>
      </c>
      <c r="I63" s="137"/>
      <c r="J63" s="137"/>
      <c r="K63" s="137">
        <f>'将来負担比率（分子）の構造'!L$44</f>
        <v>56</v>
      </c>
      <c r="L63" s="137"/>
      <c r="M63" s="137"/>
      <c r="N63" s="137">
        <f>'将来負担比率（分子）の構造'!M$44</f>
        <v>598</v>
      </c>
      <c r="O63" s="137"/>
      <c r="P63" s="137"/>
    </row>
    <row r="64" spans="1:16" x14ac:dyDescent="0.15">
      <c r="A64" s="137" t="s">
        <v>27</v>
      </c>
      <c r="B64" s="137">
        <f>'将来負担比率（分子）の構造'!I$43</f>
        <v>2058</v>
      </c>
      <c r="C64" s="137"/>
      <c r="D64" s="137"/>
      <c r="E64" s="137">
        <f>'将来負担比率（分子）の構造'!J$43</f>
        <v>1891</v>
      </c>
      <c r="F64" s="137"/>
      <c r="G64" s="137"/>
      <c r="H64" s="137">
        <f>'将来負担比率（分子）の構造'!K$43</f>
        <v>1830</v>
      </c>
      <c r="I64" s="137"/>
      <c r="J64" s="137"/>
      <c r="K64" s="137">
        <f>'将来負担比率（分子）の構造'!L$43</f>
        <v>1867</v>
      </c>
      <c r="L64" s="137"/>
      <c r="M64" s="137"/>
      <c r="N64" s="137">
        <f>'将来負担比率（分子）の構造'!M$43</f>
        <v>1830</v>
      </c>
      <c r="O64" s="137"/>
      <c r="P64" s="137"/>
    </row>
    <row r="65" spans="1:16" x14ac:dyDescent="0.15">
      <c r="A65" s="137" t="s">
        <v>26</v>
      </c>
      <c r="B65" s="137">
        <f>'将来負担比率（分子）の構造'!I$42</f>
        <v>1065</v>
      </c>
      <c r="C65" s="137"/>
      <c r="D65" s="137"/>
      <c r="E65" s="137">
        <f>'将来負担比率（分子）の構造'!J$42</f>
        <v>903</v>
      </c>
      <c r="F65" s="137"/>
      <c r="G65" s="137"/>
      <c r="H65" s="137">
        <f>'将来負担比率（分子）の構造'!K$42</f>
        <v>741</v>
      </c>
      <c r="I65" s="137"/>
      <c r="J65" s="137"/>
      <c r="K65" s="137">
        <f>'将来負担比率（分子）の構造'!L$42</f>
        <v>597</v>
      </c>
      <c r="L65" s="137"/>
      <c r="M65" s="137"/>
      <c r="N65" s="137">
        <f>'将来負担比率（分子）の構造'!M$42</f>
        <v>458</v>
      </c>
      <c r="O65" s="137"/>
      <c r="P65" s="137"/>
    </row>
    <row r="66" spans="1:16" x14ac:dyDescent="0.15">
      <c r="A66" s="137" t="s">
        <v>25</v>
      </c>
      <c r="B66" s="137">
        <f>'将来負担比率（分子）の構造'!I$41</f>
        <v>9815</v>
      </c>
      <c r="C66" s="137"/>
      <c r="D66" s="137"/>
      <c r="E66" s="137">
        <f>'将来負担比率（分子）の構造'!J$41</f>
        <v>10051</v>
      </c>
      <c r="F66" s="137"/>
      <c r="G66" s="137"/>
      <c r="H66" s="137">
        <f>'将来負担比率（分子）の構造'!K$41</f>
        <v>12302</v>
      </c>
      <c r="I66" s="137"/>
      <c r="J66" s="137"/>
      <c r="K66" s="137">
        <f>'将来負担比率（分子）の構造'!L$41</f>
        <v>12252</v>
      </c>
      <c r="L66" s="137"/>
      <c r="M66" s="137"/>
      <c r="N66" s="137">
        <f>'将来負担比率（分子）の構造'!M$41</f>
        <v>12165</v>
      </c>
      <c r="O66" s="137"/>
      <c r="P66" s="137"/>
    </row>
    <row r="67" spans="1:16" x14ac:dyDescent="0.15">
      <c r="A67" s="137" t="s">
        <v>63</v>
      </c>
      <c r="B67" s="137" t="e">
        <f>NA()</f>
        <v>#N/A</v>
      </c>
      <c r="C67" s="137">
        <f>IF(ISNUMBER('将来負担比率（分子）の構造'!I$53), IF('将来負担比率（分子）の構造'!I$53 &lt; 0, 0, '将来負担比率（分子）の構造'!I$53), NA())</f>
        <v>4320</v>
      </c>
      <c r="D67" s="137" t="e">
        <f>NA()</f>
        <v>#N/A</v>
      </c>
      <c r="E67" s="137" t="e">
        <f>NA()</f>
        <v>#N/A</v>
      </c>
      <c r="F67" s="137">
        <f>IF(ISNUMBER('将来負担比率（分子）の構造'!J$53), IF('将来負担比率（分子）の構造'!J$53 &lt; 0, 0, '将来負担比率（分子）の構造'!J$53), NA())</f>
        <v>4258</v>
      </c>
      <c r="G67" s="137" t="e">
        <f>NA()</f>
        <v>#N/A</v>
      </c>
      <c r="H67" s="137" t="e">
        <f>NA()</f>
        <v>#N/A</v>
      </c>
      <c r="I67" s="137">
        <f>IF(ISNUMBER('将来負担比率（分子）の構造'!K$53), IF('将来負担比率（分子）の構造'!K$53 &lt; 0, 0, '将来負担比率（分子）の構造'!K$53), NA())</f>
        <v>5139</v>
      </c>
      <c r="J67" s="137" t="e">
        <f>NA()</f>
        <v>#N/A</v>
      </c>
      <c r="K67" s="137" t="e">
        <f>NA()</f>
        <v>#N/A</v>
      </c>
      <c r="L67" s="137">
        <f>IF(ISNUMBER('将来負担比率（分子）の構造'!L$53), IF('将来負担比率（分子）の構造'!L$53 &lt; 0, 0, '将来負担比率（分子）の構造'!L$53), NA())</f>
        <v>5084</v>
      </c>
      <c r="M67" s="137" t="e">
        <f>NA()</f>
        <v>#N/A</v>
      </c>
      <c r="N67" s="137" t="e">
        <f>NA()</f>
        <v>#N/A</v>
      </c>
      <c r="O67" s="137">
        <f>IF(ISNUMBER('将来負担比率（分子）の構造'!M$53), IF('将来負担比率（分子）の構造'!M$53 &lt; 0, 0, '将来負担比率（分子）の構造'!M$53), NA())</f>
        <v>5255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1" workbookViewId="0">
      <selection activeCell="B1" sqref="B1:DI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879525</v>
      </c>
      <c r="S5" s="615"/>
      <c r="T5" s="615"/>
      <c r="U5" s="615"/>
      <c r="V5" s="615"/>
      <c r="W5" s="615"/>
      <c r="X5" s="615"/>
      <c r="Y5" s="616"/>
      <c r="Z5" s="617">
        <v>10.5</v>
      </c>
      <c r="AA5" s="617"/>
      <c r="AB5" s="617"/>
      <c r="AC5" s="617"/>
      <c r="AD5" s="618">
        <v>879525</v>
      </c>
      <c r="AE5" s="618"/>
      <c r="AF5" s="618"/>
      <c r="AG5" s="618"/>
      <c r="AH5" s="618"/>
      <c r="AI5" s="618"/>
      <c r="AJ5" s="618"/>
      <c r="AK5" s="618"/>
      <c r="AL5" s="619">
        <v>19.399999999999999</v>
      </c>
      <c r="AM5" s="620"/>
      <c r="AN5" s="620"/>
      <c r="AO5" s="621"/>
      <c r="AP5" s="611" t="s">
        <v>210</v>
      </c>
      <c r="AQ5" s="612"/>
      <c r="AR5" s="612"/>
      <c r="AS5" s="612"/>
      <c r="AT5" s="612"/>
      <c r="AU5" s="612"/>
      <c r="AV5" s="612"/>
      <c r="AW5" s="612"/>
      <c r="AX5" s="612"/>
      <c r="AY5" s="612"/>
      <c r="AZ5" s="612"/>
      <c r="BA5" s="612"/>
      <c r="BB5" s="612"/>
      <c r="BC5" s="612"/>
      <c r="BD5" s="612"/>
      <c r="BE5" s="612"/>
      <c r="BF5" s="613"/>
      <c r="BG5" s="625">
        <v>855538</v>
      </c>
      <c r="BH5" s="626"/>
      <c r="BI5" s="626"/>
      <c r="BJ5" s="626"/>
      <c r="BK5" s="626"/>
      <c r="BL5" s="626"/>
      <c r="BM5" s="626"/>
      <c r="BN5" s="627"/>
      <c r="BO5" s="628">
        <v>97.3</v>
      </c>
      <c r="BP5" s="628"/>
      <c r="BQ5" s="628"/>
      <c r="BR5" s="628"/>
      <c r="BS5" s="629">
        <v>9071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123953</v>
      </c>
      <c r="S6" s="626"/>
      <c r="T6" s="626"/>
      <c r="U6" s="626"/>
      <c r="V6" s="626"/>
      <c r="W6" s="626"/>
      <c r="X6" s="626"/>
      <c r="Y6" s="627"/>
      <c r="Z6" s="628">
        <v>1.5</v>
      </c>
      <c r="AA6" s="628"/>
      <c r="AB6" s="628"/>
      <c r="AC6" s="628"/>
      <c r="AD6" s="629">
        <v>123953</v>
      </c>
      <c r="AE6" s="629"/>
      <c r="AF6" s="629"/>
      <c r="AG6" s="629"/>
      <c r="AH6" s="629"/>
      <c r="AI6" s="629"/>
      <c r="AJ6" s="629"/>
      <c r="AK6" s="629"/>
      <c r="AL6" s="630">
        <v>2.7</v>
      </c>
      <c r="AM6" s="631"/>
      <c r="AN6" s="631"/>
      <c r="AO6" s="632"/>
      <c r="AP6" s="622" t="s">
        <v>215</v>
      </c>
      <c r="AQ6" s="623"/>
      <c r="AR6" s="623"/>
      <c r="AS6" s="623"/>
      <c r="AT6" s="623"/>
      <c r="AU6" s="623"/>
      <c r="AV6" s="623"/>
      <c r="AW6" s="623"/>
      <c r="AX6" s="623"/>
      <c r="AY6" s="623"/>
      <c r="AZ6" s="623"/>
      <c r="BA6" s="623"/>
      <c r="BB6" s="623"/>
      <c r="BC6" s="623"/>
      <c r="BD6" s="623"/>
      <c r="BE6" s="623"/>
      <c r="BF6" s="624"/>
      <c r="BG6" s="625">
        <v>855538</v>
      </c>
      <c r="BH6" s="626"/>
      <c r="BI6" s="626"/>
      <c r="BJ6" s="626"/>
      <c r="BK6" s="626"/>
      <c r="BL6" s="626"/>
      <c r="BM6" s="626"/>
      <c r="BN6" s="627"/>
      <c r="BO6" s="628">
        <v>97.3</v>
      </c>
      <c r="BP6" s="628"/>
      <c r="BQ6" s="628"/>
      <c r="BR6" s="628"/>
      <c r="BS6" s="629">
        <v>9071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63775</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63775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777</v>
      </c>
      <c r="S7" s="626"/>
      <c r="T7" s="626"/>
      <c r="U7" s="626"/>
      <c r="V7" s="626"/>
      <c r="W7" s="626"/>
      <c r="X7" s="626"/>
      <c r="Y7" s="627"/>
      <c r="Z7" s="628">
        <v>0</v>
      </c>
      <c r="AA7" s="628"/>
      <c r="AB7" s="628"/>
      <c r="AC7" s="628"/>
      <c r="AD7" s="629">
        <v>777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367498</v>
      </c>
      <c r="BH7" s="626"/>
      <c r="BI7" s="626"/>
      <c r="BJ7" s="626"/>
      <c r="BK7" s="626"/>
      <c r="BL7" s="626"/>
      <c r="BM7" s="626"/>
      <c r="BN7" s="627"/>
      <c r="BO7" s="628">
        <v>41.8</v>
      </c>
      <c r="BP7" s="628"/>
      <c r="BQ7" s="628"/>
      <c r="BR7" s="628"/>
      <c r="BS7" s="629">
        <v>9071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1020227</v>
      </c>
      <c r="CS7" s="626"/>
      <c r="CT7" s="626"/>
      <c r="CU7" s="626"/>
      <c r="CV7" s="626"/>
      <c r="CW7" s="626"/>
      <c r="CX7" s="626"/>
      <c r="CY7" s="627"/>
      <c r="CZ7" s="628">
        <v>12.4</v>
      </c>
      <c r="DA7" s="628"/>
      <c r="DB7" s="628"/>
      <c r="DC7" s="628"/>
      <c r="DD7" s="634">
        <v>70327</v>
      </c>
      <c r="DE7" s="626"/>
      <c r="DF7" s="626"/>
      <c r="DG7" s="626"/>
      <c r="DH7" s="626"/>
      <c r="DI7" s="626"/>
      <c r="DJ7" s="626"/>
      <c r="DK7" s="626"/>
      <c r="DL7" s="626"/>
      <c r="DM7" s="626"/>
      <c r="DN7" s="626"/>
      <c r="DO7" s="626"/>
      <c r="DP7" s="627"/>
      <c r="DQ7" s="634">
        <v>831762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1444</v>
      </c>
      <c r="S8" s="626"/>
      <c r="T8" s="626"/>
      <c r="U8" s="626"/>
      <c r="V8" s="626"/>
      <c r="W8" s="626"/>
      <c r="X8" s="626"/>
      <c r="Y8" s="627"/>
      <c r="Z8" s="628">
        <v>0</v>
      </c>
      <c r="AA8" s="628"/>
      <c r="AB8" s="628"/>
      <c r="AC8" s="628"/>
      <c r="AD8" s="629">
        <v>1444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12381</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1744914</v>
      </c>
      <c r="CS8" s="626"/>
      <c r="CT8" s="626"/>
      <c r="CU8" s="626"/>
      <c r="CV8" s="626"/>
      <c r="CW8" s="626"/>
      <c r="CX8" s="626"/>
      <c r="CY8" s="627"/>
      <c r="CZ8" s="628">
        <v>21.2</v>
      </c>
      <c r="DA8" s="628"/>
      <c r="DB8" s="628"/>
      <c r="DC8" s="628"/>
      <c r="DD8" s="634">
        <v>10344</v>
      </c>
      <c r="DE8" s="626"/>
      <c r="DF8" s="626"/>
      <c r="DG8" s="626"/>
      <c r="DH8" s="626"/>
      <c r="DI8" s="626"/>
      <c r="DJ8" s="626"/>
      <c r="DK8" s="626"/>
      <c r="DL8" s="626"/>
      <c r="DM8" s="626"/>
      <c r="DN8" s="626"/>
      <c r="DO8" s="626"/>
      <c r="DP8" s="627"/>
      <c r="DQ8" s="634">
        <v>973359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871</v>
      </c>
      <c r="S9" s="626"/>
      <c r="T9" s="626"/>
      <c r="U9" s="626"/>
      <c r="V9" s="626"/>
      <c r="W9" s="626"/>
      <c r="X9" s="626"/>
      <c r="Y9" s="627"/>
      <c r="Z9" s="628">
        <v>0</v>
      </c>
      <c r="AA9" s="628"/>
      <c r="AB9" s="628"/>
      <c r="AC9" s="628"/>
      <c r="AD9" s="629">
        <v>871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304807</v>
      </c>
      <c r="BH9" s="626"/>
      <c r="BI9" s="626"/>
      <c r="BJ9" s="626"/>
      <c r="BK9" s="626"/>
      <c r="BL9" s="626"/>
      <c r="BM9" s="626"/>
      <c r="BN9" s="627"/>
      <c r="BO9" s="628">
        <v>34.700000000000003</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797740</v>
      </c>
      <c r="CS9" s="626"/>
      <c r="CT9" s="626"/>
      <c r="CU9" s="626"/>
      <c r="CV9" s="626"/>
      <c r="CW9" s="626"/>
      <c r="CX9" s="626"/>
      <c r="CY9" s="627"/>
      <c r="CZ9" s="628">
        <v>9.6999999999999993</v>
      </c>
      <c r="DA9" s="628"/>
      <c r="DB9" s="628"/>
      <c r="DC9" s="628"/>
      <c r="DD9" s="634">
        <v>118146</v>
      </c>
      <c r="DE9" s="626"/>
      <c r="DF9" s="626"/>
      <c r="DG9" s="626"/>
      <c r="DH9" s="626"/>
      <c r="DI9" s="626"/>
      <c r="DJ9" s="626"/>
      <c r="DK9" s="626"/>
      <c r="DL9" s="626"/>
      <c r="DM9" s="626"/>
      <c r="DN9" s="626"/>
      <c r="DO9" s="626"/>
      <c r="DP9" s="627"/>
      <c r="DQ9" s="634">
        <v>717310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147287</v>
      </c>
      <c r="S10" s="626"/>
      <c r="T10" s="626"/>
      <c r="U10" s="626"/>
      <c r="V10" s="626"/>
      <c r="W10" s="626"/>
      <c r="X10" s="626"/>
      <c r="Y10" s="627"/>
      <c r="Z10" s="628">
        <v>1.8</v>
      </c>
      <c r="AA10" s="628"/>
      <c r="AB10" s="628"/>
      <c r="AC10" s="628"/>
      <c r="AD10" s="629">
        <v>147287</v>
      </c>
      <c r="AE10" s="629"/>
      <c r="AF10" s="629"/>
      <c r="AG10" s="629"/>
      <c r="AH10" s="629"/>
      <c r="AI10" s="629"/>
      <c r="AJ10" s="629"/>
      <c r="AK10" s="629"/>
      <c r="AL10" s="630">
        <v>3.2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27857</v>
      </c>
      <c r="BH10" s="626"/>
      <c r="BI10" s="626"/>
      <c r="BJ10" s="626"/>
      <c r="BK10" s="626"/>
      <c r="BL10" s="626"/>
      <c r="BM10" s="626"/>
      <c r="BN10" s="627"/>
      <c r="BO10" s="628">
        <v>3.2</v>
      </c>
      <c r="BP10" s="628"/>
      <c r="BQ10" s="628"/>
      <c r="BR10" s="628"/>
      <c r="BS10" s="634">
        <v>4634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12183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12166</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2279</v>
      </c>
      <c r="S11" s="626"/>
      <c r="T11" s="626"/>
      <c r="U11" s="626"/>
      <c r="V11" s="626"/>
      <c r="W11" s="626"/>
      <c r="X11" s="626"/>
      <c r="Y11" s="627"/>
      <c r="Z11" s="628">
        <v>0</v>
      </c>
      <c r="AA11" s="628"/>
      <c r="AB11" s="628"/>
      <c r="AC11" s="628"/>
      <c r="AD11" s="629">
        <v>2279</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22453</v>
      </c>
      <c r="BH11" s="626"/>
      <c r="BI11" s="626"/>
      <c r="BJ11" s="626"/>
      <c r="BK11" s="626"/>
      <c r="BL11" s="626"/>
      <c r="BM11" s="626"/>
      <c r="BN11" s="627"/>
      <c r="BO11" s="628">
        <v>2.6</v>
      </c>
      <c r="BP11" s="628"/>
      <c r="BQ11" s="628"/>
      <c r="BR11" s="628"/>
      <c r="BS11" s="634">
        <v>4437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729175</v>
      </c>
      <c r="CS11" s="626"/>
      <c r="CT11" s="626"/>
      <c r="CU11" s="626"/>
      <c r="CV11" s="626"/>
      <c r="CW11" s="626"/>
      <c r="CX11" s="626"/>
      <c r="CY11" s="627"/>
      <c r="CZ11" s="628">
        <v>8.8000000000000007</v>
      </c>
      <c r="DA11" s="628"/>
      <c r="DB11" s="628"/>
      <c r="DC11" s="628"/>
      <c r="DD11" s="634">
        <v>218727</v>
      </c>
      <c r="DE11" s="626"/>
      <c r="DF11" s="626"/>
      <c r="DG11" s="626"/>
      <c r="DH11" s="626"/>
      <c r="DI11" s="626"/>
      <c r="DJ11" s="626"/>
      <c r="DK11" s="626"/>
      <c r="DL11" s="626"/>
      <c r="DM11" s="626"/>
      <c r="DN11" s="626"/>
      <c r="DO11" s="626"/>
      <c r="DP11" s="627"/>
      <c r="DQ11" s="634">
        <v>221429</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397729</v>
      </c>
      <c r="BH12" s="626"/>
      <c r="BI12" s="626"/>
      <c r="BJ12" s="626"/>
      <c r="BK12" s="626"/>
      <c r="BL12" s="626"/>
      <c r="BM12" s="626"/>
      <c r="BN12" s="627"/>
      <c r="BO12" s="628">
        <v>45.2</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370700</v>
      </c>
      <c r="CS12" s="626"/>
      <c r="CT12" s="626"/>
      <c r="CU12" s="626"/>
      <c r="CV12" s="626"/>
      <c r="CW12" s="626"/>
      <c r="CX12" s="626"/>
      <c r="CY12" s="627"/>
      <c r="CZ12" s="628">
        <v>4.5</v>
      </c>
      <c r="DA12" s="628"/>
      <c r="DB12" s="628"/>
      <c r="DC12" s="628"/>
      <c r="DD12" s="634">
        <v>4046</v>
      </c>
      <c r="DE12" s="626"/>
      <c r="DF12" s="626"/>
      <c r="DG12" s="626"/>
      <c r="DH12" s="626"/>
      <c r="DI12" s="626"/>
      <c r="DJ12" s="626"/>
      <c r="DK12" s="626"/>
      <c r="DL12" s="626"/>
      <c r="DM12" s="626"/>
      <c r="DN12" s="626"/>
      <c r="DO12" s="626"/>
      <c r="DP12" s="627"/>
      <c r="DQ12" s="634">
        <v>200727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21020</v>
      </c>
      <c r="S13" s="626"/>
      <c r="T13" s="626"/>
      <c r="U13" s="626"/>
      <c r="V13" s="626"/>
      <c r="W13" s="626"/>
      <c r="X13" s="626"/>
      <c r="Y13" s="627"/>
      <c r="Z13" s="628">
        <v>0.3</v>
      </c>
      <c r="AA13" s="628"/>
      <c r="AB13" s="628"/>
      <c r="AC13" s="628"/>
      <c r="AD13" s="629">
        <v>21020</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386033</v>
      </c>
      <c r="BH13" s="626"/>
      <c r="BI13" s="626"/>
      <c r="BJ13" s="626"/>
      <c r="BK13" s="626"/>
      <c r="BL13" s="626"/>
      <c r="BM13" s="626"/>
      <c r="BN13" s="627"/>
      <c r="BO13" s="628">
        <v>43.9</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1287808</v>
      </c>
      <c r="CS13" s="626"/>
      <c r="CT13" s="626"/>
      <c r="CU13" s="626"/>
      <c r="CV13" s="626"/>
      <c r="CW13" s="626"/>
      <c r="CX13" s="626"/>
      <c r="CY13" s="627"/>
      <c r="CZ13" s="628">
        <v>15.6</v>
      </c>
      <c r="DA13" s="628"/>
      <c r="DB13" s="628"/>
      <c r="DC13" s="628"/>
      <c r="DD13" s="634">
        <v>753530</v>
      </c>
      <c r="DE13" s="626"/>
      <c r="DF13" s="626"/>
      <c r="DG13" s="626"/>
      <c r="DH13" s="626"/>
      <c r="DI13" s="626"/>
      <c r="DJ13" s="626"/>
      <c r="DK13" s="626"/>
      <c r="DL13" s="626"/>
      <c r="DM13" s="626"/>
      <c r="DN13" s="626"/>
      <c r="DO13" s="626"/>
      <c r="DP13" s="627"/>
      <c r="DQ13" s="634">
        <v>583851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19438</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508565</v>
      </c>
      <c r="CS14" s="626"/>
      <c r="CT14" s="626"/>
      <c r="CU14" s="626"/>
      <c r="CV14" s="626"/>
      <c r="CW14" s="626"/>
      <c r="CX14" s="626"/>
      <c r="CY14" s="627"/>
      <c r="CZ14" s="628">
        <v>6.2</v>
      </c>
      <c r="DA14" s="628"/>
      <c r="DB14" s="628"/>
      <c r="DC14" s="628"/>
      <c r="DD14" s="634" t="s">
        <v>111</v>
      </c>
      <c r="DE14" s="626"/>
      <c r="DF14" s="626"/>
      <c r="DG14" s="626"/>
      <c r="DH14" s="626"/>
      <c r="DI14" s="626"/>
      <c r="DJ14" s="626"/>
      <c r="DK14" s="626"/>
      <c r="DL14" s="626"/>
      <c r="DM14" s="626"/>
      <c r="DN14" s="626"/>
      <c r="DO14" s="626"/>
      <c r="DP14" s="627"/>
      <c r="DQ14" s="634">
        <v>471572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1478</v>
      </c>
      <c r="S15" s="626"/>
      <c r="T15" s="626"/>
      <c r="U15" s="626"/>
      <c r="V15" s="626"/>
      <c r="W15" s="626"/>
      <c r="X15" s="626"/>
      <c r="Y15" s="627"/>
      <c r="Z15" s="628">
        <v>0</v>
      </c>
      <c r="AA15" s="628"/>
      <c r="AB15" s="628"/>
      <c r="AC15" s="628"/>
      <c r="AD15" s="629">
        <v>1478</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70873</v>
      </c>
      <c r="BH15" s="626"/>
      <c r="BI15" s="626"/>
      <c r="BJ15" s="626"/>
      <c r="BK15" s="626"/>
      <c r="BL15" s="626"/>
      <c r="BM15" s="626"/>
      <c r="BN15" s="627"/>
      <c r="BO15" s="628">
        <v>8.1</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537594</v>
      </c>
      <c r="CS15" s="626"/>
      <c r="CT15" s="626"/>
      <c r="CU15" s="626"/>
      <c r="CV15" s="626"/>
      <c r="CW15" s="626"/>
      <c r="CX15" s="626"/>
      <c r="CY15" s="627"/>
      <c r="CZ15" s="628">
        <v>6.5</v>
      </c>
      <c r="DA15" s="628"/>
      <c r="DB15" s="628"/>
      <c r="DC15" s="628"/>
      <c r="DD15" s="634">
        <v>56585</v>
      </c>
      <c r="DE15" s="626"/>
      <c r="DF15" s="626"/>
      <c r="DG15" s="626"/>
      <c r="DH15" s="626"/>
      <c r="DI15" s="626"/>
      <c r="DJ15" s="626"/>
      <c r="DK15" s="626"/>
      <c r="DL15" s="626"/>
      <c r="DM15" s="626"/>
      <c r="DN15" s="626"/>
      <c r="DO15" s="626"/>
      <c r="DP15" s="627"/>
      <c r="DQ15" s="634">
        <v>457267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3883832</v>
      </c>
      <c r="S16" s="626"/>
      <c r="T16" s="626"/>
      <c r="U16" s="626"/>
      <c r="V16" s="626"/>
      <c r="W16" s="626"/>
      <c r="X16" s="626"/>
      <c r="Y16" s="627"/>
      <c r="Z16" s="628">
        <v>46.6</v>
      </c>
      <c r="AA16" s="628"/>
      <c r="AB16" s="628"/>
      <c r="AC16" s="628"/>
      <c r="AD16" s="629">
        <v>3327369</v>
      </c>
      <c r="AE16" s="629"/>
      <c r="AF16" s="629"/>
      <c r="AG16" s="629"/>
      <c r="AH16" s="629"/>
      <c r="AI16" s="629"/>
      <c r="AJ16" s="629"/>
      <c r="AK16" s="629"/>
      <c r="AL16" s="630">
        <v>73.3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113932</v>
      </c>
      <c r="CS16" s="626"/>
      <c r="CT16" s="626"/>
      <c r="CU16" s="626"/>
      <c r="CV16" s="626"/>
      <c r="CW16" s="626"/>
      <c r="CX16" s="626"/>
      <c r="CY16" s="627"/>
      <c r="CZ16" s="628">
        <v>1.4</v>
      </c>
      <c r="DA16" s="628"/>
      <c r="DB16" s="628"/>
      <c r="DC16" s="628"/>
      <c r="DD16" s="634" t="s">
        <v>111</v>
      </c>
      <c r="DE16" s="626"/>
      <c r="DF16" s="626"/>
      <c r="DG16" s="626"/>
      <c r="DH16" s="626"/>
      <c r="DI16" s="626"/>
      <c r="DJ16" s="626"/>
      <c r="DK16" s="626"/>
      <c r="DL16" s="626"/>
      <c r="DM16" s="626"/>
      <c r="DN16" s="626"/>
      <c r="DO16" s="626"/>
      <c r="DP16" s="627"/>
      <c r="DQ16" s="634">
        <v>49267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3327369</v>
      </c>
      <c r="S17" s="626"/>
      <c r="T17" s="626"/>
      <c r="U17" s="626"/>
      <c r="V17" s="626"/>
      <c r="W17" s="626"/>
      <c r="X17" s="626"/>
      <c r="Y17" s="627"/>
      <c r="Z17" s="628">
        <v>39.9</v>
      </c>
      <c r="AA17" s="628"/>
      <c r="AB17" s="628"/>
      <c r="AC17" s="628"/>
      <c r="AD17" s="629">
        <v>3327369</v>
      </c>
      <c r="AE17" s="629"/>
      <c r="AF17" s="629"/>
      <c r="AG17" s="629"/>
      <c r="AH17" s="629"/>
      <c r="AI17" s="629"/>
      <c r="AJ17" s="629"/>
      <c r="AK17" s="629"/>
      <c r="AL17" s="630">
        <v>73.3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1056213</v>
      </c>
      <c r="CS17" s="626"/>
      <c r="CT17" s="626"/>
      <c r="CU17" s="626"/>
      <c r="CV17" s="626"/>
      <c r="CW17" s="626"/>
      <c r="CX17" s="626"/>
      <c r="CY17" s="627"/>
      <c r="CZ17" s="628">
        <v>12.8</v>
      </c>
      <c r="DA17" s="628"/>
      <c r="DB17" s="628"/>
      <c r="DC17" s="628"/>
      <c r="DD17" s="634" t="s">
        <v>111</v>
      </c>
      <c r="DE17" s="626"/>
      <c r="DF17" s="626"/>
      <c r="DG17" s="626"/>
      <c r="DH17" s="626"/>
      <c r="DI17" s="626"/>
      <c r="DJ17" s="626"/>
      <c r="DK17" s="626"/>
      <c r="DL17" s="626"/>
      <c r="DM17" s="626"/>
      <c r="DN17" s="626"/>
      <c r="DO17" s="626"/>
      <c r="DP17" s="627"/>
      <c r="DQ17" s="634">
        <v>983797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556463</v>
      </c>
      <c r="S18" s="626"/>
      <c r="T18" s="626"/>
      <c r="U18" s="626"/>
      <c r="V18" s="626"/>
      <c r="W18" s="626"/>
      <c r="X18" s="626"/>
      <c r="Y18" s="627"/>
      <c r="Z18" s="628">
        <v>6.7</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23987</v>
      </c>
      <c r="BH19" s="626"/>
      <c r="BI19" s="626"/>
      <c r="BJ19" s="626"/>
      <c r="BK19" s="626"/>
      <c r="BL19" s="626"/>
      <c r="BM19" s="626"/>
      <c r="BN19" s="627"/>
      <c r="BO19" s="628">
        <v>2.7</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5062466</v>
      </c>
      <c r="S20" s="626"/>
      <c r="T20" s="626"/>
      <c r="U20" s="626"/>
      <c r="V20" s="626"/>
      <c r="W20" s="626"/>
      <c r="X20" s="626"/>
      <c r="Y20" s="627"/>
      <c r="Z20" s="628">
        <v>60.7</v>
      </c>
      <c r="AA20" s="628"/>
      <c r="AB20" s="628"/>
      <c r="AC20" s="628"/>
      <c r="AD20" s="629">
        <v>4506003</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23987</v>
      </c>
      <c r="BH20" s="626"/>
      <c r="BI20" s="626"/>
      <c r="BJ20" s="626"/>
      <c r="BK20" s="626"/>
      <c r="BL20" s="626"/>
      <c r="BM20" s="626"/>
      <c r="BN20" s="627"/>
      <c r="BO20" s="628">
        <v>2.7</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8242826</v>
      </c>
      <c r="CS20" s="626"/>
      <c r="CT20" s="626"/>
      <c r="CU20" s="626"/>
      <c r="CV20" s="626"/>
      <c r="CW20" s="626"/>
      <c r="CX20" s="626"/>
      <c r="CY20" s="627"/>
      <c r="CZ20" s="628">
        <v>100</v>
      </c>
      <c r="DA20" s="628"/>
      <c r="DB20" s="628"/>
      <c r="DC20" s="628"/>
      <c r="DD20" s="634">
        <v>1231705</v>
      </c>
      <c r="DE20" s="626"/>
      <c r="DF20" s="626"/>
      <c r="DG20" s="626"/>
      <c r="DH20" s="626"/>
      <c r="DI20" s="626"/>
      <c r="DJ20" s="626"/>
      <c r="DK20" s="626"/>
      <c r="DL20" s="626"/>
      <c r="DM20" s="626"/>
      <c r="DN20" s="626"/>
      <c r="DO20" s="626"/>
      <c r="DP20" s="627"/>
      <c r="DQ20" s="634">
        <v>5566282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1335</v>
      </c>
      <c r="S21" s="626"/>
      <c r="T21" s="626"/>
      <c r="U21" s="626"/>
      <c r="V21" s="626"/>
      <c r="W21" s="626"/>
      <c r="X21" s="626"/>
      <c r="Y21" s="627"/>
      <c r="Z21" s="628">
        <v>0</v>
      </c>
      <c r="AA21" s="628"/>
      <c r="AB21" s="628"/>
      <c r="AC21" s="628"/>
      <c r="AD21" s="629">
        <v>1335</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23987</v>
      </c>
      <c r="BH21" s="626"/>
      <c r="BI21" s="626"/>
      <c r="BJ21" s="626"/>
      <c r="BK21" s="626"/>
      <c r="BL21" s="626"/>
      <c r="BM21" s="626"/>
      <c r="BN21" s="627"/>
      <c r="BO21" s="628">
        <v>2.7</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159884</v>
      </c>
      <c r="S22" s="626"/>
      <c r="T22" s="626"/>
      <c r="U22" s="626"/>
      <c r="V22" s="626"/>
      <c r="W22" s="626"/>
      <c r="X22" s="626"/>
      <c r="Y22" s="627"/>
      <c r="Z22" s="628">
        <v>1.9</v>
      </c>
      <c r="AA22" s="628"/>
      <c r="AB22" s="628"/>
      <c r="AC22" s="628"/>
      <c r="AD22" s="629">
        <v>203</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254317</v>
      </c>
      <c r="S23" s="626"/>
      <c r="T23" s="626"/>
      <c r="U23" s="626"/>
      <c r="V23" s="626"/>
      <c r="W23" s="626"/>
      <c r="X23" s="626"/>
      <c r="Y23" s="627"/>
      <c r="Z23" s="628">
        <v>3</v>
      </c>
      <c r="AA23" s="628"/>
      <c r="AB23" s="628"/>
      <c r="AC23" s="628"/>
      <c r="AD23" s="629">
        <v>31888</v>
      </c>
      <c r="AE23" s="629"/>
      <c r="AF23" s="629"/>
      <c r="AG23" s="629"/>
      <c r="AH23" s="629"/>
      <c r="AI23" s="629"/>
      <c r="AJ23" s="629"/>
      <c r="AK23" s="629"/>
      <c r="AL23" s="630">
        <v>0.7</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45095</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3083697</v>
      </c>
      <c r="CS24" s="615"/>
      <c r="CT24" s="615"/>
      <c r="CU24" s="615"/>
      <c r="CV24" s="615"/>
      <c r="CW24" s="615"/>
      <c r="CX24" s="615"/>
      <c r="CY24" s="616"/>
      <c r="CZ24" s="652">
        <v>37.4</v>
      </c>
      <c r="DA24" s="653"/>
      <c r="DB24" s="653"/>
      <c r="DC24" s="654"/>
      <c r="DD24" s="651">
        <v>2361568</v>
      </c>
      <c r="DE24" s="615"/>
      <c r="DF24" s="615"/>
      <c r="DG24" s="615"/>
      <c r="DH24" s="615"/>
      <c r="DI24" s="615"/>
      <c r="DJ24" s="615"/>
      <c r="DK24" s="616"/>
      <c r="DL24" s="651">
        <v>2343149</v>
      </c>
      <c r="DM24" s="615"/>
      <c r="DN24" s="615"/>
      <c r="DO24" s="615"/>
      <c r="DP24" s="615"/>
      <c r="DQ24" s="615"/>
      <c r="DR24" s="615"/>
      <c r="DS24" s="615"/>
      <c r="DT24" s="615"/>
      <c r="DU24" s="615"/>
      <c r="DV24" s="616"/>
      <c r="DW24" s="619">
        <v>49.6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724911</v>
      </c>
      <c r="S25" s="626"/>
      <c r="T25" s="626"/>
      <c r="U25" s="626"/>
      <c r="V25" s="626"/>
      <c r="W25" s="626"/>
      <c r="X25" s="626"/>
      <c r="Y25" s="627"/>
      <c r="Z25" s="628">
        <v>8.6999999999999993</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1246478</v>
      </c>
      <c r="CS25" s="657"/>
      <c r="CT25" s="657"/>
      <c r="CU25" s="657"/>
      <c r="CV25" s="657"/>
      <c r="CW25" s="657"/>
      <c r="CX25" s="657"/>
      <c r="CY25" s="658"/>
      <c r="CZ25" s="659">
        <v>15.1</v>
      </c>
      <c r="DA25" s="660"/>
      <c r="DB25" s="660"/>
      <c r="DC25" s="661"/>
      <c r="DD25" s="634">
        <v>1140367</v>
      </c>
      <c r="DE25" s="657"/>
      <c r="DF25" s="657"/>
      <c r="DG25" s="657"/>
      <c r="DH25" s="657"/>
      <c r="DI25" s="657"/>
      <c r="DJ25" s="657"/>
      <c r="DK25" s="658"/>
      <c r="DL25" s="634">
        <v>1122548</v>
      </c>
      <c r="DM25" s="657"/>
      <c r="DN25" s="657"/>
      <c r="DO25" s="657"/>
      <c r="DP25" s="657"/>
      <c r="DQ25" s="657"/>
      <c r="DR25" s="657"/>
      <c r="DS25" s="657"/>
      <c r="DT25" s="657"/>
      <c r="DU25" s="657"/>
      <c r="DV25" s="658"/>
      <c r="DW25" s="630">
        <v>23.7</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822169</v>
      </c>
      <c r="CS26" s="626"/>
      <c r="CT26" s="626"/>
      <c r="CU26" s="626"/>
      <c r="CV26" s="626"/>
      <c r="CW26" s="626"/>
      <c r="CX26" s="626"/>
      <c r="CY26" s="627"/>
      <c r="CZ26" s="659">
        <v>10</v>
      </c>
      <c r="DA26" s="660"/>
      <c r="DB26" s="660"/>
      <c r="DC26" s="661"/>
      <c r="DD26" s="634">
        <v>747894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531657</v>
      </c>
      <c r="S27" s="626"/>
      <c r="T27" s="626"/>
      <c r="U27" s="626"/>
      <c r="V27" s="626"/>
      <c r="W27" s="626"/>
      <c r="X27" s="626"/>
      <c r="Y27" s="627"/>
      <c r="Z27" s="628">
        <v>6.4</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879525</v>
      </c>
      <c r="BH27" s="626"/>
      <c r="BI27" s="626"/>
      <c r="BJ27" s="626"/>
      <c r="BK27" s="626"/>
      <c r="BL27" s="626"/>
      <c r="BM27" s="626"/>
      <c r="BN27" s="627"/>
      <c r="BO27" s="628">
        <v>100</v>
      </c>
      <c r="BP27" s="628"/>
      <c r="BQ27" s="628"/>
      <c r="BR27" s="628"/>
      <c r="BS27" s="634">
        <v>9071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781006</v>
      </c>
      <c r="CS27" s="657"/>
      <c r="CT27" s="657"/>
      <c r="CU27" s="657"/>
      <c r="CV27" s="657"/>
      <c r="CW27" s="657"/>
      <c r="CX27" s="657"/>
      <c r="CY27" s="658"/>
      <c r="CZ27" s="659">
        <v>9.5</v>
      </c>
      <c r="DA27" s="660"/>
      <c r="DB27" s="660"/>
      <c r="DC27" s="661"/>
      <c r="DD27" s="634">
        <v>237404</v>
      </c>
      <c r="DE27" s="657"/>
      <c r="DF27" s="657"/>
      <c r="DG27" s="657"/>
      <c r="DH27" s="657"/>
      <c r="DI27" s="657"/>
      <c r="DJ27" s="657"/>
      <c r="DK27" s="658"/>
      <c r="DL27" s="634">
        <v>236804</v>
      </c>
      <c r="DM27" s="657"/>
      <c r="DN27" s="657"/>
      <c r="DO27" s="657"/>
      <c r="DP27" s="657"/>
      <c r="DQ27" s="657"/>
      <c r="DR27" s="657"/>
      <c r="DS27" s="657"/>
      <c r="DT27" s="657"/>
      <c r="DU27" s="657"/>
      <c r="DV27" s="658"/>
      <c r="DW27" s="630">
        <v>5</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34728</v>
      </c>
      <c r="S28" s="626"/>
      <c r="T28" s="626"/>
      <c r="U28" s="626"/>
      <c r="V28" s="626"/>
      <c r="W28" s="626"/>
      <c r="X28" s="626"/>
      <c r="Y28" s="627"/>
      <c r="Z28" s="628">
        <v>0.4</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1056213</v>
      </c>
      <c r="CS28" s="626"/>
      <c r="CT28" s="626"/>
      <c r="CU28" s="626"/>
      <c r="CV28" s="626"/>
      <c r="CW28" s="626"/>
      <c r="CX28" s="626"/>
      <c r="CY28" s="627"/>
      <c r="CZ28" s="659">
        <v>12.8</v>
      </c>
      <c r="DA28" s="660"/>
      <c r="DB28" s="660"/>
      <c r="DC28" s="661"/>
      <c r="DD28" s="634">
        <v>983797</v>
      </c>
      <c r="DE28" s="626"/>
      <c r="DF28" s="626"/>
      <c r="DG28" s="626"/>
      <c r="DH28" s="626"/>
      <c r="DI28" s="626"/>
      <c r="DJ28" s="626"/>
      <c r="DK28" s="627"/>
      <c r="DL28" s="634">
        <v>983797</v>
      </c>
      <c r="DM28" s="626"/>
      <c r="DN28" s="626"/>
      <c r="DO28" s="626"/>
      <c r="DP28" s="626"/>
      <c r="DQ28" s="626"/>
      <c r="DR28" s="626"/>
      <c r="DS28" s="626"/>
      <c r="DT28" s="626"/>
      <c r="DU28" s="626"/>
      <c r="DV28" s="627"/>
      <c r="DW28" s="630">
        <v>20.8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21241</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1056059</v>
      </c>
      <c r="CS29" s="657"/>
      <c r="CT29" s="657"/>
      <c r="CU29" s="657"/>
      <c r="CV29" s="657"/>
      <c r="CW29" s="657"/>
      <c r="CX29" s="657"/>
      <c r="CY29" s="658"/>
      <c r="CZ29" s="659">
        <v>12.8</v>
      </c>
      <c r="DA29" s="660"/>
      <c r="DB29" s="660"/>
      <c r="DC29" s="661"/>
      <c r="DD29" s="634">
        <v>983643</v>
      </c>
      <c r="DE29" s="657"/>
      <c r="DF29" s="657"/>
      <c r="DG29" s="657"/>
      <c r="DH29" s="657"/>
      <c r="DI29" s="657"/>
      <c r="DJ29" s="657"/>
      <c r="DK29" s="658"/>
      <c r="DL29" s="634">
        <v>983643</v>
      </c>
      <c r="DM29" s="657"/>
      <c r="DN29" s="657"/>
      <c r="DO29" s="657"/>
      <c r="DP29" s="657"/>
      <c r="DQ29" s="657"/>
      <c r="DR29" s="657"/>
      <c r="DS29" s="657"/>
      <c r="DT29" s="657"/>
      <c r="DU29" s="657"/>
      <c r="DV29" s="658"/>
      <c r="DW29" s="630">
        <v>20.8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248382</v>
      </c>
      <c r="S30" s="626"/>
      <c r="T30" s="626"/>
      <c r="U30" s="626"/>
      <c r="V30" s="626"/>
      <c r="W30" s="626"/>
      <c r="X30" s="626"/>
      <c r="Y30" s="627"/>
      <c r="Z30" s="628">
        <v>3</v>
      </c>
      <c r="AA30" s="628"/>
      <c r="AB30" s="628"/>
      <c r="AC30" s="628"/>
      <c r="AD30" s="629" t="s">
        <v>111</v>
      </c>
      <c r="AE30" s="629"/>
      <c r="AF30" s="629"/>
      <c r="AG30" s="629"/>
      <c r="AH30" s="629"/>
      <c r="AI30" s="629"/>
      <c r="AJ30" s="629"/>
      <c r="AK30" s="629"/>
      <c r="AL30" s="630" t="s">
        <v>111</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96.9</v>
      </c>
      <c r="BH30" s="684"/>
      <c r="BI30" s="684"/>
      <c r="BJ30" s="684"/>
      <c r="BK30" s="684"/>
      <c r="BL30" s="684"/>
      <c r="BM30" s="620">
        <v>90.4</v>
      </c>
      <c r="BN30" s="684"/>
      <c r="BO30" s="684"/>
      <c r="BP30" s="684"/>
      <c r="BQ30" s="685"/>
      <c r="BR30" s="683">
        <v>95.7</v>
      </c>
      <c r="BS30" s="684"/>
      <c r="BT30" s="684"/>
      <c r="BU30" s="684"/>
      <c r="BV30" s="684"/>
      <c r="BW30" s="684"/>
      <c r="BX30" s="620">
        <v>85.6</v>
      </c>
      <c r="BY30" s="684"/>
      <c r="BZ30" s="684"/>
      <c r="CA30" s="684"/>
      <c r="CB30" s="685"/>
      <c r="CD30" s="688"/>
      <c r="CE30" s="689"/>
      <c r="CF30" s="639" t="s">
        <v>294</v>
      </c>
      <c r="CG30" s="640"/>
      <c r="CH30" s="640"/>
      <c r="CI30" s="640"/>
      <c r="CJ30" s="640"/>
      <c r="CK30" s="640"/>
      <c r="CL30" s="640"/>
      <c r="CM30" s="640"/>
      <c r="CN30" s="640"/>
      <c r="CO30" s="640"/>
      <c r="CP30" s="640"/>
      <c r="CQ30" s="641"/>
      <c r="CR30" s="625">
        <v>950201</v>
      </c>
      <c r="CS30" s="626"/>
      <c r="CT30" s="626"/>
      <c r="CU30" s="626"/>
      <c r="CV30" s="626"/>
      <c r="CW30" s="626"/>
      <c r="CX30" s="626"/>
      <c r="CY30" s="627"/>
      <c r="CZ30" s="659">
        <v>11.5</v>
      </c>
      <c r="DA30" s="660"/>
      <c r="DB30" s="660"/>
      <c r="DC30" s="661"/>
      <c r="DD30" s="634">
        <v>877785</v>
      </c>
      <c r="DE30" s="626"/>
      <c r="DF30" s="626"/>
      <c r="DG30" s="626"/>
      <c r="DH30" s="626"/>
      <c r="DI30" s="626"/>
      <c r="DJ30" s="626"/>
      <c r="DK30" s="627"/>
      <c r="DL30" s="634">
        <v>877785</v>
      </c>
      <c r="DM30" s="626"/>
      <c r="DN30" s="626"/>
      <c r="DO30" s="626"/>
      <c r="DP30" s="626"/>
      <c r="DQ30" s="626"/>
      <c r="DR30" s="626"/>
      <c r="DS30" s="626"/>
      <c r="DT30" s="626"/>
      <c r="DU30" s="626"/>
      <c r="DV30" s="627"/>
      <c r="DW30" s="630">
        <v>18.600000000000001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100387</v>
      </c>
      <c r="S31" s="626"/>
      <c r="T31" s="626"/>
      <c r="U31" s="626"/>
      <c r="V31" s="626"/>
      <c r="W31" s="626"/>
      <c r="X31" s="626"/>
      <c r="Y31" s="627"/>
      <c r="Z31" s="628">
        <v>1.2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97.4</v>
      </c>
      <c r="BN31" s="681"/>
      <c r="BO31" s="681"/>
      <c r="BP31" s="681"/>
      <c r="BQ31" s="682"/>
      <c r="BR31" s="680">
        <v>99</v>
      </c>
      <c r="BS31" s="657"/>
      <c r="BT31" s="657"/>
      <c r="BU31" s="657"/>
      <c r="BV31" s="657"/>
      <c r="BW31" s="657"/>
      <c r="BX31" s="631">
        <v>96</v>
      </c>
      <c r="BY31" s="681"/>
      <c r="BZ31" s="681"/>
      <c r="CA31" s="681"/>
      <c r="CB31" s="682"/>
      <c r="CD31" s="688"/>
      <c r="CE31" s="689"/>
      <c r="CF31" s="639" t="s">
        <v>298</v>
      </c>
      <c r="CG31" s="640"/>
      <c r="CH31" s="640"/>
      <c r="CI31" s="640"/>
      <c r="CJ31" s="640"/>
      <c r="CK31" s="640"/>
      <c r="CL31" s="640"/>
      <c r="CM31" s="640"/>
      <c r="CN31" s="640"/>
      <c r="CO31" s="640"/>
      <c r="CP31" s="640"/>
      <c r="CQ31" s="641"/>
      <c r="CR31" s="625">
        <v>105858</v>
      </c>
      <c r="CS31" s="657"/>
      <c r="CT31" s="657"/>
      <c r="CU31" s="657"/>
      <c r="CV31" s="657"/>
      <c r="CW31" s="657"/>
      <c r="CX31" s="657"/>
      <c r="CY31" s="658"/>
      <c r="CZ31" s="659">
        <v>1.3</v>
      </c>
      <c r="DA31" s="660"/>
      <c r="DB31" s="660"/>
      <c r="DC31" s="661"/>
      <c r="DD31" s="634">
        <v>105858</v>
      </c>
      <c r="DE31" s="657"/>
      <c r="DF31" s="657"/>
      <c r="DG31" s="657"/>
      <c r="DH31" s="657"/>
      <c r="DI31" s="657"/>
      <c r="DJ31" s="657"/>
      <c r="DK31" s="658"/>
      <c r="DL31" s="634">
        <v>105858</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292578</v>
      </c>
      <c r="S32" s="626"/>
      <c r="T32" s="626"/>
      <c r="U32" s="626"/>
      <c r="V32" s="626"/>
      <c r="W32" s="626"/>
      <c r="X32" s="626"/>
      <c r="Y32" s="627"/>
      <c r="Z32" s="628">
        <v>3.5</v>
      </c>
      <c r="AA32" s="628"/>
      <c r="AB32" s="628"/>
      <c r="AC32" s="628"/>
      <c r="AD32" s="629">
        <v>1210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93.6</v>
      </c>
      <c r="BH32" s="693"/>
      <c r="BI32" s="693"/>
      <c r="BJ32" s="693"/>
      <c r="BK32" s="693"/>
      <c r="BL32" s="693"/>
      <c r="BM32" s="694">
        <v>83.7</v>
      </c>
      <c r="BN32" s="693"/>
      <c r="BO32" s="693"/>
      <c r="BP32" s="693"/>
      <c r="BQ32" s="695"/>
      <c r="BR32" s="692">
        <v>91.9</v>
      </c>
      <c r="BS32" s="693"/>
      <c r="BT32" s="693"/>
      <c r="BU32" s="693"/>
      <c r="BV32" s="693"/>
      <c r="BW32" s="693"/>
      <c r="BX32" s="694">
        <v>77.7</v>
      </c>
      <c r="BY32" s="693"/>
      <c r="BZ32" s="693"/>
      <c r="CA32" s="693"/>
      <c r="CB32" s="695"/>
      <c r="CD32" s="690"/>
      <c r="CE32" s="691"/>
      <c r="CF32" s="639" t="s">
        <v>301</v>
      </c>
      <c r="CG32" s="640"/>
      <c r="CH32" s="640"/>
      <c r="CI32" s="640"/>
      <c r="CJ32" s="640"/>
      <c r="CK32" s="640"/>
      <c r="CL32" s="640"/>
      <c r="CM32" s="640"/>
      <c r="CN32" s="640"/>
      <c r="CO32" s="640"/>
      <c r="CP32" s="640"/>
      <c r="CQ32" s="641"/>
      <c r="CR32" s="625">
        <v>154</v>
      </c>
      <c r="CS32" s="626"/>
      <c r="CT32" s="626"/>
      <c r="CU32" s="626"/>
      <c r="CV32" s="626"/>
      <c r="CW32" s="626"/>
      <c r="CX32" s="626"/>
      <c r="CY32" s="627"/>
      <c r="CZ32" s="659">
        <v>0</v>
      </c>
      <c r="DA32" s="660"/>
      <c r="DB32" s="660"/>
      <c r="DC32" s="661"/>
      <c r="DD32" s="634">
        <v>154</v>
      </c>
      <c r="DE32" s="626"/>
      <c r="DF32" s="626"/>
      <c r="DG32" s="626"/>
      <c r="DH32" s="626"/>
      <c r="DI32" s="626"/>
      <c r="DJ32" s="626"/>
      <c r="DK32" s="627"/>
      <c r="DL32" s="634">
        <v>154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863371</v>
      </c>
      <c r="S33" s="626"/>
      <c r="T33" s="626"/>
      <c r="U33" s="626"/>
      <c r="V33" s="626"/>
      <c r="W33" s="626"/>
      <c r="X33" s="626"/>
      <c r="Y33" s="627"/>
      <c r="Z33" s="628">
        <v>10.4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3813492</v>
      </c>
      <c r="CS33" s="657"/>
      <c r="CT33" s="657"/>
      <c r="CU33" s="657"/>
      <c r="CV33" s="657"/>
      <c r="CW33" s="657"/>
      <c r="CX33" s="657"/>
      <c r="CY33" s="658"/>
      <c r="CZ33" s="659">
        <v>46.3</v>
      </c>
      <c r="DA33" s="660"/>
      <c r="DB33" s="660"/>
      <c r="DC33" s="661"/>
      <c r="DD33" s="634">
        <v>2855790</v>
      </c>
      <c r="DE33" s="657"/>
      <c r="DF33" s="657"/>
      <c r="DG33" s="657"/>
      <c r="DH33" s="657"/>
      <c r="DI33" s="657"/>
      <c r="DJ33" s="657"/>
      <c r="DK33" s="658"/>
      <c r="DL33" s="634">
        <v>2013512</v>
      </c>
      <c r="DM33" s="657"/>
      <c r="DN33" s="657"/>
      <c r="DO33" s="657"/>
      <c r="DP33" s="657"/>
      <c r="DQ33" s="657"/>
      <c r="DR33" s="657"/>
      <c r="DS33" s="657"/>
      <c r="DT33" s="657"/>
      <c r="DU33" s="657"/>
      <c r="DV33" s="658"/>
      <c r="DW33" s="630">
        <v>42.6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1241470</v>
      </c>
      <c r="CS34" s="626"/>
      <c r="CT34" s="626"/>
      <c r="CU34" s="626"/>
      <c r="CV34" s="626"/>
      <c r="CW34" s="626"/>
      <c r="CX34" s="626"/>
      <c r="CY34" s="627"/>
      <c r="CZ34" s="659">
        <v>15.1</v>
      </c>
      <c r="DA34" s="660"/>
      <c r="DB34" s="660"/>
      <c r="DC34" s="661"/>
      <c r="DD34" s="634">
        <v>927669</v>
      </c>
      <c r="DE34" s="626"/>
      <c r="DF34" s="626"/>
      <c r="DG34" s="626"/>
      <c r="DH34" s="626"/>
      <c r="DI34" s="626"/>
      <c r="DJ34" s="626"/>
      <c r="DK34" s="627"/>
      <c r="DL34" s="634">
        <v>885754</v>
      </c>
      <c r="DM34" s="626"/>
      <c r="DN34" s="626"/>
      <c r="DO34" s="626"/>
      <c r="DP34" s="626"/>
      <c r="DQ34" s="626"/>
      <c r="DR34" s="626"/>
      <c r="DS34" s="626"/>
      <c r="DT34" s="626"/>
      <c r="DU34" s="626"/>
      <c r="DV34" s="627"/>
      <c r="DW34" s="630">
        <v>18.7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187371</v>
      </c>
      <c r="S35" s="626"/>
      <c r="T35" s="626"/>
      <c r="U35" s="626"/>
      <c r="V35" s="626"/>
      <c r="W35" s="626"/>
      <c r="X35" s="626"/>
      <c r="Y35" s="627"/>
      <c r="Z35" s="628">
        <v>2.2000000000000002</v>
      </c>
      <c r="AA35" s="628"/>
      <c r="AB35" s="628"/>
      <c r="AC35" s="628"/>
      <c r="AD35" s="629" t="s">
        <v>111</v>
      </c>
      <c r="AE35" s="629"/>
      <c r="AF35" s="629"/>
      <c r="AG35" s="629"/>
      <c r="AH35" s="629"/>
      <c r="AI35" s="629"/>
      <c r="AJ35" s="629"/>
      <c r="AK35" s="629"/>
      <c r="AL35" s="630" t="s">
        <v>111</v>
      </c>
      <c r="AM35" s="631"/>
      <c r="AN35" s="631"/>
      <c r="AO35" s="632"/>
      <c r="AP35" s="188"/>
      <c r="AQ35" s="636" t="s">
        <v>309</v>
      </c>
      <c r="AR35" s="637"/>
      <c r="AS35" s="637"/>
      <c r="AT35" s="637"/>
      <c r="AU35" s="637"/>
      <c r="AV35" s="637"/>
      <c r="AW35" s="637"/>
      <c r="AX35" s="637"/>
      <c r="AY35" s="638"/>
      <c r="AZ35" s="614">
        <v>645014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-67982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191647</v>
      </c>
      <c r="CS35" s="657"/>
      <c r="CT35" s="657"/>
      <c r="CU35" s="657"/>
      <c r="CV35" s="657"/>
      <c r="CW35" s="657"/>
      <c r="CX35" s="657"/>
      <c r="CY35" s="658"/>
      <c r="CZ35" s="659">
        <v>2.2999999999999998</v>
      </c>
      <c r="DA35" s="660"/>
      <c r="DB35" s="660"/>
      <c r="DC35" s="661"/>
      <c r="DD35" s="634">
        <v>167484</v>
      </c>
      <c r="DE35" s="657"/>
      <c r="DF35" s="657"/>
      <c r="DG35" s="657"/>
      <c r="DH35" s="657"/>
      <c r="DI35" s="657"/>
      <c r="DJ35" s="657"/>
      <c r="DK35" s="658"/>
      <c r="DL35" s="634">
        <v>158619</v>
      </c>
      <c r="DM35" s="657"/>
      <c r="DN35" s="657"/>
      <c r="DO35" s="657"/>
      <c r="DP35" s="657"/>
      <c r="DQ35" s="657"/>
      <c r="DR35" s="657"/>
      <c r="DS35" s="657"/>
      <c r="DT35" s="657"/>
      <c r="DU35" s="657"/>
      <c r="DV35" s="658"/>
      <c r="DW35" s="630">
        <v>3.4</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8340352</v>
      </c>
      <c r="S36" s="698"/>
      <c r="T36" s="698"/>
      <c r="U36" s="698"/>
      <c r="V36" s="698"/>
      <c r="W36" s="698"/>
      <c r="X36" s="698"/>
      <c r="Y36" s="699"/>
      <c r="Z36" s="700">
        <v>100</v>
      </c>
      <c r="AA36" s="700"/>
      <c r="AB36" s="700"/>
      <c r="AC36" s="700"/>
      <c r="AD36" s="701">
        <v>4540639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226000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-91939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1522884</v>
      </c>
      <c r="CS36" s="626"/>
      <c r="CT36" s="626"/>
      <c r="CU36" s="626"/>
      <c r="CV36" s="626"/>
      <c r="CW36" s="626"/>
      <c r="CX36" s="626"/>
      <c r="CY36" s="627"/>
      <c r="CZ36" s="659">
        <v>18.5</v>
      </c>
      <c r="DA36" s="660"/>
      <c r="DB36" s="660"/>
      <c r="DC36" s="661"/>
      <c r="DD36" s="634">
        <v>1114617</v>
      </c>
      <c r="DE36" s="626"/>
      <c r="DF36" s="626"/>
      <c r="DG36" s="626"/>
      <c r="DH36" s="626"/>
      <c r="DI36" s="626"/>
      <c r="DJ36" s="626"/>
      <c r="DK36" s="627"/>
      <c r="DL36" s="634">
        <v>683313</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18505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1357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568952</v>
      </c>
      <c r="CS37" s="657"/>
      <c r="CT37" s="657"/>
      <c r="CU37" s="657"/>
      <c r="CV37" s="657"/>
      <c r="CW37" s="657"/>
      <c r="CX37" s="657"/>
      <c r="CY37" s="658"/>
      <c r="CZ37" s="659">
        <v>6.9</v>
      </c>
      <c r="DA37" s="660"/>
      <c r="DB37" s="660"/>
      <c r="DC37" s="661"/>
      <c r="DD37" s="634">
        <v>533952</v>
      </c>
      <c r="DE37" s="657"/>
      <c r="DF37" s="657"/>
      <c r="DG37" s="657"/>
      <c r="DH37" s="657"/>
      <c r="DI37" s="657"/>
      <c r="DJ37" s="657"/>
      <c r="DK37" s="658"/>
      <c r="DL37" s="634">
        <v>412254</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2303</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626509</v>
      </c>
      <c r="CS38" s="626"/>
      <c r="CT38" s="626"/>
      <c r="CU38" s="626"/>
      <c r="CV38" s="626"/>
      <c r="CW38" s="626"/>
      <c r="CX38" s="626"/>
      <c r="CY38" s="627"/>
      <c r="CZ38" s="659">
        <v>7.6</v>
      </c>
      <c r="DA38" s="660"/>
      <c r="DB38" s="660"/>
      <c r="DC38" s="661"/>
      <c r="DD38" s="634">
        <v>550167</v>
      </c>
      <c r="DE38" s="626"/>
      <c r="DF38" s="626"/>
      <c r="DG38" s="626"/>
      <c r="DH38" s="626"/>
      <c r="DI38" s="626"/>
      <c r="DJ38" s="626"/>
      <c r="DK38" s="627"/>
      <c r="DL38" s="634">
        <v>285826</v>
      </c>
      <c r="DM38" s="626"/>
      <c r="DN38" s="626"/>
      <c r="DO38" s="626"/>
      <c r="DP38" s="626"/>
      <c r="DQ38" s="626"/>
      <c r="DR38" s="626"/>
      <c r="DS38" s="626"/>
      <c r="DT38" s="626"/>
      <c r="DU38" s="626"/>
      <c r="DV38" s="627"/>
      <c r="DW38" s="630">
        <v>6</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105882</v>
      </c>
      <c r="CS39" s="657"/>
      <c r="CT39" s="657"/>
      <c r="CU39" s="657"/>
      <c r="CV39" s="657"/>
      <c r="CW39" s="657"/>
      <c r="CX39" s="657"/>
      <c r="CY39" s="658"/>
      <c r="CZ39" s="659">
        <v>1.3</v>
      </c>
      <c r="DA39" s="660"/>
      <c r="DB39" s="660"/>
      <c r="DC39" s="661"/>
      <c r="DD39" s="634">
        <v>95853</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112908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125100</v>
      </c>
      <c r="CS40" s="626"/>
      <c r="CT40" s="626"/>
      <c r="CU40" s="626"/>
      <c r="CV40" s="626"/>
      <c r="CW40" s="626"/>
      <c r="CX40" s="626"/>
      <c r="CY40" s="627"/>
      <c r="CZ40" s="659">
        <v>1.5</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287601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1345637</v>
      </c>
      <c r="CS42" s="626"/>
      <c r="CT42" s="626"/>
      <c r="CU42" s="626"/>
      <c r="CV42" s="626"/>
      <c r="CW42" s="626"/>
      <c r="CX42" s="626"/>
      <c r="CY42" s="627"/>
      <c r="CZ42" s="659">
        <v>16.3</v>
      </c>
      <c r="DA42" s="708"/>
      <c r="DB42" s="708"/>
      <c r="DC42" s="709"/>
      <c r="DD42" s="634">
        <v>348924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26669</v>
      </c>
      <c r="CS43" s="657"/>
      <c r="CT43" s="657"/>
      <c r="CU43" s="657"/>
      <c r="CV43" s="657"/>
      <c r="CW43" s="657"/>
      <c r="CX43" s="657"/>
      <c r="CY43" s="658"/>
      <c r="CZ43" s="659">
        <v>0.3</v>
      </c>
      <c r="DA43" s="660"/>
      <c r="DB43" s="660"/>
      <c r="DC43" s="661"/>
      <c r="DD43" s="634">
        <v>26669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1231705</v>
      </c>
      <c r="CS44" s="626"/>
      <c r="CT44" s="626"/>
      <c r="CU44" s="626"/>
      <c r="CV44" s="626"/>
      <c r="CW44" s="626"/>
      <c r="CX44" s="626"/>
      <c r="CY44" s="627"/>
      <c r="CZ44" s="659">
        <v>14.9</v>
      </c>
      <c r="DA44" s="708"/>
      <c r="DB44" s="708"/>
      <c r="DC44" s="709"/>
      <c r="DD44" s="634">
        <v>299657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752466</v>
      </c>
      <c r="CS45" s="657"/>
      <c r="CT45" s="657"/>
      <c r="CU45" s="657"/>
      <c r="CV45" s="657"/>
      <c r="CW45" s="657"/>
      <c r="CX45" s="657"/>
      <c r="CY45" s="658"/>
      <c r="CZ45" s="659">
        <v>9.1</v>
      </c>
      <c r="DA45" s="660"/>
      <c r="DB45" s="660"/>
      <c r="DC45" s="661"/>
      <c r="DD45" s="634">
        <v>9402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366485</v>
      </c>
      <c r="CS46" s="626"/>
      <c r="CT46" s="626"/>
      <c r="CU46" s="626"/>
      <c r="CV46" s="626"/>
      <c r="CW46" s="626"/>
      <c r="CX46" s="626"/>
      <c r="CY46" s="627"/>
      <c r="CZ46" s="659">
        <v>4.4000000000000004</v>
      </c>
      <c r="DA46" s="708"/>
      <c r="DB46" s="708"/>
      <c r="DC46" s="709"/>
      <c r="DD46" s="634">
        <v>287701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113932</v>
      </c>
      <c r="CS47" s="657"/>
      <c r="CT47" s="657"/>
      <c r="CU47" s="657"/>
      <c r="CV47" s="657"/>
      <c r="CW47" s="657"/>
      <c r="CX47" s="657"/>
      <c r="CY47" s="658"/>
      <c r="CZ47" s="659">
        <v>1.4</v>
      </c>
      <c r="DA47" s="660"/>
      <c r="DB47" s="660"/>
      <c r="DC47" s="661"/>
      <c r="DD47" s="634">
        <v>49267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8242826</v>
      </c>
      <c r="CS49" s="693"/>
      <c r="CT49" s="693"/>
      <c r="CU49" s="693"/>
      <c r="CV49" s="693"/>
      <c r="CW49" s="693"/>
      <c r="CX49" s="693"/>
      <c r="CY49" s="720"/>
      <c r="CZ49" s="721">
        <v>100</v>
      </c>
      <c r="DA49" s="722"/>
      <c r="DB49" s="722"/>
      <c r="DC49" s="723"/>
      <c r="DD49" s="724">
        <v>5566282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 sqref="B1:DI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8247</v>
      </c>
      <c r="R7" s="755"/>
      <c r="S7" s="755"/>
      <c r="T7" s="755"/>
      <c r="U7" s="755"/>
      <c r="V7" s="755">
        <v>8153</v>
      </c>
      <c r="W7" s="755"/>
      <c r="X7" s="755"/>
      <c r="Y7" s="755"/>
      <c r="Z7" s="755"/>
      <c r="AA7" s="755">
        <v>94</v>
      </c>
      <c r="AB7" s="755"/>
      <c r="AC7" s="755"/>
      <c r="AD7" s="755"/>
      <c r="AE7" s="756"/>
      <c r="AF7" s="757">
        <v>93</v>
      </c>
      <c r="AG7" s="758"/>
      <c r="AH7" s="758"/>
      <c r="AI7" s="758"/>
      <c r="AJ7" s="759"/>
      <c r="AK7" s="794" t="s">
        <v>542</v>
      </c>
      <c r="AL7" s="795"/>
      <c r="AM7" s="795"/>
      <c r="AN7" s="795"/>
      <c r="AO7" s="795"/>
      <c r="AP7" s="795">
        <v>12063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-17</v>
      </c>
      <c r="CI7" s="792"/>
      <c r="CJ7" s="792"/>
      <c r="CK7" s="792"/>
      <c r="CL7" s="793"/>
      <c r="CM7" s="791">
        <v>158</v>
      </c>
      <c r="CN7" s="792"/>
      <c r="CO7" s="792"/>
      <c r="CP7" s="792"/>
      <c r="CQ7" s="793"/>
      <c r="CR7" s="791">
        <v>5</v>
      </c>
      <c r="CS7" s="792"/>
      <c r="CT7" s="792"/>
      <c r="CU7" s="792"/>
      <c r="CV7" s="793"/>
      <c r="CW7" s="791" t="s">
        <v>547</v>
      </c>
      <c r="CX7" s="792"/>
      <c r="CY7" s="792"/>
      <c r="CZ7" s="792"/>
      <c r="DA7" s="793"/>
      <c r="DB7" s="791" t="s">
        <v>548</v>
      </c>
      <c r="DC7" s="792"/>
      <c r="DD7" s="792"/>
      <c r="DE7" s="792"/>
      <c r="DF7" s="793"/>
      <c r="DG7" s="791" t="s">
        <v>548</v>
      </c>
      <c r="DH7" s="792"/>
      <c r="DI7" s="792"/>
      <c r="DJ7" s="792"/>
      <c r="DK7" s="793"/>
      <c r="DL7" s="791" t="s">
        <v>549</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93</v>
      </c>
      <c r="R8" s="779"/>
      <c r="S8" s="779"/>
      <c r="T8" s="779"/>
      <c r="U8" s="779"/>
      <c r="V8" s="779">
        <v>90</v>
      </c>
      <c r="W8" s="779"/>
      <c r="X8" s="779"/>
      <c r="Y8" s="779"/>
      <c r="Z8" s="779"/>
      <c r="AA8" s="779">
        <v>3</v>
      </c>
      <c r="AB8" s="779"/>
      <c r="AC8" s="779"/>
      <c r="AD8" s="779"/>
      <c r="AE8" s="780"/>
      <c r="AF8" s="781">
        <v>3</v>
      </c>
      <c r="AG8" s="782"/>
      <c r="AH8" s="782"/>
      <c r="AI8" s="782"/>
      <c r="AJ8" s="783"/>
      <c r="AK8" s="784" t="s">
        <v>542</v>
      </c>
      <c r="AL8" s="785"/>
      <c r="AM8" s="785"/>
      <c r="AN8" s="785"/>
      <c r="AO8" s="785"/>
      <c r="AP8" s="785">
        <v>102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97</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1208</v>
      </c>
      <c r="R28" s="843"/>
      <c r="S28" s="843"/>
      <c r="T28" s="843"/>
      <c r="U28" s="843"/>
      <c r="V28" s="843">
        <v>1276</v>
      </c>
      <c r="W28" s="843"/>
      <c r="X28" s="843"/>
      <c r="Y28" s="843"/>
      <c r="Z28" s="843"/>
      <c r="AA28" s="843">
        <v>-68</v>
      </c>
      <c r="AB28" s="843"/>
      <c r="AC28" s="843"/>
      <c r="AD28" s="843"/>
      <c r="AE28" s="844"/>
      <c r="AF28" s="845">
        <v>-68</v>
      </c>
      <c r="AG28" s="843"/>
      <c r="AH28" s="843"/>
      <c r="AI28" s="843"/>
      <c r="AJ28" s="846"/>
      <c r="AK28" s="847">
        <v>113</v>
      </c>
      <c r="AL28" s="838"/>
      <c r="AM28" s="838"/>
      <c r="AN28" s="838"/>
      <c r="AO28" s="838"/>
      <c r="AP28" s="838" t="s">
        <v>552</v>
      </c>
      <c r="AQ28" s="838"/>
      <c r="AR28" s="838"/>
      <c r="AS28" s="838"/>
      <c r="AT28" s="838"/>
      <c r="AU28" s="838" t="s">
        <v>554</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901</v>
      </c>
      <c r="R29" s="779"/>
      <c r="S29" s="779"/>
      <c r="T29" s="779"/>
      <c r="U29" s="779"/>
      <c r="V29" s="779">
        <v>876</v>
      </c>
      <c r="W29" s="779"/>
      <c r="X29" s="779"/>
      <c r="Y29" s="779"/>
      <c r="Z29" s="779"/>
      <c r="AA29" s="779">
        <v>25</v>
      </c>
      <c r="AB29" s="779"/>
      <c r="AC29" s="779"/>
      <c r="AD29" s="779"/>
      <c r="AE29" s="780"/>
      <c r="AF29" s="781">
        <v>25</v>
      </c>
      <c r="AG29" s="782"/>
      <c r="AH29" s="782"/>
      <c r="AI29" s="782"/>
      <c r="AJ29" s="783"/>
      <c r="AK29" s="850">
        <v>123310</v>
      </c>
      <c r="AL29" s="851"/>
      <c r="AM29" s="851"/>
      <c r="AN29" s="851"/>
      <c r="AO29" s="851"/>
      <c r="AP29" s="851" t="s">
        <v>553</v>
      </c>
      <c r="AQ29" s="851"/>
      <c r="AR29" s="851"/>
      <c r="AS29" s="851"/>
      <c r="AT29" s="851"/>
      <c r="AU29" s="851" t="s">
        <v>554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107</v>
      </c>
      <c r="R30" s="779"/>
      <c r="S30" s="779"/>
      <c r="T30" s="779"/>
      <c r="U30" s="779"/>
      <c r="V30" s="779">
        <v>107</v>
      </c>
      <c r="W30" s="779"/>
      <c r="X30" s="779"/>
      <c r="Y30" s="779"/>
      <c r="Z30" s="779"/>
      <c r="AA30" s="779">
        <v>0</v>
      </c>
      <c r="AB30" s="779"/>
      <c r="AC30" s="779"/>
      <c r="AD30" s="779"/>
      <c r="AE30" s="780"/>
      <c r="AF30" s="781">
        <v>0</v>
      </c>
      <c r="AG30" s="782"/>
      <c r="AH30" s="782"/>
      <c r="AI30" s="782"/>
      <c r="AJ30" s="783"/>
      <c r="AK30" s="850">
        <v>164291</v>
      </c>
      <c r="AL30" s="851"/>
      <c r="AM30" s="851"/>
      <c r="AN30" s="851"/>
      <c r="AO30" s="851"/>
      <c r="AP30" s="851" t="s">
        <v>553</v>
      </c>
      <c r="AQ30" s="851"/>
      <c r="AR30" s="851"/>
      <c r="AS30" s="851"/>
      <c r="AT30" s="851"/>
      <c r="AU30" s="851" t="s">
        <v>553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147</v>
      </c>
      <c r="R31" s="779"/>
      <c r="S31" s="779"/>
      <c r="T31" s="779"/>
      <c r="U31" s="779"/>
      <c r="V31" s="779">
        <v>20</v>
      </c>
      <c r="W31" s="779"/>
      <c r="X31" s="779"/>
      <c r="Y31" s="779"/>
      <c r="Z31" s="779"/>
      <c r="AA31" s="779">
        <v>127</v>
      </c>
      <c r="AB31" s="779"/>
      <c r="AC31" s="779"/>
      <c r="AD31" s="779"/>
      <c r="AE31" s="780"/>
      <c r="AF31" s="781">
        <v>127</v>
      </c>
      <c r="AG31" s="782"/>
      <c r="AH31" s="782"/>
      <c r="AI31" s="782"/>
      <c r="AJ31" s="783"/>
      <c r="AK31" s="850">
        <v>19</v>
      </c>
      <c r="AL31" s="851"/>
      <c r="AM31" s="851"/>
      <c r="AN31" s="851"/>
      <c r="AO31" s="851"/>
      <c r="AP31" s="851">
        <v>749</v>
      </c>
      <c r="AQ31" s="851"/>
      <c r="AR31" s="851"/>
      <c r="AS31" s="851"/>
      <c r="AT31" s="851"/>
      <c r="AU31" s="851">
        <v>83</v>
      </c>
      <c r="AV31" s="851"/>
      <c r="AW31" s="851"/>
      <c r="AX31" s="851"/>
      <c r="AY31" s="851"/>
      <c r="AZ31" s="852" t="s">
        <v>545</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384</v>
      </c>
      <c r="R32" s="779"/>
      <c r="S32" s="779"/>
      <c r="T32" s="779"/>
      <c r="U32" s="779"/>
      <c r="V32" s="779">
        <v>383</v>
      </c>
      <c r="W32" s="779"/>
      <c r="X32" s="779"/>
      <c r="Y32" s="779"/>
      <c r="Z32" s="779"/>
      <c r="AA32" s="779">
        <v>1</v>
      </c>
      <c r="AB32" s="779"/>
      <c r="AC32" s="779"/>
      <c r="AD32" s="779"/>
      <c r="AE32" s="780"/>
      <c r="AF32" s="781">
        <v>0</v>
      </c>
      <c r="AG32" s="782"/>
      <c r="AH32" s="782"/>
      <c r="AI32" s="782"/>
      <c r="AJ32" s="783"/>
      <c r="AK32" s="850">
        <v>226</v>
      </c>
      <c r="AL32" s="851"/>
      <c r="AM32" s="851"/>
      <c r="AN32" s="851"/>
      <c r="AO32" s="851"/>
      <c r="AP32" s="851">
        <v>2138</v>
      </c>
      <c r="AQ32" s="851"/>
      <c r="AR32" s="851"/>
      <c r="AS32" s="851"/>
      <c r="AT32" s="851"/>
      <c r="AU32" s="851">
        <v>1746</v>
      </c>
      <c r="AV32" s="851"/>
      <c r="AW32" s="851"/>
      <c r="AX32" s="851"/>
      <c r="AY32" s="851"/>
      <c r="AZ32" s="852" t="s">
        <v>546</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2015</v>
      </c>
      <c r="R68" s="886"/>
      <c r="S68" s="886"/>
      <c r="T68" s="886"/>
      <c r="U68" s="886"/>
      <c r="V68" s="886">
        <v>2006</v>
      </c>
      <c r="W68" s="886"/>
      <c r="X68" s="886"/>
      <c r="Y68" s="886"/>
      <c r="Z68" s="886"/>
      <c r="AA68" s="886">
        <v>9</v>
      </c>
      <c r="AB68" s="886"/>
      <c r="AC68" s="886"/>
      <c r="AD68" s="886"/>
      <c r="AE68" s="886"/>
      <c r="AF68" s="886">
        <v>9</v>
      </c>
      <c r="AG68" s="886"/>
      <c r="AH68" s="886"/>
      <c r="AI68" s="886"/>
      <c r="AJ68" s="886"/>
      <c r="AK68" s="886" t="s">
        <v>542</v>
      </c>
      <c r="AL68" s="886"/>
      <c r="AM68" s="886"/>
      <c r="AN68" s="886"/>
      <c r="AO68" s="886"/>
      <c r="AP68" s="886">
        <v>853</v>
      </c>
      <c r="AQ68" s="886"/>
      <c r="AR68" s="886"/>
      <c r="AS68" s="886"/>
      <c r="AT68" s="886"/>
      <c r="AU68" s="886">
        <v>853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1476</v>
      </c>
      <c r="R69" s="851"/>
      <c r="S69" s="851"/>
      <c r="T69" s="851"/>
      <c r="U69" s="851"/>
      <c r="V69" s="851">
        <v>1331</v>
      </c>
      <c r="W69" s="851"/>
      <c r="X69" s="851"/>
      <c r="Y69" s="851"/>
      <c r="Z69" s="851"/>
      <c r="AA69" s="851">
        <v>145</v>
      </c>
      <c r="AB69" s="851"/>
      <c r="AC69" s="851"/>
      <c r="AD69" s="851"/>
      <c r="AE69" s="851"/>
      <c r="AF69" s="851">
        <v>145</v>
      </c>
      <c r="AG69" s="851"/>
      <c r="AH69" s="851"/>
      <c r="AI69" s="851"/>
      <c r="AJ69" s="851"/>
      <c r="AK69" s="851" t="s">
        <v>544</v>
      </c>
      <c r="AL69" s="851"/>
      <c r="AM69" s="851"/>
      <c r="AN69" s="851"/>
      <c r="AO69" s="851"/>
      <c r="AP69" s="851" t="s">
        <v>545</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1276</v>
      </c>
      <c r="R70" s="851"/>
      <c r="S70" s="851"/>
      <c r="T70" s="851"/>
      <c r="U70" s="851"/>
      <c r="V70" s="851">
        <v>1274</v>
      </c>
      <c r="W70" s="851"/>
      <c r="X70" s="851"/>
      <c r="Y70" s="851"/>
      <c r="Z70" s="851"/>
      <c r="AA70" s="851">
        <v>2</v>
      </c>
      <c r="AB70" s="851"/>
      <c r="AC70" s="851"/>
      <c r="AD70" s="851"/>
      <c r="AE70" s="851"/>
      <c r="AF70" s="851">
        <v>2</v>
      </c>
      <c r="AG70" s="851"/>
      <c r="AH70" s="851"/>
      <c r="AI70" s="851"/>
      <c r="AJ70" s="851"/>
      <c r="AK70" s="851" t="s">
        <v>550</v>
      </c>
      <c r="AL70" s="851"/>
      <c r="AM70" s="851"/>
      <c r="AN70" s="851"/>
      <c r="AO70" s="851"/>
      <c r="AP70" s="851">
        <v>1110</v>
      </c>
      <c r="AQ70" s="851"/>
      <c r="AR70" s="851"/>
      <c r="AS70" s="851"/>
      <c r="AT70" s="851"/>
      <c r="AU70" s="851">
        <v>25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556</v>
      </c>
      <c r="C71" s="894"/>
      <c r="D71" s="894"/>
      <c r="E71" s="894"/>
      <c r="F71" s="894"/>
      <c r="G71" s="894"/>
      <c r="H71" s="894"/>
      <c r="I71" s="894"/>
      <c r="J71" s="894"/>
      <c r="K71" s="894"/>
      <c r="L71" s="894"/>
      <c r="M71" s="894"/>
      <c r="N71" s="894"/>
      <c r="O71" s="894"/>
      <c r="P71" s="895"/>
      <c r="Q71" s="896">
        <v>81</v>
      </c>
      <c r="R71" s="851"/>
      <c r="S71" s="851"/>
      <c r="T71" s="851"/>
      <c r="U71" s="851"/>
      <c r="V71" s="851">
        <v>72</v>
      </c>
      <c r="W71" s="851"/>
      <c r="X71" s="851"/>
      <c r="Y71" s="851"/>
      <c r="Z71" s="851"/>
      <c r="AA71" s="851">
        <v>9</v>
      </c>
      <c r="AB71" s="851"/>
      <c r="AC71" s="851"/>
      <c r="AD71" s="851"/>
      <c r="AE71" s="851"/>
      <c r="AF71" s="851">
        <v>9</v>
      </c>
      <c r="AG71" s="851"/>
      <c r="AH71" s="851"/>
      <c r="AI71" s="851"/>
      <c r="AJ71" s="851"/>
      <c r="AK71" s="851" t="s">
        <v>544</v>
      </c>
      <c r="AL71" s="851"/>
      <c r="AM71" s="851"/>
      <c r="AN71" s="851"/>
      <c r="AO71" s="851"/>
      <c r="AP71" s="851" t="s">
        <v>551</v>
      </c>
      <c r="AQ71" s="851"/>
      <c r="AR71" s="851"/>
      <c r="AS71" s="851"/>
      <c r="AT71" s="851"/>
      <c r="AU71" s="851" t="s">
        <v>546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555</v>
      </c>
      <c r="C72" s="894"/>
      <c r="D72" s="894"/>
      <c r="E72" s="894"/>
      <c r="F72" s="894"/>
      <c r="G72" s="894"/>
      <c r="H72" s="894"/>
      <c r="I72" s="894"/>
      <c r="J72" s="894"/>
      <c r="K72" s="894"/>
      <c r="L72" s="894"/>
      <c r="M72" s="894"/>
      <c r="N72" s="894"/>
      <c r="O72" s="894"/>
      <c r="P72" s="895"/>
      <c r="Q72" s="896">
        <v>39</v>
      </c>
      <c r="R72" s="851"/>
      <c r="S72" s="851"/>
      <c r="T72" s="851"/>
      <c r="U72" s="851"/>
      <c r="V72" s="851">
        <v>35</v>
      </c>
      <c r="W72" s="851"/>
      <c r="X72" s="851"/>
      <c r="Y72" s="851"/>
      <c r="Z72" s="851"/>
      <c r="AA72" s="851">
        <v>4</v>
      </c>
      <c r="AB72" s="851"/>
      <c r="AC72" s="851"/>
      <c r="AD72" s="851"/>
      <c r="AE72" s="851"/>
      <c r="AF72" s="851">
        <v>4</v>
      </c>
      <c r="AG72" s="851"/>
      <c r="AH72" s="851"/>
      <c r="AI72" s="851"/>
      <c r="AJ72" s="851"/>
      <c r="AK72" s="851" t="s">
        <v>545</v>
      </c>
      <c r="AL72" s="851"/>
      <c r="AM72" s="851"/>
      <c r="AN72" s="851"/>
      <c r="AO72" s="851"/>
      <c r="AP72" s="851" t="s">
        <v>551</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1111889</v>
      </c>
      <c r="AB110" s="922"/>
      <c r="AC110" s="922"/>
      <c r="AD110" s="922"/>
      <c r="AE110" s="923"/>
      <c r="AF110" s="924">
        <v>976347</v>
      </c>
      <c r="AG110" s="922"/>
      <c r="AH110" s="922"/>
      <c r="AI110" s="922"/>
      <c r="AJ110" s="923"/>
      <c r="AK110" s="924">
        <v>1042095</v>
      </c>
      <c r="AL110" s="922"/>
      <c r="AM110" s="922"/>
      <c r="AN110" s="922"/>
      <c r="AO110" s="923"/>
      <c r="AP110" s="925">
        <v>27.1</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12301963</v>
      </c>
      <c r="BR110" s="957"/>
      <c r="BS110" s="957"/>
      <c r="BT110" s="957"/>
      <c r="BU110" s="957"/>
      <c r="BV110" s="957">
        <v>12251841</v>
      </c>
      <c r="BW110" s="957"/>
      <c r="BX110" s="957"/>
      <c r="BY110" s="957"/>
      <c r="BZ110" s="957"/>
      <c r="CA110" s="957">
        <v>12165011</v>
      </c>
      <c r="CB110" s="957"/>
      <c r="CC110" s="957"/>
      <c r="CD110" s="957"/>
      <c r="CE110" s="957"/>
      <c r="CF110" s="971">
        <v>316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740741</v>
      </c>
      <c r="BR111" s="950"/>
      <c r="BS111" s="950"/>
      <c r="BT111" s="950"/>
      <c r="BU111" s="950"/>
      <c r="BV111" s="950">
        <v>597052</v>
      </c>
      <c r="BW111" s="950"/>
      <c r="BX111" s="950"/>
      <c r="BY111" s="950"/>
      <c r="BZ111" s="950"/>
      <c r="CA111" s="950">
        <v>457883</v>
      </c>
      <c r="CB111" s="950"/>
      <c r="CC111" s="950"/>
      <c r="CD111" s="950"/>
      <c r="CE111" s="950"/>
      <c r="CF111" s="944">
        <v>11.9</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1830472</v>
      </c>
      <c r="BR112" s="950"/>
      <c r="BS112" s="950"/>
      <c r="BT112" s="950"/>
      <c r="BU112" s="950"/>
      <c r="BV112" s="950">
        <v>1866729</v>
      </c>
      <c r="BW112" s="950"/>
      <c r="BX112" s="950"/>
      <c r="BY112" s="950"/>
      <c r="BZ112" s="950"/>
      <c r="CA112" s="950">
        <v>1829554</v>
      </c>
      <c r="CB112" s="950"/>
      <c r="CC112" s="950"/>
      <c r="CD112" s="950"/>
      <c r="CE112" s="950"/>
      <c r="CF112" s="944">
        <v>47.5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26668</v>
      </c>
      <c r="DH112" s="950"/>
      <c r="DI112" s="950"/>
      <c r="DJ112" s="950"/>
      <c r="DK112" s="950"/>
      <c r="DL112" s="950">
        <v>18250</v>
      </c>
      <c r="DM112" s="950"/>
      <c r="DN112" s="950"/>
      <c r="DO112" s="950"/>
      <c r="DP112" s="950"/>
      <c r="DQ112" s="950">
        <v>9369</v>
      </c>
      <c r="DR112" s="950"/>
      <c r="DS112" s="950"/>
      <c r="DT112" s="950"/>
      <c r="DU112" s="950"/>
      <c r="DV112" s="951">
        <v>0.2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207782</v>
      </c>
      <c r="AB113" s="964"/>
      <c r="AC113" s="964"/>
      <c r="AD113" s="964"/>
      <c r="AE113" s="965"/>
      <c r="AF113" s="966">
        <v>201090</v>
      </c>
      <c r="AG113" s="964"/>
      <c r="AH113" s="964"/>
      <c r="AI113" s="964"/>
      <c r="AJ113" s="965"/>
      <c r="AK113" s="966">
        <v>189631</v>
      </c>
      <c r="AL113" s="964"/>
      <c r="AM113" s="964"/>
      <c r="AN113" s="964"/>
      <c r="AO113" s="965"/>
      <c r="AP113" s="967">
        <v>4.9000000000000004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37791</v>
      </c>
      <c r="BR113" s="950"/>
      <c r="BS113" s="950"/>
      <c r="BT113" s="950"/>
      <c r="BU113" s="950"/>
      <c r="BV113" s="950">
        <v>55793</v>
      </c>
      <c r="BW113" s="950"/>
      <c r="BX113" s="950"/>
      <c r="BY113" s="950"/>
      <c r="BZ113" s="950"/>
      <c r="CA113" s="950">
        <v>597795</v>
      </c>
      <c r="CB113" s="950"/>
      <c r="CC113" s="950"/>
      <c r="CD113" s="950"/>
      <c r="CE113" s="950"/>
      <c r="CF113" s="944">
        <v>15.5</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9941</v>
      </c>
      <c r="AB114" s="989"/>
      <c r="AC114" s="989"/>
      <c r="AD114" s="989"/>
      <c r="AE114" s="990"/>
      <c r="AF114" s="991">
        <v>10133</v>
      </c>
      <c r="AG114" s="989"/>
      <c r="AH114" s="989"/>
      <c r="AI114" s="989"/>
      <c r="AJ114" s="990"/>
      <c r="AK114" s="991">
        <v>10305</v>
      </c>
      <c r="AL114" s="989"/>
      <c r="AM114" s="989"/>
      <c r="AN114" s="989"/>
      <c r="AO114" s="990"/>
      <c r="AP114" s="992">
        <v>0.3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1456162</v>
      </c>
      <c r="BR114" s="950"/>
      <c r="BS114" s="950"/>
      <c r="BT114" s="950"/>
      <c r="BU114" s="950"/>
      <c r="BV114" s="950">
        <v>1441385</v>
      </c>
      <c r="BW114" s="950"/>
      <c r="BX114" s="950"/>
      <c r="BY114" s="950"/>
      <c r="BZ114" s="950"/>
      <c r="CA114" s="950">
        <v>1333526</v>
      </c>
      <c r="CB114" s="950"/>
      <c r="CC114" s="950"/>
      <c r="CD114" s="950"/>
      <c r="CE114" s="950"/>
      <c r="CF114" s="944">
        <v>34.6</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3553</v>
      </c>
      <c r="DH114" s="989"/>
      <c r="DI114" s="989"/>
      <c r="DJ114" s="989"/>
      <c r="DK114" s="990"/>
      <c r="DL114" s="991">
        <v>1785</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179567</v>
      </c>
      <c r="AB115" s="964"/>
      <c r="AC115" s="964"/>
      <c r="AD115" s="964"/>
      <c r="AE115" s="965"/>
      <c r="AF115" s="966">
        <v>174044</v>
      </c>
      <c r="AG115" s="964"/>
      <c r="AH115" s="964"/>
      <c r="AI115" s="964"/>
      <c r="AJ115" s="965"/>
      <c r="AK115" s="966">
        <v>176094</v>
      </c>
      <c r="AL115" s="964"/>
      <c r="AM115" s="964"/>
      <c r="AN115" s="964"/>
      <c r="AO115" s="965"/>
      <c r="AP115" s="967">
        <v>4.5999999999999996</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1368</v>
      </c>
      <c r="AB116" s="989"/>
      <c r="AC116" s="989"/>
      <c r="AD116" s="989"/>
      <c r="AE116" s="990"/>
      <c r="AF116" s="991">
        <v>213</v>
      </c>
      <c r="AG116" s="989"/>
      <c r="AH116" s="989"/>
      <c r="AI116" s="989"/>
      <c r="AJ116" s="990"/>
      <c r="AK116" s="991">
        <v>154</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1510547</v>
      </c>
      <c r="AB117" s="1007"/>
      <c r="AC117" s="1007"/>
      <c r="AD117" s="1007"/>
      <c r="AE117" s="1008"/>
      <c r="AF117" s="1009">
        <v>1361827</v>
      </c>
      <c r="AG117" s="1007"/>
      <c r="AH117" s="1007"/>
      <c r="AI117" s="1007"/>
      <c r="AJ117" s="1008"/>
      <c r="AK117" s="1009">
        <v>1418279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16367129</v>
      </c>
      <c r="BR119" s="1028"/>
      <c r="BS119" s="1028"/>
      <c r="BT119" s="1028"/>
      <c r="BU119" s="1028"/>
      <c r="BV119" s="1028">
        <v>16212800</v>
      </c>
      <c r="BW119" s="1028"/>
      <c r="BX119" s="1028"/>
      <c r="BY119" s="1028"/>
      <c r="BZ119" s="1028"/>
      <c r="CA119" s="1028">
        <v>16383769</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710520</v>
      </c>
      <c r="DH119" s="1014"/>
      <c r="DI119" s="1014"/>
      <c r="DJ119" s="1014"/>
      <c r="DK119" s="1015"/>
      <c r="DL119" s="1013">
        <v>577017</v>
      </c>
      <c r="DM119" s="1014"/>
      <c r="DN119" s="1014"/>
      <c r="DO119" s="1014"/>
      <c r="DP119" s="1015"/>
      <c r="DQ119" s="1013">
        <v>448514</v>
      </c>
      <c r="DR119" s="1014"/>
      <c r="DS119" s="1014"/>
      <c r="DT119" s="1014"/>
      <c r="DU119" s="1015"/>
      <c r="DV119" s="1016">
        <v>11.6</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853215</v>
      </c>
      <c r="BR120" s="957"/>
      <c r="BS120" s="957"/>
      <c r="BT120" s="957"/>
      <c r="BU120" s="957"/>
      <c r="BV120" s="957">
        <v>875281</v>
      </c>
      <c r="BW120" s="957"/>
      <c r="BX120" s="957"/>
      <c r="BY120" s="957"/>
      <c r="BZ120" s="957"/>
      <c r="CA120" s="957">
        <v>740175</v>
      </c>
      <c r="CB120" s="957"/>
      <c r="CC120" s="957"/>
      <c r="CD120" s="957"/>
      <c r="CE120" s="957"/>
      <c r="CF120" s="971">
        <v>19.2</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1823810</v>
      </c>
      <c r="DH120" s="957"/>
      <c r="DI120" s="957"/>
      <c r="DJ120" s="957"/>
      <c r="DK120" s="957"/>
      <c r="DL120" s="957">
        <v>1787430</v>
      </c>
      <c r="DM120" s="957"/>
      <c r="DN120" s="957"/>
      <c r="DO120" s="957"/>
      <c r="DP120" s="957"/>
      <c r="DQ120" s="957">
        <v>1746381</v>
      </c>
      <c r="DR120" s="957"/>
      <c r="DS120" s="957"/>
      <c r="DT120" s="957"/>
      <c r="DU120" s="957"/>
      <c r="DV120" s="958">
        <v>45.4</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9885</v>
      </c>
      <c r="AB121" s="989"/>
      <c r="AC121" s="989"/>
      <c r="AD121" s="989"/>
      <c r="AE121" s="990"/>
      <c r="AF121" s="991">
        <v>9885</v>
      </c>
      <c r="AG121" s="989"/>
      <c r="AH121" s="989"/>
      <c r="AI121" s="989"/>
      <c r="AJ121" s="990"/>
      <c r="AK121" s="991">
        <v>9885</v>
      </c>
      <c r="AL121" s="989"/>
      <c r="AM121" s="989"/>
      <c r="AN121" s="989"/>
      <c r="AO121" s="990"/>
      <c r="AP121" s="992">
        <v>0.3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1064716</v>
      </c>
      <c r="BR121" s="950"/>
      <c r="BS121" s="950"/>
      <c r="BT121" s="950"/>
      <c r="BU121" s="950"/>
      <c r="BV121" s="950">
        <v>1068248</v>
      </c>
      <c r="BW121" s="950"/>
      <c r="BX121" s="950"/>
      <c r="BY121" s="950"/>
      <c r="BZ121" s="950"/>
      <c r="CA121" s="950">
        <v>1213478</v>
      </c>
      <c r="CB121" s="950"/>
      <c r="CC121" s="950"/>
      <c r="CD121" s="950"/>
      <c r="CE121" s="950"/>
      <c r="CF121" s="944">
        <v>31.5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6662</v>
      </c>
      <c r="DH121" s="950"/>
      <c r="DI121" s="950"/>
      <c r="DJ121" s="950"/>
      <c r="DK121" s="950"/>
      <c r="DL121" s="950">
        <v>79299</v>
      </c>
      <c r="DM121" s="950"/>
      <c r="DN121" s="950"/>
      <c r="DO121" s="950"/>
      <c r="DP121" s="950"/>
      <c r="DQ121" s="950">
        <v>83173</v>
      </c>
      <c r="DR121" s="950"/>
      <c r="DS121" s="950"/>
      <c r="DT121" s="950"/>
      <c r="DU121" s="950"/>
      <c r="DV121" s="951">
        <v>2.2000000000000002</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9310616</v>
      </c>
      <c r="BR122" s="1028"/>
      <c r="BS122" s="1028"/>
      <c r="BT122" s="1028"/>
      <c r="BU122" s="1028"/>
      <c r="BV122" s="1028">
        <v>9184820</v>
      </c>
      <c r="BW122" s="1028"/>
      <c r="BX122" s="1028"/>
      <c r="BY122" s="1028"/>
      <c r="BZ122" s="1028"/>
      <c r="CA122" s="1028">
        <v>9174820</v>
      </c>
      <c r="CB122" s="1028"/>
      <c r="CC122" s="1028"/>
      <c r="CD122" s="1028"/>
      <c r="CE122" s="1028"/>
      <c r="CF122" s="1048">
        <v>238.3</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5680</v>
      </c>
      <c r="AB123" s="989"/>
      <c r="AC123" s="989"/>
      <c r="AD123" s="989"/>
      <c r="AE123" s="990"/>
      <c r="AF123" s="991">
        <v>1900</v>
      </c>
      <c r="AG123" s="989"/>
      <c r="AH123" s="989"/>
      <c r="AI123" s="989"/>
      <c r="AJ123" s="990"/>
      <c r="AK123" s="991">
        <v>1902</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11228547</v>
      </c>
      <c r="BR123" s="1096"/>
      <c r="BS123" s="1096"/>
      <c r="BT123" s="1096"/>
      <c r="BU123" s="1096"/>
      <c r="BV123" s="1096">
        <v>11128349</v>
      </c>
      <c r="BW123" s="1096"/>
      <c r="BX123" s="1096"/>
      <c r="BY123" s="1096"/>
      <c r="BZ123" s="1096"/>
      <c r="CA123" s="1096">
        <v>11128473</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133.19999999999999</v>
      </c>
      <c r="BR124" s="1058"/>
      <c r="BS124" s="1058"/>
      <c r="BT124" s="1058"/>
      <c r="BU124" s="1058"/>
      <c r="BV124" s="1058">
        <v>126.9</v>
      </c>
      <c r="BW124" s="1058"/>
      <c r="BX124" s="1058"/>
      <c r="BY124" s="1058"/>
      <c r="BZ124" s="1058"/>
      <c r="CA124" s="1058">
        <v>136.5</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159055</v>
      </c>
      <c r="AB126" s="989"/>
      <c r="AC126" s="989"/>
      <c r="AD126" s="989"/>
      <c r="AE126" s="990"/>
      <c r="AF126" s="991">
        <v>157632</v>
      </c>
      <c r="AG126" s="989"/>
      <c r="AH126" s="989"/>
      <c r="AI126" s="989"/>
      <c r="AJ126" s="990"/>
      <c r="AK126" s="991">
        <v>160070</v>
      </c>
      <c r="AL126" s="989"/>
      <c r="AM126" s="989"/>
      <c r="AN126" s="989"/>
      <c r="AO126" s="990"/>
      <c r="AP126" s="992">
        <v>4.2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4947</v>
      </c>
      <c r="AB127" s="989"/>
      <c r="AC127" s="989"/>
      <c r="AD127" s="989"/>
      <c r="AE127" s="990"/>
      <c r="AF127" s="991">
        <v>4627</v>
      </c>
      <c r="AG127" s="989"/>
      <c r="AH127" s="989"/>
      <c r="AI127" s="989"/>
      <c r="AJ127" s="990"/>
      <c r="AK127" s="991">
        <v>4237</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70711</v>
      </c>
      <c r="AB128" s="1078"/>
      <c r="AC128" s="1078"/>
      <c r="AD128" s="1078"/>
      <c r="AE128" s="1079"/>
      <c r="AF128" s="1080">
        <v>75588</v>
      </c>
      <c r="AG128" s="1078"/>
      <c r="AH128" s="1078"/>
      <c r="AI128" s="1078"/>
      <c r="AJ128" s="1079"/>
      <c r="AK128" s="1080">
        <v>81609</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4740378</v>
      </c>
      <c r="AB129" s="989"/>
      <c r="AC129" s="989"/>
      <c r="AD129" s="989"/>
      <c r="AE129" s="990"/>
      <c r="AF129" s="991">
        <v>4800217</v>
      </c>
      <c r="AG129" s="989"/>
      <c r="AH129" s="989"/>
      <c r="AI129" s="989"/>
      <c r="AJ129" s="990"/>
      <c r="AK129" s="991">
        <v>4664766</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883311</v>
      </c>
      <c r="AB130" s="989"/>
      <c r="AC130" s="989"/>
      <c r="AD130" s="989"/>
      <c r="AE130" s="990"/>
      <c r="AF130" s="991">
        <v>794050</v>
      </c>
      <c r="AG130" s="989"/>
      <c r="AH130" s="989"/>
      <c r="AI130" s="989"/>
      <c r="AJ130" s="990"/>
      <c r="AK130" s="991">
        <v>814752</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3857067</v>
      </c>
      <c r="AB131" s="1014"/>
      <c r="AC131" s="1014"/>
      <c r="AD131" s="1014"/>
      <c r="AE131" s="1015"/>
      <c r="AF131" s="1013">
        <v>4006167</v>
      </c>
      <c r="AG131" s="1014"/>
      <c r="AH131" s="1014"/>
      <c r="AI131" s="1014"/>
      <c r="AJ131" s="1015"/>
      <c r="AK131" s="1013">
        <v>3850014</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136.5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14.42870969</v>
      </c>
      <c r="AB132" s="1130"/>
      <c r="AC132" s="1130"/>
      <c r="AD132" s="1130"/>
      <c r="AE132" s="1131"/>
      <c r="AF132" s="1132">
        <v>12.285783390000001</v>
      </c>
      <c r="AG132" s="1130"/>
      <c r="AH132" s="1130"/>
      <c r="AI132" s="1130"/>
      <c r="AJ132" s="1131"/>
      <c r="AK132" s="1132">
        <v>13.556262390000001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14.1</v>
      </c>
      <c r="AB133" s="1113"/>
      <c r="AC133" s="1113"/>
      <c r="AD133" s="1113"/>
      <c r="AE133" s="1114"/>
      <c r="AF133" s="1112">
        <v>13.4</v>
      </c>
      <c r="AG133" s="1113"/>
      <c r="AH133" s="1113"/>
      <c r="AI133" s="1113"/>
      <c r="AJ133" s="1114"/>
      <c r="AK133" s="1112">
        <v>13.4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3" zoomScaleNormal="85" zoomScaleSheetLayoutView="55" workbookViewId="0">
      <selection activeCell="B1" sqref="B1:DI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2" zoomScaleNormal="40" zoomScaleSheetLayoutView="55" workbookViewId="0">
      <selection activeCell="B1" sqref="B1:DI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 sqref="B1:DI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1246478</v>
      </c>
      <c r="L9" s="266">
        <v>163859</v>
      </c>
      <c r="M9" s="267">
        <v>115876</v>
      </c>
      <c r="N9" s="268">
        <v>41.4</v>
      </c>
    </row>
    <row r="10" spans="1:16" x14ac:dyDescent="0.15">
      <c r="A10" s="250"/>
      <c r="B10" s="246"/>
      <c r="C10" s="246"/>
      <c r="D10" s="246"/>
      <c r="E10" s="246"/>
      <c r="F10" s="246"/>
      <c r="G10" s="1152" t="s">
        <v>476</v>
      </c>
      <c r="H10" s="1153"/>
      <c r="I10" s="1153"/>
      <c r="J10" s="1154"/>
      <c r="K10" s="269">
        <v>288689</v>
      </c>
      <c r="L10" s="270">
        <v>37950</v>
      </c>
      <c r="M10" s="271">
        <v>10922</v>
      </c>
      <c r="N10" s="272">
        <v>247.5</v>
      </c>
    </row>
    <row r="11" spans="1:16" ht="13.5" customHeight="1" x14ac:dyDescent="0.15">
      <c r="A11" s="250"/>
      <c r="B11" s="246"/>
      <c r="C11" s="246"/>
      <c r="D11" s="246"/>
      <c r="E11" s="246"/>
      <c r="F11" s="246"/>
      <c r="G11" s="1152" t="s">
        <v>477</v>
      </c>
      <c r="H11" s="1153"/>
      <c r="I11" s="1153"/>
      <c r="J11" s="1154"/>
      <c r="K11" s="269">
        <v>286078</v>
      </c>
      <c r="L11" s="270">
        <v>37607</v>
      </c>
      <c r="M11" s="271">
        <v>18462</v>
      </c>
      <c r="N11" s="272">
        <v>103.7</v>
      </c>
    </row>
    <row r="12" spans="1:16" ht="13.5" customHeight="1" x14ac:dyDescent="0.15">
      <c r="A12" s="250"/>
      <c r="B12" s="246"/>
      <c r="C12" s="246"/>
      <c r="D12" s="246"/>
      <c r="E12" s="246"/>
      <c r="F12" s="246"/>
      <c r="G12" s="1152" t="s">
        <v>478</v>
      </c>
      <c r="H12" s="1153"/>
      <c r="I12" s="1153"/>
      <c r="J12" s="1154"/>
      <c r="K12" s="269" t="s">
        <v>479</v>
      </c>
      <c r="L12" s="270" t="s">
        <v>479</v>
      </c>
      <c r="M12" s="271">
        <v>746</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v>396</v>
      </c>
      <c r="L14" s="270">
        <v>52</v>
      </c>
      <c r="M14" s="271">
        <v>5201</v>
      </c>
      <c r="N14" s="272">
        <v>-99</v>
      </c>
    </row>
    <row r="15" spans="1:16" ht="13.5" customHeight="1" x14ac:dyDescent="0.15">
      <c r="A15" s="250"/>
      <c r="B15" s="246"/>
      <c r="C15" s="246"/>
      <c r="D15" s="246"/>
      <c r="E15" s="246"/>
      <c r="F15" s="246"/>
      <c r="G15" s="1152" t="s">
        <v>482</v>
      </c>
      <c r="H15" s="1153"/>
      <c r="I15" s="1153"/>
      <c r="J15" s="1154"/>
      <c r="K15" s="269">
        <v>26669</v>
      </c>
      <c r="L15" s="270">
        <v>3506</v>
      </c>
      <c r="M15" s="271">
        <v>2624</v>
      </c>
      <c r="N15" s="272">
        <v>33.6</v>
      </c>
    </row>
    <row r="16" spans="1:16" x14ac:dyDescent="0.15">
      <c r="A16" s="250"/>
      <c r="B16" s="246"/>
      <c r="C16" s="246"/>
      <c r="D16" s="246"/>
      <c r="E16" s="246"/>
      <c r="F16" s="246"/>
      <c r="G16" s="1155" t="s">
        <v>483</v>
      </c>
      <c r="H16" s="1156"/>
      <c r="I16" s="1156"/>
      <c r="J16" s="1157"/>
      <c r="K16" s="270">
        <v>-147242</v>
      </c>
      <c r="L16" s="270">
        <v>-19356</v>
      </c>
      <c r="M16" s="271">
        <v>-12273</v>
      </c>
      <c r="N16" s="272">
        <v>57.7</v>
      </c>
    </row>
    <row r="17" spans="1:16" x14ac:dyDescent="0.15">
      <c r="A17" s="250"/>
      <c r="B17" s="246"/>
      <c r="C17" s="246"/>
      <c r="D17" s="246"/>
      <c r="E17" s="246"/>
      <c r="F17" s="246"/>
      <c r="G17" s="1155" t="s">
        <v>171</v>
      </c>
      <c r="H17" s="1156"/>
      <c r="I17" s="1156"/>
      <c r="J17" s="1157"/>
      <c r="K17" s="270">
        <v>1701068</v>
      </c>
      <c r="L17" s="270">
        <v>223619</v>
      </c>
      <c r="M17" s="271">
        <v>141557</v>
      </c>
      <c r="N17" s="272">
        <v>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19.190000000000001</v>
      </c>
      <c r="L21" s="283">
        <v>13.44</v>
      </c>
      <c r="M21" s="284">
        <v>5.75</v>
      </c>
      <c r="N21" s="251"/>
      <c r="O21" s="285"/>
      <c r="P21" s="281"/>
    </row>
    <row r="22" spans="1:16" s="286" customFormat="1" x14ac:dyDescent="0.15">
      <c r="A22" s="281"/>
      <c r="B22" s="251"/>
      <c r="C22" s="251"/>
      <c r="D22" s="251"/>
      <c r="E22" s="251"/>
      <c r="F22" s="251"/>
      <c r="G22" s="1147" t="s">
        <v>489</v>
      </c>
      <c r="H22" s="1148"/>
      <c r="I22" s="1148"/>
      <c r="J22" s="1149"/>
      <c r="K22" s="287">
        <v>96.4</v>
      </c>
      <c r="L22" s="288">
        <v>94.9</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1042095</v>
      </c>
      <c r="L32" s="296">
        <v>136992</v>
      </c>
      <c r="M32" s="297">
        <v>70006</v>
      </c>
      <c r="N32" s="298">
        <v>95.7</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1</v>
      </c>
      <c r="N34" s="298" t="s">
        <v>479</v>
      </c>
    </row>
    <row r="35" spans="1:16" ht="27" customHeight="1" x14ac:dyDescent="0.15">
      <c r="A35" s="250"/>
      <c r="B35" s="246"/>
      <c r="C35" s="246"/>
      <c r="D35" s="246"/>
      <c r="E35" s="246"/>
      <c r="F35" s="246"/>
      <c r="G35" s="1163" t="s">
        <v>496</v>
      </c>
      <c r="H35" s="1164"/>
      <c r="I35" s="1164"/>
      <c r="J35" s="1165"/>
      <c r="K35" s="296">
        <v>189631</v>
      </c>
      <c r="L35" s="296">
        <v>24928</v>
      </c>
      <c r="M35" s="297">
        <v>19095</v>
      </c>
      <c r="N35" s="298">
        <v>30.5</v>
      </c>
    </row>
    <row r="36" spans="1:16" ht="27" customHeight="1" x14ac:dyDescent="0.15">
      <c r="A36" s="250"/>
      <c r="B36" s="246"/>
      <c r="C36" s="246"/>
      <c r="D36" s="246"/>
      <c r="E36" s="246"/>
      <c r="F36" s="246"/>
      <c r="G36" s="1163" t="s">
        <v>497</v>
      </c>
      <c r="H36" s="1164"/>
      <c r="I36" s="1164"/>
      <c r="J36" s="1165"/>
      <c r="K36" s="296">
        <v>10305</v>
      </c>
      <c r="L36" s="296">
        <v>1355</v>
      </c>
      <c r="M36" s="297">
        <v>5066</v>
      </c>
      <c r="N36" s="298">
        <v>-73.3</v>
      </c>
    </row>
    <row r="37" spans="1:16" ht="13.5" customHeight="1" x14ac:dyDescent="0.15">
      <c r="A37" s="250"/>
      <c r="B37" s="246"/>
      <c r="C37" s="246"/>
      <c r="D37" s="246"/>
      <c r="E37" s="246"/>
      <c r="F37" s="246"/>
      <c r="G37" s="1163" t="s">
        <v>498</v>
      </c>
      <c r="H37" s="1164"/>
      <c r="I37" s="1164"/>
      <c r="J37" s="1165"/>
      <c r="K37" s="296">
        <v>176094</v>
      </c>
      <c r="L37" s="296">
        <v>23149</v>
      </c>
      <c r="M37" s="297">
        <v>1361</v>
      </c>
      <c r="N37" s="298">
        <v>1600.9</v>
      </c>
    </row>
    <row r="38" spans="1:16" ht="27" customHeight="1" x14ac:dyDescent="0.15">
      <c r="A38" s="250"/>
      <c r="B38" s="246"/>
      <c r="C38" s="246"/>
      <c r="D38" s="246"/>
      <c r="E38" s="246"/>
      <c r="F38" s="246"/>
      <c r="G38" s="1166" t="s">
        <v>499</v>
      </c>
      <c r="H38" s="1167"/>
      <c r="I38" s="1167"/>
      <c r="J38" s="1168"/>
      <c r="K38" s="299">
        <v>154</v>
      </c>
      <c r="L38" s="299">
        <v>20</v>
      </c>
      <c r="M38" s="300">
        <v>15</v>
      </c>
      <c r="N38" s="301">
        <v>33.299999999999997</v>
      </c>
      <c r="O38" s="295"/>
    </row>
    <row r="39" spans="1:16" x14ac:dyDescent="0.15">
      <c r="A39" s="250"/>
      <c r="B39" s="246"/>
      <c r="C39" s="246"/>
      <c r="D39" s="246"/>
      <c r="E39" s="246"/>
      <c r="F39" s="246"/>
      <c r="G39" s="1166" t="s">
        <v>500</v>
      </c>
      <c r="H39" s="1167"/>
      <c r="I39" s="1167"/>
      <c r="J39" s="1168"/>
      <c r="K39" s="302">
        <v>-81609</v>
      </c>
      <c r="L39" s="302">
        <v>-10728</v>
      </c>
      <c r="M39" s="303">
        <v>-2978</v>
      </c>
      <c r="N39" s="304">
        <v>260.2</v>
      </c>
      <c r="O39" s="295"/>
    </row>
    <row r="40" spans="1:16" ht="27" customHeight="1" x14ac:dyDescent="0.15">
      <c r="A40" s="250"/>
      <c r="B40" s="246"/>
      <c r="C40" s="246"/>
      <c r="D40" s="246"/>
      <c r="E40" s="246"/>
      <c r="F40" s="246"/>
      <c r="G40" s="1163" t="s">
        <v>501</v>
      </c>
      <c r="H40" s="1164"/>
      <c r="I40" s="1164"/>
      <c r="J40" s="1165"/>
      <c r="K40" s="302">
        <v>-814752</v>
      </c>
      <c r="L40" s="302">
        <v>-107106</v>
      </c>
      <c r="M40" s="303">
        <v>-63538</v>
      </c>
      <c r="N40" s="304">
        <v>68.599999999999994</v>
      </c>
      <c r="O40" s="295"/>
    </row>
    <row r="41" spans="1:16" x14ac:dyDescent="0.15">
      <c r="A41" s="250"/>
      <c r="B41" s="246"/>
      <c r="C41" s="246"/>
      <c r="D41" s="246"/>
      <c r="E41" s="246"/>
      <c r="F41" s="246"/>
      <c r="G41" s="1169" t="s">
        <v>282</v>
      </c>
      <c r="H41" s="1170"/>
      <c r="I41" s="1170"/>
      <c r="J41" s="1171"/>
      <c r="K41" s="296">
        <v>521918</v>
      </c>
      <c r="L41" s="302">
        <v>68610</v>
      </c>
      <c r="M41" s="303">
        <v>29028</v>
      </c>
      <c r="N41" s="304">
        <v>136.4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1501794</v>
      </c>
      <c r="J51" s="322">
        <v>186535</v>
      </c>
      <c r="K51" s="323">
        <v>-1.2</v>
      </c>
      <c r="L51" s="324">
        <v>94828</v>
      </c>
      <c r="M51" s="325">
        <v>3.1</v>
      </c>
      <c r="N51" s="326">
        <v>-4.3</v>
      </c>
    </row>
    <row r="52" spans="1:14" x14ac:dyDescent="0.15">
      <c r="A52" s="250"/>
      <c r="B52" s="246"/>
      <c r="C52" s="246"/>
      <c r="D52" s="246"/>
      <c r="E52" s="246"/>
      <c r="F52" s="246"/>
      <c r="G52" s="327"/>
      <c r="H52" s="328" t="s">
        <v>512</v>
      </c>
      <c r="I52" s="329">
        <v>531368</v>
      </c>
      <c r="J52" s="330">
        <v>66000</v>
      </c>
      <c r="K52" s="331">
        <v>42.7</v>
      </c>
      <c r="L52" s="332">
        <v>55133</v>
      </c>
      <c r="M52" s="333">
        <v>4.9000000000000004</v>
      </c>
      <c r="N52" s="334">
        <v>37.799999999999997</v>
      </c>
    </row>
    <row r="53" spans="1:14" x14ac:dyDescent="0.15">
      <c r="A53" s="250"/>
      <c r="B53" s="246"/>
      <c r="C53" s="246"/>
      <c r="D53" s="246"/>
      <c r="E53" s="246"/>
      <c r="F53" s="246"/>
      <c r="G53" s="312" t="s">
        <v>513</v>
      </c>
      <c r="H53" s="313"/>
      <c r="I53" s="321">
        <v>1862673</v>
      </c>
      <c r="J53" s="322">
        <v>232311</v>
      </c>
      <c r="K53" s="323">
        <v>24.5</v>
      </c>
      <c r="L53" s="324">
        <v>119674</v>
      </c>
      <c r="M53" s="325">
        <v>26.2</v>
      </c>
      <c r="N53" s="326">
        <v>-1.7</v>
      </c>
    </row>
    <row r="54" spans="1:14" x14ac:dyDescent="0.15">
      <c r="A54" s="250"/>
      <c r="B54" s="246"/>
      <c r="C54" s="246"/>
      <c r="D54" s="246"/>
      <c r="E54" s="246"/>
      <c r="F54" s="246"/>
      <c r="G54" s="327"/>
      <c r="H54" s="328" t="s">
        <v>512</v>
      </c>
      <c r="I54" s="329">
        <v>767773</v>
      </c>
      <c r="J54" s="330">
        <v>95756</v>
      </c>
      <c r="K54" s="331">
        <v>45.1</v>
      </c>
      <c r="L54" s="332">
        <v>57803</v>
      </c>
      <c r="M54" s="333">
        <v>4.8</v>
      </c>
      <c r="N54" s="334">
        <v>40.299999999999997</v>
      </c>
    </row>
    <row r="55" spans="1:14" x14ac:dyDescent="0.15">
      <c r="A55" s="250"/>
      <c r="B55" s="246"/>
      <c r="C55" s="246"/>
      <c r="D55" s="246"/>
      <c r="E55" s="246"/>
      <c r="F55" s="246"/>
      <c r="G55" s="312" t="s">
        <v>514</v>
      </c>
      <c r="H55" s="313"/>
      <c r="I55" s="321">
        <v>4441441</v>
      </c>
      <c r="J55" s="322">
        <v>563849</v>
      </c>
      <c r="K55" s="323">
        <v>142.69999999999999</v>
      </c>
      <c r="L55" s="324">
        <v>119685</v>
      </c>
      <c r="M55" s="325">
        <v>0</v>
      </c>
      <c r="N55" s="326">
        <v>142.69999999999999</v>
      </c>
    </row>
    <row r="56" spans="1:14" x14ac:dyDescent="0.15">
      <c r="A56" s="250"/>
      <c r="B56" s="246"/>
      <c r="C56" s="246"/>
      <c r="D56" s="246"/>
      <c r="E56" s="246"/>
      <c r="F56" s="246"/>
      <c r="G56" s="327"/>
      <c r="H56" s="328" t="s">
        <v>512</v>
      </c>
      <c r="I56" s="329">
        <v>3610293</v>
      </c>
      <c r="J56" s="330">
        <v>458334</v>
      </c>
      <c r="K56" s="331">
        <v>378.6</v>
      </c>
      <c r="L56" s="332">
        <v>68464</v>
      </c>
      <c r="M56" s="333">
        <v>18.399999999999999</v>
      </c>
      <c r="N56" s="334">
        <v>360.2</v>
      </c>
    </row>
    <row r="57" spans="1:14" x14ac:dyDescent="0.15">
      <c r="A57" s="250"/>
      <c r="B57" s="246"/>
      <c r="C57" s="246"/>
      <c r="D57" s="246"/>
      <c r="E57" s="246"/>
      <c r="F57" s="246"/>
      <c r="G57" s="312" t="s">
        <v>515</v>
      </c>
      <c r="H57" s="313"/>
      <c r="I57" s="321">
        <v>1357628</v>
      </c>
      <c r="J57" s="322">
        <v>174817</v>
      </c>
      <c r="K57" s="323">
        <v>-69</v>
      </c>
      <c r="L57" s="324">
        <v>109920</v>
      </c>
      <c r="M57" s="325">
        <v>-8.1999999999999993</v>
      </c>
      <c r="N57" s="326">
        <v>-60.8</v>
      </c>
    </row>
    <row r="58" spans="1:14" x14ac:dyDescent="0.15">
      <c r="A58" s="250"/>
      <c r="B58" s="246"/>
      <c r="C58" s="246"/>
      <c r="D58" s="246"/>
      <c r="E58" s="246"/>
      <c r="F58" s="246"/>
      <c r="G58" s="327"/>
      <c r="H58" s="328" t="s">
        <v>512</v>
      </c>
      <c r="I58" s="329">
        <v>770719</v>
      </c>
      <c r="J58" s="330">
        <v>99243</v>
      </c>
      <c r="K58" s="331">
        <v>-78.3</v>
      </c>
      <c r="L58" s="332">
        <v>62739</v>
      </c>
      <c r="M58" s="333">
        <v>-8.4</v>
      </c>
      <c r="N58" s="334">
        <v>-69.900000000000006</v>
      </c>
    </row>
    <row r="59" spans="1:14" x14ac:dyDescent="0.15">
      <c r="A59" s="250"/>
      <c r="B59" s="246"/>
      <c r="C59" s="246"/>
      <c r="D59" s="246"/>
      <c r="E59" s="246"/>
      <c r="F59" s="246"/>
      <c r="G59" s="312" t="s">
        <v>516</v>
      </c>
      <c r="H59" s="313"/>
      <c r="I59" s="321">
        <v>1231705</v>
      </c>
      <c r="J59" s="322">
        <v>161917</v>
      </c>
      <c r="K59" s="323">
        <v>-7.4</v>
      </c>
      <c r="L59" s="324">
        <v>119882</v>
      </c>
      <c r="M59" s="325">
        <v>9.1</v>
      </c>
      <c r="N59" s="326">
        <v>-16.5</v>
      </c>
    </row>
    <row r="60" spans="1:14" x14ac:dyDescent="0.15">
      <c r="A60" s="250"/>
      <c r="B60" s="246"/>
      <c r="C60" s="246"/>
      <c r="D60" s="246"/>
      <c r="E60" s="246"/>
      <c r="F60" s="246"/>
      <c r="G60" s="327"/>
      <c r="H60" s="328" t="s">
        <v>512</v>
      </c>
      <c r="I60" s="335">
        <v>366485</v>
      </c>
      <c r="J60" s="330">
        <v>48177</v>
      </c>
      <c r="K60" s="331">
        <v>-51.5</v>
      </c>
      <c r="L60" s="332">
        <v>66481</v>
      </c>
      <c r="M60" s="333">
        <v>6</v>
      </c>
      <c r="N60" s="334">
        <v>-57.5</v>
      </c>
    </row>
    <row r="61" spans="1:14" x14ac:dyDescent="0.15">
      <c r="A61" s="250"/>
      <c r="B61" s="246"/>
      <c r="C61" s="246"/>
      <c r="D61" s="246"/>
      <c r="E61" s="246"/>
      <c r="F61" s="246"/>
      <c r="G61" s="312" t="s">
        <v>517</v>
      </c>
      <c r="H61" s="336"/>
      <c r="I61" s="337">
        <v>2079048</v>
      </c>
      <c r="J61" s="338">
        <v>263886</v>
      </c>
      <c r="K61" s="339">
        <v>17.899999999999999</v>
      </c>
      <c r="L61" s="340">
        <v>112798</v>
      </c>
      <c r="M61" s="341">
        <v>6</v>
      </c>
      <c r="N61" s="326">
        <v>11.9</v>
      </c>
    </row>
    <row r="62" spans="1:14" x14ac:dyDescent="0.15">
      <c r="A62" s="250"/>
      <c r="B62" s="246"/>
      <c r="C62" s="246"/>
      <c r="D62" s="246"/>
      <c r="E62" s="246"/>
      <c r="F62" s="246"/>
      <c r="G62" s="327"/>
      <c r="H62" s="328" t="s">
        <v>512</v>
      </c>
      <c r="I62" s="329">
        <v>1209328</v>
      </c>
      <c r="J62" s="330">
        <v>153502</v>
      </c>
      <c r="K62" s="331">
        <v>67.3</v>
      </c>
      <c r="L62" s="332">
        <v>62124</v>
      </c>
      <c r="M62" s="333">
        <v>5.0999999999999996</v>
      </c>
      <c r="N62" s="334">
        <v>62.2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Normal="100" zoomScaleSheetLayoutView="55" workbookViewId="0">
      <selection activeCell="B1" sqref="B1:DI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2" zoomScaleNormal="82" zoomScaleSheetLayoutView="55" workbookViewId="0">
      <selection activeCell="B1" sqref="B1:DI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2" zoomScale="78" zoomScaleNormal="78"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12.18</v>
      </c>
      <c r="G47" s="12">
        <v>13.93</v>
      </c>
      <c r="H47" s="12">
        <v>10.55</v>
      </c>
      <c r="I47" s="12">
        <v>8.0399999999999991</v>
      </c>
      <c r="J47" s="13">
        <v>3.55</v>
      </c>
    </row>
    <row r="48" spans="2:10" ht="57.75" customHeight="1" x14ac:dyDescent="0.15">
      <c r="B48" s="14"/>
      <c r="C48" s="1174" t="s">
        <v>4</v>
      </c>
      <c r="D48" s="1174"/>
      <c r="E48" s="1175"/>
      <c r="F48" s="15">
        <v>1.82</v>
      </c>
      <c r="G48" s="16">
        <v>1.7</v>
      </c>
      <c r="H48" s="16">
        <v>1.91</v>
      </c>
      <c r="I48" s="16">
        <v>2</v>
      </c>
      <c r="J48" s="17">
        <v>2.0699999999999998</v>
      </c>
    </row>
    <row r="49" spans="2:10" ht="57.75" customHeight="1" thickBot="1" x14ac:dyDescent="0.2">
      <c r="B49" s="18"/>
      <c r="C49" s="1176" t="s">
        <v>5</v>
      </c>
      <c r="D49" s="1176"/>
      <c r="E49" s="1177"/>
      <c r="F49" s="19">
        <v>1.1599999999999999</v>
      </c>
      <c r="G49" s="20">
        <v>1.63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2018-02-19T13:08:52Z</cp:lastPrinted>
  <dcterms:created xsi:type="dcterms:W3CDTF">2018-01-24T03:30:10Z</dcterms:created>
  <dcterms:modified xsi:type="dcterms:W3CDTF">2018-12-07T05:50:54Z</dcterms:modified>
  <cp:category/>
</cp:coreProperties>
</file>