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<sst xmlns="http://schemas.openxmlformats.org/spreadsheetml/2006/main" count="1062" uniqueCount="607">
  <si>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</si>
  <si>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</si>
  <si>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</si>
  <si>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</si>
  <si>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</si>
  <si>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</si>
  <si>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</si>
  <si>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</si>
  <si>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</si>
  <si>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</si>
  <si>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</si>
  <si>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</si>
  <si>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</si>
  <si>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</si>
  <si>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</si>
  <si>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</si>
  <si>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</si>
  <si>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</si>
  <si>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</si>
  <si>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</si>
  <si>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</si>
  <si>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</si>
  <si>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</si>
  <si>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</si>
  <si>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</si>
  <si>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</si>
  <si>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</si>
  <si>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</si>
  <si>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</si>
  <si>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</si>
  <si>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</si>
  <si>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</si>
  <si>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</si>
  <si>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</si>
  <si>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</si>
  <si>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</si>
  <si>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</si>
  <si>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</si>
  <si>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</si>
  <si>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</si>
  <si>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</si>
  <si>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</si>
  <si>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</si>
  <si>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</si>
  <si>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</si>
  <si>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</si>
  <si>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</si>
  <si>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</si>
  <si>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</si>
  <si>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</si>
  <si>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</si>
  <si>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</si>
  <si>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</si>
  <si>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</si>
  <si>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</si>
  <si>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</si>
  <si>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</si>
  <si>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</si>
  <si>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</si>
  <si>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</si>
  <si>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</si>
  <si>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</si>
  <si>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</si>
  <si>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</si>
  <si>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</si>
  <si>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</si>
  <si>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</si>
  <si>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</si>
  <si>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</si>
  <si>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</si>
  <si>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</si>
  <si>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</si>
  <si>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</si>
  <si>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</si>
  <si>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</si>
  <si>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</si>
  <si>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</si>
  <si>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</si>
  <si>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</si>
  <si>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</si>
  <si>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</si>
  <si>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</si>
  <si>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</si>
  <si>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</si>
  <si>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</si>
  <si>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</si>
  <si>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</si>
  <si>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</si>
  <si>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</si>
  <si>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</si>
  <si>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</si>
  <si>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</si>
  <si>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弟子屈町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</si>
  <si>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</si>
  <si>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</si>
  <si>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</si>
  <si>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</si>
  <si>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</si>
  <si>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</si>
  <si>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</si>
  <si>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</si>
  <si>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</si>
  <si>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</si>
  <si>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</si>
  <si>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</si>
  <si>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</si>
  <si>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</si>
  <si>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</si>
  <si>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</si>
  <si>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</si>
  <si>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</si>
  <si>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</si>
  <si>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</si>
  <si>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</si>
  <si>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</si>
  <si>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</si>
  <si>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</si>
  <si>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</si>
  <si>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</si>
  <si>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</si>
  <si>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</si>
  <si>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</si>
  <si>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</si>
  <si>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</si>
  <si>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</si>
  <si>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</si>
  <si>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</si>
  <si>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</si>
  <si>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</si>
  <si>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</si>
  <si>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</si>
  <si>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</si>
  <si>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</si>
  <si>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</si>
  <si>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</si>
  <si>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</si>
  <si>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</si>
  <si>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</si>
  <si>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</si>
  <si>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</si>
  <si>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</si>
  <si>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</si>
  <si>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</si>
  <si>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</si>
  <si>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</si>
  <si>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</si>
  <si>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</si>
  <si>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うち日本人(％)</t>
    <phoneticPr fontId="5"/>
  </si>
  <si>
    <t>-2.5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</si>
  <si>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</si>
  <si>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</si>
  <si>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</si>
  <si>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</si>
  <si>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</si>
  <si>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</si>
  <si>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</si>
  <si>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</si>
  <si>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</si>
  <si>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</si>
  <si>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</si>
  <si>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</si>
  <si>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</si>
  <si>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</si>
  <si>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</si>
  <si>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</si>
  <si>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</si>
  <si>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</si>
  <si>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</si>
  <si>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</si>
  <si>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</si>
  <si>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</si>
  <si>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</si>
  <si>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</si>
  <si>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</si>
  <si>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</si>
  <si>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</si>
  <si>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</si>
  <si>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</si>
  <si>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</si>
  <si>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</si>
  <si>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</si>
  <si>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</si>
  <si>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</si>
  <si>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</si>
  <si>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</si>
  <si>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</si>
  <si>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</si>
  <si>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</si>
  <si>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</si>
  <si>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</si>
  <si>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</si>
  <si>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</si>
  <si>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</si>
  <si>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</si>
  <si>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</si>
  <si>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</si>
  <si>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</si>
  <si>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</si>
  <si>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</si>
  <si>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</si>
  <si>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</si>
  <si>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</si>
  <si>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</si>
  <si>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</si>
  <si>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</si>
  <si>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</si>
  <si>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</si>
  <si>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</si>
  <si>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</si>
  <si>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</si>
  <si>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</si>
  <si>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</si>
  <si>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</si>
  <si>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北海道弟子屈町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</si>
  <si>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</si>
  <si>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</si>
  <si>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</si>
  <si>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</si>
  <si>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</si>
  <si>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</si>
  <si>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</si>
  <si>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</si>
  <si>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</si>
  <si>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</si>
  <si>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</si>
  <si>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</si>
  <si>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</si>
  <si>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</si>
  <si>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</si>
  <si>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</si>
  <si>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</si>
  <si>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</si>
  <si>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</si>
  <si>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</si>
  <si>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</si>
  <si>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</si>
  <si>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</si>
  <si>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</si>
  <si>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</si>
  <si>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</si>
  <si>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</si>
  <si>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</si>
  <si>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</si>
  <si>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</si>
  <si>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</si>
  <si>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</si>
  <si>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</si>
  <si>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</si>
  <si>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</si>
  <si>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</si>
  <si>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</si>
  <si>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</si>
  <si>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</si>
  <si>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</si>
  <si>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</si>
  <si>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</si>
  <si>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</si>
  <si>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</si>
  <si>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</si>
  <si>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</si>
  <si>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</si>
  <si>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</si>
  <si>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</si>
  <si>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</si>
  <si>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</si>
  <si>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</si>
  <si>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</si>
  <si>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</si>
  <si>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</si>
  <si>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</si>
  <si>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</si>
  <si>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</si>
  <si>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</si>
  <si>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</si>
  <si>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</si>
  <si>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</si>
  <si>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</si>
  <si>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</si>
  <si>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</si>
  <si>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</si>
  <si>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</si>
  <si>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</si>
  <si>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</si>
  <si>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</si>
  <si>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</si>
  <si>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</si>
  <si>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</si>
  <si>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</si>
  <si>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</si>
  <si>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</si>
  <si>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</si>
  <si>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</si>
  <si>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</si>
  <si>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</si>
  <si>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</si>
  <si>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</si>
  <si>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</si>
  <si>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</si>
  <si>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</si>
  <si>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</si>
  <si>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</si>
  <si>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</si>
  <si>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</si>
  <si>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</si>
  <si>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</si>
  <si>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</si>
  <si>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</si>
  <si>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</si>
  <si>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</si>
  <si>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</si>
  <si>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</si>
  <si>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</si>
  <si>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</si>
  <si>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</si>
  <si>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</si>
  <si>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</si>
  <si>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</si>
  <si>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</si>
  <si>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</si>
  <si>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</si>
  <si>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</si>
  <si>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</si>
  <si>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</si>
  <si>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</si>
  <si>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</si>
  <si>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</si>
  <si>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</si>
  <si>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</si>
  <si>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</si>
  <si>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</si>
  <si>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</si>
  <si>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</si>
  <si>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</si>
  <si>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</si>
  <si>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</si>
  <si>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</si>
  <si>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</si>
  <si>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</si>
  <si>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</si>
  <si>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</si>
  <si>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</si>
  <si>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</si>
  <si>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</si>
  <si>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</si>
  <si>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</si>
  <si>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</si>
  <si>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</si>
  <si>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</si>
  <si>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</si>
  <si>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</si>
  <si>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</si>
  <si>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</si>
  <si>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</si>
  <si>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</si>
  <si>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</si>
  <si>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</si>
  <si>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</si>
  <si>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</si>
  <si>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</si>
  <si>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</si>
  <si>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</si>
  <si>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</si>
  <si>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</si>
  <si>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北海道弟子屈町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</si>
  <si>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</si>
  <si>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</si>
  <si>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</si>
  <si>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</si>
  <si>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</si>
  <si>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</si>
  <si>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</si>
  <si>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</si>
  <si>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</si>
  <si>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</si>
  <si>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</si>
  <si>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</si>
  <si>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</si>
  <si>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</si>
  <si>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</si>
  <si>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</si>
  <si>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</si>
  <si>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</si>
  <si>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</si>
  <si>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</si>
  <si>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</si>
  <si>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</si>
  <si>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</si>
  <si>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</si>
  <si>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</si>
  <si>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</si>
  <si>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</si>
  <si>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</si>
  <si>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</si>
  <si>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</si>
  <si>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</si>
  <si>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</si>
  <si>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</si>
  <si>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</si>
  <si>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</si>
  <si>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</si>
  <si>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</si>
  <si>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</si>
  <si>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</si>
  <si>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</si>
  <si>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</si>
  <si>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</si>
  <si>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</si>
  <si>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</si>
  <si>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</si>
  <si>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</si>
  <si>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</si>
  <si>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</si>
  <si>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</si>
  <si>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</si>
  <si>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</si>
  <si>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</si>
  <si>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</si>
  <si>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</si>
  <si>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</si>
  <si>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</si>
  <si>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</si>
  <si>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</si>
  <si>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</si>
  <si>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</si>
  <si>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</si>
  <si>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</si>
  <si>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</si>
  <si>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</si>
  <si>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</si>
  <si>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</si>
  <si>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</si>
  <si>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</si>
  <si>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</si>
  <si>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</si>
  <si>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</si>
  <si>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</si>
  <si>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</si>
  <si>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</si>
  <si>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</si>
  <si>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</si>
  <si>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</si>
  <si>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</si>
  <si>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</si>
  <si>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</si>
  <si>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</si>
  <si>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</si>
  <si>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</si>
  <si>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</si>
  <si>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</si>
  <si>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</si>
  <si>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</si>
  <si>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</si>
  <si>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</si>
  <si>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</si>
  <si>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</si>
  <si>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</si>
  <si>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</si>
  <si>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</si>
  <si>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</si>
  <si>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</si>
  <si>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</si>
  <si>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</si>
  <si>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</si>
  <si>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</si>
  <si>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</si>
  <si>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</si>
  <si>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</si>
  <si>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</si>
  <si>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</si>
  <si>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</si>
  <si>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</si>
  <si>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</si>
  <si>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</si>
  <si>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</si>
  <si>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</si>
  <si>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</si>
  <si>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</si>
  <si>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</si>
  <si>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</si>
  <si>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</si>
  <si>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</si>
  <si>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</si>
  <si>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</si>
  <si>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</si>
  <si>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</si>
  <si>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</si>
  <si>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</si>
  <si>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</si>
  <si>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</si>
  <si>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</si>
  <si>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</si>
  <si>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</si>
  <si>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</si>
  <si>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</si>
  <si>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</si>
  <si>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</si>
  <si>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</si>
  <si>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</si>
  <si>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</si>
  <si>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</si>
  <si>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</si>
  <si>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</si>
  <si>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</si>
  <si>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</si>
  <si>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</si>
  <si>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</si>
  <si>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</si>
  <si>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</si>
  <si>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</si>
  <si>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</si>
  <si>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</si>
  <si>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</si>
  <si>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</si>
  <si>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</si>
  <si>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</si>
  <si>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</si>
  <si>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</si>
  <si>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</si>
  <si>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</si>
  <si>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</si>
  <si>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</si>
  <si>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</si>
  <si>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</si>
  <si>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</si>
  <si>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</si>
  <si>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</si>
  <si>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</si>
  <si>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</si>
  <si>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</si>
  <si>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</si>
  <si>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</si>
  <si>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</si>
  <si>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</si>
  <si>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</si>
  <si>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</si>
  <si>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</si>
  <si>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</si>
  <si>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</si>
  <si>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</si>
  <si>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</si>
  <si>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</si>
  <si>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</si>
  <si>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</si>
  <si>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</si>
  <si>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</si>
  <si>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</si>
  <si>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</si>
  <si>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</si>
  <si>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</si>
  <si>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</si>
  <si>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</si>
  <si>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</si>
  <si>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</si>
  <si>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</si>
  <si>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</si>
  <si>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3.32</t>
  </si>
  <si>
    <t>▲ 2.13</t>
  </si>
  <si>
    <t>▲ 4.71</t>
  </si>
  <si>
    <t>▲ 0.20</t>
  </si>
  <si>
    <t>国民健康保険特別会計</t>
  </si>
  <si>
    <t>▲ 1.19</t>
  </si>
  <si>
    <t>▲ 1.45</t>
  </si>
  <si>
    <t>▲ 2.00</t>
  </si>
  <si>
    <t>水道事業会計</t>
  </si>
  <si>
    <t>一般会計</t>
  </si>
  <si>
    <t>介護保険特別会計</t>
  </si>
  <si>
    <t>温泉事業特別会計</t>
  </si>
  <si>
    <t>下水道事業特別会計</t>
  </si>
  <si>
    <t>後期高齢者医療特別会計</t>
  </si>
  <si>
    <t>その他会計（赤字）</t>
  </si>
  <si>
    <t>その他会計（黒字）</t>
  </si>
  <si>
    <t>-</t>
    <phoneticPr fontId="2"/>
  </si>
  <si>
    <t>温泉事業基金</t>
    <rPh sb="0" eb="2">
      <t>オンセン</t>
    </rPh>
    <rPh sb="2" eb="4">
      <t>ジギョウ</t>
    </rPh>
    <rPh sb="4" eb="6">
      <t>キキン</t>
    </rPh>
    <phoneticPr fontId="2"/>
  </si>
  <si>
    <t>まちづくり応援基金</t>
    <rPh sb="5" eb="7">
      <t>オウエン</t>
    </rPh>
    <rPh sb="7" eb="9">
      <t>キキン</t>
    </rPh>
    <phoneticPr fontId="2"/>
  </si>
  <si>
    <t>社会福祉整備基金</t>
    <rPh sb="0" eb="2">
      <t>シャカイ</t>
    </rPh>
    <rPh sb="2" eb="4">
      <t>フクシ</t>
    </rPh>
    <rPh sb="4" eb="6">
      <t>セイビ</t>
    </rPh>
    <rPh sb="6" eb="8">
      <t>キキン</t>
    </rPh>
    <phoneticPr fontId="2"/>
  </si>
  <si>
    <t>地域産業振興基金</t>
    <rPh sb="0" eb="2">
      <t>チイキ</t>
    </rPh>
    <rPh sb="2" eb="4">
      <t>サンギョウ</t>
    </rPh>
    <rPh sb="4" eb="6">
      <t>シンコウ</t>
    </rPh>
    <rPh sb="6" eb="8">
      <t>キキン</t>
    </rPh>
    <phoneticPr fontId="2"/>
  </si>
  <si>
    <t>社会教育振興基金</t>
    <rPh sb="0" eb="2">
      <t>シャカイ</t>
    </rPh>
    <rPh sb="2" eb="4">
      <t>キョウイク</t>
    </rPh>
    <rPh sb="4" eb="6">
      <t>シンコウ</t>
    </rPh>
    <rPh sb="6" eb="8">
      <t>キキン</t>
    </rPh>
    <phoneticPr fontId="2"/>
  </si>
  <si>
    <t>-</t>
    <phoneticPr fontId="2"/>
  </si>
  <si>
    <t>-</t>
    <phoneticPr fontId="2"/>
  </si>
  <si>
    <t>-</t>
    <phoneticPr fontId="2"/>
  </si>
  <si>
    <t>-</t>
    <phoneticPr fontId="2"/>
  </si>
  <si>
    <t>弟子屈振興公社</t>
    <rPh sb="0" eb="3">
      <t>テシカガ</t>
    </rPh>
    <rPh sb="3" eb="5">
      <t>シンコウ</t>
    </rPh>
    <rPh sb="5" eb="7">
      <t>コウシャ</t>
    </rPh>
    <phoneticPr fontId="2"/>
  </si>
  <si>
    <t>-</t>
    <phoneticPr fontId="2"/>
  </si>
  <si>
    <t>-</t>
    <phoneticPr fontId="2"/>
  </si>
  <si>
    <t>釧路北部消防事務組合</t>
    <rPh sb="0" eb="2">
      <t>クシロ</t>
    </rPh>
    <rPh sb="2" eb="4">
      <t>ホクブ</t>
    </rPh>
    <rPh sb="4" eb="6">
      <t>ショウボウ</t>
    </rPh>
    <rPh sb="6" eb="8">
      <t>ジム</t>
    </rPh>
    <rPh sb="8" eb="10">
      <t>クミアイ</t>
    </rPh>
    <phoneticPr fontId="2"/>
  </si>
  <si>
    <t>釧路公立大学</t>
    <rPh sb="0" eb="2">
      <t>クシロ</t>
    </rPh>
    <rPh sb="2" eb="4">
      <t>コウリツ</t>
    </rPh>
    <rPh sb="4" eb="6">
      <t>ダイガク</t>
    </rPh>
    <phoneticPr fontId="2"/>
  </si>
  <si>
    <t>釧路広域連合</t>
    <rPh sb="0" eb="2">
      <t>クシロ</t>
    </rPh>
    <rPh sb="2" eb="4">
      <t>コウイキ</t>
    </rPh>
    <rPh sb="4" eb="6">
      <t>レンゴウ</t>
    </rPh>
    <phoneticPr fontId="2"/>
  </si>
  <si>
    <t>川上郡衛生処理組合</t>
    <rPh sb="0" eb="2">
      <t>カワカミ</t>
    </rPh>
    <rPh sb="2" eb="3">
      <t>グン</t>
    </rPh>
    <rPh sb="3" eb="5">
      <t>エイセイ</t>
    </rPh>
    <rPh sb="5" eb="7">
      <t>ショリ</t>
    </rPh>
    <rPh sb="7" eb="9">
      <t>クミアイ</t>
    </rPh>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</si>
  <si>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</si>
  <si>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</si>
  <si>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</si>
  <si>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</si>
  <si>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</si>
  <si>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</si>
  <si>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</si>
  <si>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起債の新規発行抑制等により将来負担比率はゆるやかに下降しているが、平成２７年度の老人ホーム建設や町内各施設の更新・改修により両数値において他団体に比べ高い水準にある。今後は財政規律の徹底と公共施設総合管理計画による計画的な更新により数値の好転に努める。</t>
    <rPh sb="0" eb="2">
      <t>キサイ</t>
    </rPh>
    <rPh sb="3" eb="5">
      <t>シンキ</t>
    </rPh>
    <rPh sb="5" eb="7">
      <t>ハッコウ</t>
    </rPh>
    <rPh sb="7" eb="9">
      <t>ヨクセイ</t>
    </rPh>
    <rPh sb="9" eb="10">
      <t>トウ</t>
    </rPh>
    <rPh sb="13" eb="15">
      <t>ショウライ</t>
    </rPh>
    <rPh sb="15" eb="17">
      <t>フタン</t>
    </rPh>
    <rPh sb="17" eb="19">
      <t>ヒリツ</t>
    </rPh>
    <rPh sb="25" eb="27">
      <t>カコウ</t>
    </rPh>
    <rPh sb="33" eb="35">
      <t>ヘイセイ</t>
    </rPh>
    <rPh sb="37" eb="39">
      <t>ネンド</t>
    </rPh>
    <rPh sb="40" eb="42">
      <t>ロウジン</t>
    </rPh>
    <rPh sb="45" eb="47">
      <t>ケンセツ</t>
    </rPh>
    <rPh sb="48" eb="50">
      <t>チョウナイ</t>
    </rPh>
    <rPh sb="50" eb="53">
      <t>カクシセツ</t>
    </rPh>
    <rPh sb="54" eb="56">
      <t>コウシン</t>
    </rPh>
    <rPh sb="57" eb="59">
      <t>カイシュウ</t>
    </rPh>
    <rPh sb="62" eb="63">
      <t>リョウ</t>
    </rPh>
    <rPh sb="63" eb="65">
      <t>スウチ</t>
    </rPh>
    <rPh sb="69" eb="70">
      <t>ホカ</t>
    </rPh>
    <rPh sb="70" eb="72">
      <t>ダンタイ</t>
    </rPh>
    <rPh sb="73" eb="74">
      <t>クラ</t>
    </rPh>
    <rPh sb="75" eb="76">
      <t>タカ</t>
    </rPh>
    <rPh sb="77" eb="79">
      <t>スイジュン</t>
    </rPh>
    <rPh sb="83" eb="85">
      <t>コンゴ</t>
    </rPh>
    <rPh sb="86" eb="88">
      <t>ザイセイ</t>
    </rPh>
    <rPh sb="88" eb="90">
      <t>キリツ</t>
    </rPh>
    <rPh sb="91" eb="93">
      <t>テッテイ</t>
    </rPh>
    <rPh sb="94" eb="96">
      <t>コウキョウ</t>
    </rPh>
    <rPh sb="96" eb="98">
      <t>シセツ</t>
    </rPh>
    <rPh sb="98" eb="100">
      <t>ソウゴウ</t>
    </rPh>
    <rPh sb="100" eb="102">
      <t>カンリ</t>
    </rPh>
    <rPh sb="102" eb="104">
      <t>ケイカク</t>
    </rPh>
    <rPh sb="107" eb="110">
      <t>ケイカクテキ</t>
    </rPh>
    <rPh sb="111" eb="113">
      <t>コウシン</t>
    </rPh>
    <rPh sb="116" eb="118">
      <t>スウチ</t>
    </rPh>
    <rPh sb="119" eb="121">
      <t>コウテン</t>
    </rPh>
    <rPh sb="122" eb="123">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</si>
  <si>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</si>
  <si>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</si>
  <si>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</si>
  <si>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</si>
  <si>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</si>
  <si>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</si>
  <si>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</si>
  <si>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</si>
  <si>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</si>
  <si>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</si>
  <si>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両比率とも類似団体と比較して高い水準にあり、平成27年度に過疎対策事業債で借り入れた老人ホーム等の償還も始まることから３年程度は高止まりが続くと考えられる。
現在は新規発行額を当該年度の元金償還額未満とすることとし、新規発行を抑制するなどをして両比率の好転に努めていく。</t>
    <rPh sb="37" eb="38">
      <t>カ</t>
    </rPh>
    <rPh sb="39" eb="40">
      <t>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</si>
</sst>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D119-446B-B2DC-183C63AD3B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232311</c:v>
                </c:pt>
                <c:pt idx="1">
                  <c:v>563849</c:v>
                </c:pt>
                <c:pt idx="2">
                  <c:v>174817</c:v>
                </c:pt>
                <c:pt idx="3">
                  <c:v>161917</c:v>
                </c:pt>
                <c:pt idx="4">
                  <c:v>151846</c:v>
                </c:pt>
              </c:numCache>
            </c:numRef>
          </c:val>
          <c:smooth val="0"/>
          <c:extLst xmlns:c16r2="http://schemas.microsoft.com/office/drawing/2015/06/chart">
            <c:ext xmlns:c16="http://schemas.microsoft.com/office/drawing/2014/chart" uri="{C3380CC4-5D6E-409C-BE32-E72D297353CC}">
              <c16:uniqueId val="{00000001-D119-446B-B2DC-183C63AD3BED}"/>
            </c:ext>
          </c:extLst>
        </c:ser>
        <c:dLbls>
          <c:showLegendKey val="0"/>
          <c:showVal val="0"/>
          <c:showCatName val="0"/>
          <c:showSerName val="0"/>
          <c:showPercent val="0"/>
          <c:showBubbleSize val="0"/>
        </c:dLbls>
        <c:marker val="1"/>
        <c:smooth val="0"/>
        <c:axId val="195397120"/>
        <c:axId val="195399040"/>
      </c:lineChart>
      <c:catAx>
        <c:axId val="195397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399040"/>
        <c:crosses val="autoZero"/>
        <c:auto val="1"/>
        <c:lblAlgn val="ctr"/>
        <c:lblOffset val="100"/>
        <c:tickLblSkip val="1"/>
        <c:tickMarkSkip val="1"/>
        <c:noMultiLvlLbl val="0"/>
      </c:catAx>
      <c:valAx>
        <c:axId val="19539904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397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1.7</c:v>
                </c:pt>
                <c:pt idx="1">
                  <c:v>1.91</c:v>
                </c:pt>
                <c:pt idx="2">
                  <c:v>2</c:v>
                </c:pt>
                <c:pt idx="3">
                  <c:v>2.0699999999999998</c:v>
                </c:pt>
                <c:pt idx="4">
                  <c:v>2.0299999999999998</c:v>
                </c:pt>
              </c:numCache>
            </c:numRef>
          </c:val>
          <c:extLst xmlns:c16r2="http://schemas.microsoft.com/office/drawing/2015/06/chart">
            <c:ext xmlns:c16="http://schemas.microsoft.com/office/drawing/2014/chart" uri="{C3380CC4-5D6E-409C-BE32-E72D297353CC}">
              <c16:uniqueId val="{00000000-1350-4308-A546-9134A14F81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13.93</c:v>
                </c:pt>
                <c:pt idx="1">
                  <c:v>10.55</c:v>
                </c:pt>
                <c:pt idx="2">
                  <c:v>8.0399999999999991</c:v>
                </c:pt>
                <c:pt idx="3">
                  <c:v>3.55</c:v>
                </c:pt>
                <c:pt idx="4">
                  <c:v>3.45</c:v>
                </c:pt>
              </c:numCache>
            </c:numRef>
          </c:val>
          <c:extLst xmlns:c16r2="http://schemas.microsoft.com/office/drawing/2015/06/chart">
            <c:ext xmlns:c16="http://schemas.microsoft.com/office/drawing/2014/chart" uri="{C3380CC4-5D6E-409C-BE32-E72D297353CC}">
              <c16:uniqueId val="{00000001-1350-4308-A546-9134A14F817C}"/>
            </c:ext>
          </c:extLst>
        </c:ser>
        <c:dLbls>
          <c:showLegendKey val="0"/>
          <c:showVal val="0"/>
          <c:showCatName val="0"/>
          <c:showSerName val="0"/>
          <c:showPercent val="0"/>
          <c:showBubbleSize val="0"/>
        </c:dLbls>
        <c:gapWidth val="250"/>
        <c:overlap val="100"/>
        <c:axId val="201977856"/>
        <c:axId val="201979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1.63</c:v>
                </c:pt>
                <c:pt idx="1">
                  <c:v>-3.32</c:v>
                </c:pt>
                <c:pt idx="2">
                  <c:v>-2.13</c:v>
                </c:pt>
                <c:pt idx="3">
                  <c:v>-4.71</c:v>
                </c:pt>
                <c:pt idx="4">
                  <c:v>-0.2</c:v>
                </c:pt>
              </c:numCache>
            </c:numRef>
          </c:val>
          <c:smooth val="0"/>
          <c:extLst xmlns:c16r2="http://schemas.microsoft.com/office/drawing/2015/06/chart">
            <c:ext xmlns:c16="http://schemas.microsoft.com/office/drawing/2014/chart" uri="{C3380CC4-5D6E-409C-BE32-E72D297353CC}">
              <c16:uniqueId val="{00000002-1350-4308-A546-9134A14F817C}"/>
            </c:ext>
          </c:extLst>
        </c:ser>
        <c:dLbls>
          <c:showLegendKey val="0"/>
          <c:showVal val="0"/>
          <c:showCatName val="0"/>
          <c:showSerName val="0"/>
          <c:showPercent val="0"/>
          <c:showBubbleSize val="0"/>
        </c:dLbls>
        <c:marker val="1"/>
        <c:smooth val="0"/>
        <c:axId val="201977856"/>
        <c:axId val="201979776"/>
      </c:lineChart>
      <c:catAx>
        <c:axId val="20197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1979776"/>
        <c:crosses val="autoZero"/>
        <c:auto val="1"/>
        <c:lblAlgn val="ctr"/>
        <c:lblOffset val="100"/>
        <c:tickLblSkip val="1"/>
        <c:tickMarkSkip val="1"/>
        <c:noMultiLvlLbl val="0"/>
      </c:catAx>
      <c:valAx>
        <c:axId val="20197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97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36E-4890-AB34-894D43CBED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36E-4890-AB34-894D43CBED2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36E-4890-AB34-894D43CBED2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36E-4890-AB34-894D43CBED2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36E-4890-AB34-894D43CBED2B}"/>
            </c:ext>
          </c:extLst>
        </c:ser>
        <c:ser>
          <c:idx val="5"/>
          <c:order val="5"/>
          <c:tx>
            <c:strRef>
              <c:f>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0.14000000000000001</c:v>
                </c:pt>
                <c:pt idx="4">
                  <c:v>#N/A</c:v>
                </c:pt>
                <c:pt idx="5">
                  <c:v>0.12</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5-236E-4890-AB34-894D43CBED2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0.15</c:v>
                </c:pt>
                <c:pt idx="2">
                  <c:v>#N/A</c:v>
                </c:pt>
                <c:pt idx="3">
                  <c:v>0.41</c:v>
                </c:pt>
                <c:pt idx="4">
                  <c:v>#N/A</c:v>
                </c:pt>
                <c:pt idx="5">
                  <c:v>0.22</c:v>
                </c:pt>
                <c:pt idx="6">
                  <c:v>#N/A</c:v>
                </c:pt>
                <c:pt idx="7">
                  <c:v>0.53</c:v>
                </c:pt>
                <c:pt idx="8">
                  <c:v>#N/A</c:v>
                </c:pt>
                <c:pt idx="9">
                  <c:v>0.67</c:v>
                </c:pt>
              </c:numCache>
            </c:numRef>
          </c:val>
          <c:extLst xmlns:c16r2="http://schemas.microsoft.com/office/drawing/2015/06/chart">
            <c:ext xmlns:c16="http://schemas.microsoft.com/office/drawing/2014/chart" uri="{C3380CC4-5D6E-409C-BE32-E72D297353CC}">
              <c16:uniqueId val="{00000006-236E-4890-AB34-894D43CBED2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1.64</c:v>
                </c:pt>
                <c:pt idx="2">
                  <c:v>#N/A</c:v>
                </c:pt>
                <c:pt idx="3">
                  <c:v>1.76</c:v>
                </c:pt>
                <c:pt idx="4">
                  <c:v>#N/A</c:v>
                </c:pt>
                <c:pt idx="5">
                  <c:v>1.87</c:v>
                </c:pt>
                <c:pt idx="6">
                  <c:v>#N/A</c:v>
                </c:pt>
                <c:pt idx="7">
                  <c:v>2</c:v>
                </c:pt>
                <c:pt idx="8">
                  <c:v>#N/A</c:v>
                </c:pt>
                <c:pt idx="9">
                  <c:v>1.94</c:v>
                </c:pt>
              </c:numCache>
            </c:numRef>
          </c:val>
          <c:extLst xmlns:c16r2="http://schemas.microsoft.com/office/drawing/2015/06/chart">
            <c:ext xmlns:c16="http://schemas.microsoft.com/office/drawing/2014/chart" uri="{C3380CC4-5D6E-409C-BE32-E72D297353CC}">
              <c16:uniqueId val="{00000007-236E-4890-AB34-894D43CBED2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2.0299999999999998</c:v>
                </c:pt>
                <c:pt idx="2">
                  <c:v>#N/A</c:v>
                </c:pt>
                <c:pt idx="3">
                  <c:v>2.29</c:v>
                </c:pt>
                <c:pt idx="4">
                  <c:v>#N/A</c:v>
                </c:pt>
                <c:pt idx="5">
                  <c:v>2.5299999999999998</c:v>
                </c:pt>
                <c:pt idx="6">
                  <c:v>#N/A</c:v>
                </c:pt>
                <c:pt idx="7">
                  <c:v>2.71</c:v>
                </c:pt>
                <c:pt idx="8">
                  <c:v>#N/A</c:v>
                </c:pt>
                <c:pt idx="9">
                  <c:v>2.96</c:v>
                </c:pt>
              </c:numCache>
            </c:numRef>
          </c:val>
          <c:extLst xmlns:c16r2="http://schemas.microsoft.com/office/drawing/2015/06/chart">
            <c:ext xmlns:c16="http://schemas.microsoft.com/office/drawing/2014/chart" uri="{C3380CC4-5D6E-409C-BE32-E72D297353CC}">
              <c16:uniqueId val="{00000008-236E-4890-AB34-894D43CBED2B}"/>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0.24</c:v>
                </c:pt>
                <c:pt idx="2">
                  <c:v>#N/A</c:v>
                </c:pt>
                <c:pt idx="3">
                  <c:v>0.11</c:v>
                </c:pt>
                <c:pt idx="4">
                  <c:v>1.19</c:v>
                </c:pt>
                <c:pt idx="5">
                  <c:v>#N/A</c:v>
                </c:pt>
                <c:pt idx="6">
                  <c:v>1.45</c:v>
                </c:pt>
                <c:pt idx="7">
                  <c:v>#N/A</c:v>
                </c:pt>
                <c:pt idx="8">
                  <c:v>2</c:v>
                </c:pt>
                <c:pt idx="9">
                  <c:v>#N/A</c:v>
                </c:pt>
              </c:numCache>
            </c:numRef>
          </c:val>
          <c:extLst xmlns:c16r2="http://schemas.microsoft.com/office/drawing/2015/06/chart">
            <c:ext xmlns:c16="http://schemas.microsoft.com/office/drawing/2014/chart" uri="{C3380CC4-5D6E-409C-BE32-E72D297353CC}">
              <c16:uniqueId val="{00000009-236E-4890-AB34-894D43CBED2B}"/>
            </c:ext>
          </c:extLst>
        </c:ser>
        <c:dLbls>
          <c:showLegendKey val="0"/>
          <c:showVal val="0"/>
          <c:showCatName val="0"/>
          <c:showSerName val="0"/>
          <c:showPercent val="0"/>
          <c:showBubbleSize val="0"/>
        </c:dLbls>
        <c:gapWidth val="150"/>
        <c:overlap val="100"/>
        <c:axId val="202130944"/>
        <c:axId val="202132480"/>
      </c:barChart>
      <c:catAx>
        <c:axId val="20213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132480"/>
        <c:crosses val="autoZero"/>
        <c:auto val="1"/>
        <c:lblAlgn val="ctr"/>
        <c:lblOffset val="100"/>
        <c:tickLblSkip val="1"/>
        <c:tickMarkSkip val="1"/>
        <c:noMultiLvlLbl val="0"/>
      </c:catAx>
      <c:valAx>
        <c:axId val="20213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130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861</c:v>
                </c:pt>
                <c:pt idx="5">
                  <c:v>954</c:v>
                </c:pt>
                <c:pt idx="8">
                  <c:v>869</c:v>
                </c:pt>
                <c:pt idx="11">
                  <c:v>897</c:v>
                </c:pt>
                <c:pt idx="14">
                  <c:v>898</c:v>
                </c:pt>
              </c:numCache>
            </c:numRef>
          </c:val>
          <c:extLst xmlns:c16r2="http://schemas.microsoft.com/office/drawing/2015/06/chart">
            <c:ext xmlns:c16="http://schemas.microsoft.com/office/drawing/2014/chart" uri="{C3380CC4-5D6E-409C-BE32-E72D297353CC}">
              <c16:uniqueId val="{00000000-3EC3-4B74-8289-2A8A24E407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3EC3-4B74-8289-2A8A24E407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180</c:v>
                </c:pt>
                <c:pt idx="3">
                  <c:v>180</c:v>
                </c:pt>
                <c:pt idx="6">
                  <c:v>174</c:v>
                </c:pt>
                <c:pt idx="9">
                  <c:v>176</c:v>
                </c:pt>
                <c:pt idx="12">
                  <c:v>132</c:v>
                </c:pt>
              </c:numCache>
            </c:numRef>
          </c:val>
          <c:extLst xmlns:c16r2="http://schemas.microsoft.com/office/drawing/2015/06/chart">
            <c:ext xmlns:c16="http://schemas.microsoft.com/office/drawing/2014/chart" uri="{C3380CC4-5D6E-409C-BE32-E72D297353CC}">
              <c16:uniqueId val="{00000002-3EC3-4B74-8289-2A8A24E407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c:v>
                </c:pt>
                <c:pt idx="3">
                  <c:v>10</c:v>
                </c:pt>
                <c:pt idx="6">
                  <c:v>10</c:v>
                </c:pt>
                <c:pt idx="9">
                  <c:v>10</c:v>
                </c:pt>
                <c:pt idx="12">
                  <c:v>13</c:v>
                </c:pt>
              </c:numCache>
            </c:numRef>
          </c:val>
          <c:extLst xmlns:c16r2="http://schemas.microsoft.com/office/drawing/2015/06/chart">
            <c:ext xmlns:c16="http://schemas.microsoft.com/office/drawing/2014/chart" uri="{C3380CC4-5D6E-409C-BE32-E72D297353CC}">
              <c16:uniqueId val="{00000003-3EC3-4B74-8289-2A8A24E407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171</c:v>
                </c:pt>
                <c:pt idx="3">
                  <c:v>208</c:v>
                </c:pt>
                <c:pt idx="6">
                  <c:v>201</c:v>
                </c:pt>
                <c:pt idx="9">
                  <c:v>190</c:v>
                </c:pt>
                <c:pt idx="12">
                  <c:v>185</c:v>
                </c:pt>
              </c:numCache>
            </c:numRef>
          </c:val>
          <c:extLst xmlns:c16r2="http://schemas.microsoft.com/office/drawing/2015/06/chart">
            <c:ext xmlns:c16="http://schemas.microsoft.com/office/drawing/2014/chart" uri="{C3380CC4-5D6E-409C-BE32-E72D297353CC}">
              <c16:uniqueId val="{00000004-3EC3-4B74-8289-2A8A24E407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EC3-4B74-8289-2A8A24E407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EC3-4B74-8289-2A8A24E407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1045</c:v>
                </c:pt>
                <c:pt idx="3">
                  <c:v>1112</c:v>
                </c:pt>
                <c:pt idx="6">
                  <c:v>976</c:v>
                </c:pt>
                <c:pt idx="9">
                  <c:v>1042</c:v>
                </c:pt>
                <c:pt idx="12">
                  <c:v>1058</c:v>
                </c:pt>
              </c:numCache>
            </c:numRef>
          </c:val>
          <c:extLst xmlns:c16r2="http://schemas.microsoft.com/office/drawing/2015/06/chart">
            <c:ext xmlns:c16="http://schemas.microsoft.com/office/drawing/2014/chart" uri="{C3380CC4-5D6E-409C-BE32-E72D297353CC}">
              <c16:uniqueId val="{00000007-3EC3-4B74-8289-2A8A24E407D0}"/>
            </c:ext>
          </c:extLst>
        </c:ser>
        <c:dLbls>
          <c:showLegendKey val="0"/>
          <c:showVal val="0"/>
          <c:showCatName val="0"/>
          <c:showSerName val="0"/>
          <c:showPercent val="0"/>
          <c:showBubbleSize val="0"/>
        </c:dLbls>
        <c:gapWidth val="100"/>
        <c:overlap val="100"/>
        <c:axId val="195322624"/>
        <c:axId val="195324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548</c:v>
                </c:pt>
                <c:pt idx="2">
                  <c:v>#N/A</c:v>
                </c:pt>
                <c:pt idx="3">
                  <c:v>#N/A</c:v>
                </c:pt>
                <c:pt idx="4">
                  <c:v>557</c:v>
                </c:pt>
                <c:pt idx="5">
                  <c:v>#N/A</c:v>
                </c:pt>
                <c:pt idx="6">
                  <c:v>#N/A</c:v>
                </c:pt>
                <c:pt idx="7">
                  <c:v>492</c:v>
                </c:pt>
                <c:pt idx="8">
                  <c:v>#N/A</c:v>
                </c:pt>
                <c:pt idx="9">
                  <c:v>#N/A</c:v>
                </c:pt>
                <c:pt idx="10">
                  <c:v>521</c:v>
                </c:pt>
                <c:pt idx="11">
                  <c:v>#N/A</c:v>
                </c:pt>
                <c:pt idx="12">
                  <c:v>#N/A</c:v>
                </c:pt>
                <c:pt idx="13">
                  <c:v>490</c:v>
                </c:pt>
                <c:pt idx="14">
                  <c:v>#N/A</c:v>
                </c:pt>
              </c:numCache>
            </c:numRef>
          </c:val>
          <c:smooth val="0"/>
          <c:extLst xmlns:c16r2="http://schemas.microsoft.com/office/drawing/2015/06/chart">
            <c:ext xmlns:c16="http://schemas.microsoft.com/office/drawing/2014/chart" uri="{C3380CC4-5D6E-409C-BE32-E72D297353CC}">
              <c16:uniqueId val="{00000008-3EC3-4B74-8289-2A8A24E407D0}"/>
            </c:ext>
          </c:extLst>
        </c:ser>
        <c:dLbls>
          <c:showLegendKey val="0"/>
          <c:showVal val="0"/>
          <c:showCatName val="0"/>
          <c:showSerName val="0"/>
          <c:showPercent val="0"/>
          <c:showBubbleSize val="0"/>
        </c:dLbls>
        <c:marker val="1"/>
        <c:smooth val="0"/>
        <c:axId val="195322624"/>
        <c:axId val="195324544"/>
      </c:lineChart>
      <c:catAx>
        <c:axId val="19532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324544"/>
        <c:crosses val="autoZero"/>
        <c:auto val="1"/>
        <c:lblAlgn val="ctr"/>
        <c:lblOffset val="100"/>
        <c:tickLblSkip val="1"/>
        <c:tickMarkSkip val="1"/>
        <c:noMultiLvlLbl val="0"/>
      </c:catAx>
      <c:valAx>
        <c:axId val="19532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32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8014</c:v>
                </c:pt>
                <c:pt idx="5">
                  <c:v>9311</c:v>
                </c:pt>
                <c:pt idx="8">
                  <c:v>9185</c:v>
                </c:pt>
                <c:pt idx="11">
                  <c:v>9175</c:v>
                </c:pt>
                <c:pt idx="14">
                  <c:v>8848</c:v>
                </c:pt>
              </c:numCache>
            </c:numRef>
          </c:val>
          <c:extLst xmlns:c16r2="http://schemas.microsoft.com/office/drawing/2015/06/chart">
            <c:ext xmlns:c16="http://schemas.microsoft.com/office/drawing/2014/chart" uri="{C3380CC4-5D6E-409C-BE32-E72D297353CC}">
              <c16:uniqueId val="{00000000-54B8-4A8A-92C4-A0AF0C85B2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1089</c:v>
                </c:pt>
                <c:pt idx="5">
                  <c:v>1065</c:v>
                </c:pt>
                <c:pt idx="8">
                  <c:v>1068</c:v>
                </c:pt>
                <c:pt idx="11">
                  <c:v>1213</c:v>
                </c:pt>
                <c:pt idx="14">
                  <c:v>1245</c:v>
                </c:pt>
              </c:numCache>
            </c:numRef>
          </c:val>
          <c:extLst xmlns:c16r2="http://schemas.microsoft.com/office/drawing/2015/06/chart">
            <c:ext xmlns:c16="http://schemas.microsoft.com/office/drawing/2014/chart" uri="{C3380CC4-5D6E-409C-BE32-E72D297353CC}">
              <c16:uniqueId val="{00000001-54B8-4A8A-92C4-A0AF0C85B2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1077</c:v>
                </c:pt>
                <c:pt idx="5">
                  <c:v>853</c:v>
                </c:pt>
                <c:pt idx="8">
                  <c:v>875</c:v>
                </c:pt>
                <c:pt idx="11">
                  <c:v>740</c:v>
                </c:pt>
                <c:pt idx="14">
                  <c:v>886</c:v>
                </c:pt>
              </c:numCache>
            </c:numRef>
          </c:val>
          <c:extLst xmlns:c16r2="http://schemas.microsoft.com/office/drawing/2015/06/chart">
            <c:ext xmlns:c16="http://schemas.microsoft.com/office/drawing/2014/chart" uri="{C3380CC4-5D6E-409C-BE32-E72D297353CC}">
              <c16:uniqueId val="{00000002-54B8-4A8A-92C4-A0AF0C85B2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4B8-4A8A-92C4-A0AF0C85B2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4B8-4A8A-92C4-A0AF0C85B2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4B8-4A8A-92C4-A0AF0C85B2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1549</c:v>
                </c:pt>
                <c:pt idx="3">
                  <c:v>1456</c:v>
                </c:pt>
                <c:pt idx="6">
                  <c:v>1441</c:v>
                </c:pt>
                <c:pt idx="9">
                  <c:v>1334</c:v>
                </c:pt>
                <c:pt idx="12">
                  <c:v>1304</c:v>
                </c:pt>
              </c:numCache>
            </c:numRef>
          </c:val>
          <c:extLst xmlns:c16r2="http://schemas.microsoft.com/office/drawing/2015/06/chart">
            <c:ext xmlns:c16="http://schemas.microsoft.com/office/drawing/2014/chart" uri="{C3380CC4-5D6E-409C-BE32-E72D297353CC}">
              <c16:uniqueId val="{00000006-54B8-4A8A-92C4-A0AF0C85B2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44</c:v>
                </c:pt>
                <c:pt idx="3">
                  <c:v>38</c:v>
                </c:pt>
                <c:pt idx="6">
                  <c:v>56</c:v>
                </c:pt>
                <c:pt idx="9">
                  <c:v>598</c:v>
                </c:pt>
                <c:pt idx="12">
                  <c:v>692</c:v>
                </c:pt>
              </c:numCache>
            </c:numRef>
          </c:val>
          <c:extLst xmlns:c16r2="http://schemas.microsoft.com/office/drawing/2015/06/chart">
            <c:ext xmlns:c16="http://schemas.microsoft.com/office/drawing/2014/chart" uri="{C3380CC4-5D6E-409C-BE32-E72D297353CC}">
              <c16:uniqueId val="{00000007-54B8-4A8A-92C4-A0AF0C85B2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1891</c:v>
                </c:pt>
                <c:pt idx="3">
                  <c:v>1830</c:v>
                </c:pt>
                <c:pt idx="6">
                  <c:v>1867</c:v>
                </c:pt>
                <c:pt idx="9">
                  <c:v>1830</c:v>
                </c:pt>
                <c:pt idx="12">
                  <c:v>1697</c:v>
                </c:pt>
              </c:numCache>
            </c:numRef>
          </c:val>
          <c:extLst xmlns:c16r2="http://schemas.microsoft.com/office/drawing/2015/06/chart">
            <c:ext xmlns:c16="http://schemas.microsoft.com/office/drawing/2014/chart" uri="{C3380CC4-5D6E-409C-BE32-E72D297353CC}">
              <c16:uniqueId val="{00000008-54B8-4A8A-92C4-A0AF0C85B2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903</c:v>
                </c:pt>
                <c:pt idx="3">
                  <c:v>741</c:v>
                </c:pt>
                <c:pt idx="6">
                  <c:v>597</c:v>
                </c:pt>
                <c:pt idx="9">
                  <c:v>458</c:v>
                </c:pt>
                <c:pt idx="12">
                  <c:v>340</c:v>
                </c:pt>
              </c:numCache>
            </c:numRef>
          </c:val>
          <c:extLst xmlns:c16r2="http://schemas.microsoft.com/office/drawing/2015/06/chart">
            <c:ext xmlns:c16="http://schemas.microsoft.com/office/drawing/2014/chart" uri="{C3380CC4-5D6E-409C-BE32-E72D297353CC}">
              <c16:uniqueId val="{00000009-54B8-4A8A-92C4-A0AF0C85B2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10051</c:v>
                </c:pt>
                <c:pt idx="3">
                  <c:v>12302</c:v>
                </c:pt>
                <c:pt idx="6">
                  <c:v>12252</c:v>
                </c:pt>
                <c:pt idx="9">
                  <c:v>12165</c:v>
                </c:pt>
                <c:pt idx="12">
                  <c:v>11965</c:v>
                </c:pt>
              </c:numCache>
            </c:numRef>
          </c:val>
          <c:extLst xmlns:c16r2="http://schemas.microsoft.com/office/drawing/2015/06/chart">
            <c:ext xmlns:c16="http://schemas.microsoft.com/office/drawing/2014/chart" uri="{C3380CC4-5D6E-409C-BE32-E72D297353CC}">
              <c16:uniqueId val="{0000000A-54B8-4A8A-92C4-A0AF0C85B25C}"/>
            </c:ext>
          </c:extLst>
        </c:ser>
        <c:dLbls>
          <c:showLegendKey val="0"/>
          <c:showVal val="0"/>
          <c:showCatName val="0"/>
          <c:showSerName val="0"/>
          <c:showPercent val="0"/>
          <c:showBubbleSize val="0"/>
        </c:dLbls>
        <c:gapWidth val="100"/>
        <c:overlap val="100"/>
        <c:axId val="209118720"/>
        <c:axId val="209120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4258</c:v>
                </c:pt>
                <c:pt idx="2">
                  <c:v>#N/A</c:v>
                </c:pt>
                <c:pt idx="3">
                  <c:v>#N/A</c:v>
                </c:pt>
                <c:pt idx="4">
                  <c:v>5139</c:v>
                </c:pt>
                <c:pt idx="5">
                  <c:v>#N/A</c:v>
                </c:pt>
                <c:pt idx="6">
                  <c:v>#N/A</c:v>
                </c:pt>
                <c:pt idx="7">
                  <c:v>5084</c:v>
                </c:pt>
                <c:pt idx="8">
                  <c:v>#N/A</c:v>
                </c:pt>
                <c:pt idx="9">
                  <c:v>#N/A</c:v>
                </c:pt>
                <c:pt idx="10">
                  <c:v>5255</c:v>
                </c:pt>
                <c:pt idx="11">
                  <c:v>#N/A</c:v>
                </c:pt>
                <c:pt idx="12">
                  <c:v>#N/A</c:v>
                </c:pt>
                <c:pt idx="13">
                  <c:v>5020</c:v>
                </c:pt>
                <c:pt idx="14">
                  <c:v>#N/A</c:v>
                </c:pt>
              </c:numCache>
            </c:numRef>
          </c:val>
          <c:smooth val="0"/>
          <c:extLst xmlns:c16r2="http://schemas.microsoft.com/office/drawing/2015/06/chart">
            <c:ext xmlns:c16="http://schemas.microsoft.com/office/drawing/2014/chart" uri="{C3380CC4-5D6E-409C-BE32-E72D297353CC}">
              <c16:uniqueId val="{0000000B-54B8-4A8A-92C4-A0AF0C85B25C}"/>
            </c:ext>
          </c:extLst>
        </c:ser>
        <c:dLbls>
          <c:showLegendKey val="0"/>
          <c:showVal val="0"/>
          <c:showCatName val="0"/>
          <c:showSerName val="0"/>
          <c:showPercent val="0"/>
          <c:showBubbleSize val="0"/>
        </c:dLbls>
        <c:marker val="1"/>
        <c:smooth val="0"/>
        <c:axId val="209118720"/>
        <c:axId val="209120640"/>
      </c:lineChart>
      <c:catAx>
        <c:axId val="20911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120640"/>
        <c:crosses val="autoZero"/>
        <c:auto val="1"/>
        <c:lblAlgn val="ctr"/>
        <c:lblOffset val="100"/>
        <c:tickLblSkip val="1"/>
        <c:tickMarkSkip val="1"/>
        <c:noMultiLvlLbl val="0"/>
      </c:catAx>
      <c:valAx>
        <c:axId val="20912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11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386</c:v>
                </c:pt>
                <c:pt idx="1">
                  <c:v>166</c:v>
                </c:pt>
                <c:pt idx="2">
                  <c:v>159</c:v>
                </c:pt>
              </c:numCache>
            </c:numRef>
          </c:val>
          <c:extLst xmlns:c16r2="http://schemas.microsoft.com/office/drawing/2015/06/chart">
            <c:ext xmlns:c16="http://schemas.microsoft.com/office/drawing/2014/chart" uri="{C3380CC4-5D6E-409C-BE32-E72D297353CC}">
              <c16:uniqueId val="{00000000-119E-4467-ADE1-8759CF53BD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169</c:v>
                </c:pt>
                <c:pt idx="1">
                  <c:v>249</c:v>
                </c:pt>
                <c:pt idx="2">
                  <c:v>329</c:v>
                </c:pt>
              </c:numCache>
            </c:numRef>
          </c:val>
          <c:extLst xmlns:c16r2="http://schemas.microsoft.com/office/drawing/2015/06/chart">
            <c:ext xmlns:c16="http://schemas.microsoft.com/office/drawing/2014/chart" uri="{C3380CC4-5D6E-409C-BE32-E72D297353CC}">
              <c16:uniqueId val="{00000001-119E-4467-ADE1-8759CF53BD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128</c:v>
                </c:pt>
                <c:pt idx="1">
                  <c:v>126</c:v>
                </c:pt>
                <c:pt idx="2">
                  <c:v>177</c:v>
                </c:pt>
              </c:numCache>
            </c:numRef>
          </c:val>
          <c:extLst xmlns:c16r2="http://schemas.microsoft.com/office/drawing/2015/06/chart">
            <c:ext xmlns:c16="http://schemas.microsoft.com/office/drawing/2014/chart" uri="{C3380CC4-5D6E-409C-BE32-E72D297353CC}">
              <c16:uniqueId val="{00000002-119E-4467-ADE1-8759CF53BD7E}"/>
            </c:ext>
          </c:extLst>
        </c:ser>
        <c:dLbls>
          <c:showLegendKey val="0"/>
          <c:showVal val="0"/>
          <c:showCatName val="0"/>
          <c:showSerName val="0"/>
          <c:showPercent val="0"/>
          <c:showBubbleSize val="0"/>
        </c:dLbls>
        <c:gapWidth val="120"/>
        <c:overlap val="100"/>
        <c:axId val="208304768"/>
        <c:axId val="208310656"/>
      </c:barChart>
      <c:catAx>
        <c:axId val="20830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8310656"/>
        <c:crosses val="autoZero"/>
        <c:auto val="1"/>
        <c:lblAlgn val="ctr"/>
        <c:lblOffset val="100"/>
        <c:tickLblSkip val="1"/>
        <c:tickMarkSkip val="1"/>
        <c:noMultiLvlLbl val="0"/>
      </c:catAx>
      <c:valAx>
        <c:axId val="208310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830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{C070034B-E0CF-46F4-9E40-7AC41DB81D47}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B26-4CA8-BB76-2D6FC3EFBC5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{CA9FF466-44D2-443E-9767-7455EFD95419}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26-4CA8-BB76-2D6FC3EFBC5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{E2E6D611-7EE1-464B-AE4E-B79B412308BD}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26-4CA8-BB76-2D6FC3EFBC5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{15D765DA-B258-4C6B-9224-DBCAAF900A54}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26-4CA8-BB76-2D6FC3EFBC5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{74EF9D22-90EA-43B7-A63A-084A63550517}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26-4CA8-BB76-2D6FC3EFBC5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{2620B350-1D8A-4111-9E9C-A2B9415A489B}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B26-4CA8-BB76-2D6FC3EFBC5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{29F689DD-9140-413D-AC25-06843551F341}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B26-4CA8-BB76-2D6FC3EFBC5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{180C76B0-6361-42F3-9AFB-4A1DCD8FB322}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B26-4CA8-BB76-2D6FC3EFBC5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{B16243B5-D71A-466C-B7D5-BB02A7BE32A3}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B26-4CA8-BB76-2D6FC3EFBC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68.099999999999994</c:v>
                </c:pt>
                <c:pt idx="32">
                  <c:v>69.2</c:v>
                </c:pt>
              </c:numCache>
            </c:numRef>
          </c:xVal>
          <c:yVal>
            <c:numRef>
              <c:f>公会計指標分析・財政指標組合せ分析表!$BP$51:$DC$51</c:f>
              <c:numCache>
                <c:formatCode>#,##0.0;"▲ "#,##0.0</c:formatCode>
                <c:ptCount val="40"/>
                <c:pt idx="24">
                  <c:v>136.5</c:v>
                </c:pt>
                <c:pt idx="32">
                  <c:v>132.19999999999999</c:v>
                </c:pt>
              </c:numCache>
            </c:numRef>
          </c:yVal>
          <c:smooth val="0"/>
          <c:extLst xmlns:c16r2="http://schemas.microsoft.com/office/drawing/2015/06/chart">
            <c:ext xmlns:c16="http://schemas.microsoft.com/office/drawing/2014/chart" uri="{C3380CC4-5D6E-409C-BE32-E72D297353CC}">
              <c16:uniqueId val="{00000009-0B26-4CA8-BB76-2D6FC3EFBC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{2E691F88-4F5A-48C4-8587-56AF9CBF2B90}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B26-4CA8-BB76-2D6FC3EFBC5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{199EBAF9-62B3-47C2-8C33-241B5FA4933F}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26-4CA8-BB76-2D6FC3EFBC5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{6E1D16D7-F938-4545-AD22-48F7487B2F5D}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26-4CA8-BB76-2D6FC3EFBC5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{7C100D5C-287A-4299-AAA5-56E77AB4A124}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26-4CA8-BB76-2D6FC3EFBC5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{9E400EA0-335B-4134-84C1-43B0BE16E0BB}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26-4CA8-BB76-2D6FC3EFBC5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{5E919560-C34E-4501-A012-D407BBF3A770}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B26-4CA8-BB76-2D6FC3EFBC5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{27531A48-AD00-4967-BC83-94E89C8FB59F}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B26-4CA8-BB76-2D6FC3EFBC5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{FE5CFAA2-A141-455A-AF84-204E6A52BE8A}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B26-4CA8-BB76-2D6FC3EFBC5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{28009C58-5386-4FC0-AA18-E3404E8D89DC}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B26-4CA8-BB76-2D6FC3EFBC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pt idx="32">
                  <c:v>60.9</c:v>
                </c:pt>
              </c:numCache>
            </c:numRef>
          </c:xVal>
          <c:yVal>
            <c:numRef>
              <c:f>公会計指標分析・財政指標組合せ分析表!$BP$55:$DC$55</c:f>
              <c:numCache>
                <c:formatCode>#,##0.0;"▲ "#,##0.0</c:formatCode>
                <c:ptCount val="40"/>
                <c:pt idx="24">
                  <c:v>25.4</c:v>
                </c:pt>
                <c:pt idx="32">
                  <c:v>23.4</c:v>
                </c:pt>
              </c:numCache>
            </c:numRef>
          </c:yVal>
          <c:smooth val="0"/>
          <c:extLst xmlns:c16r2="http://schemas.microsoft.com/office/drawing/2015/06/chart">
            <c:ext xmlns:c16="http://schemas.microsoft.com/office/drawing/2014/chart" uri="{C3380CC4-5D6E-409C-BE32-E72D297353CC}">
              <c16:uniqueId val="{00000013-0B26-4CA8-BB76-2D6FC3EFBC5E}"/>
            </c:ext>
          </c:extLst>
        </c:ser>
        <c:dLbls>
          <c:showLegendKey val="0"/>
          <c:showVal val="1"/>
          <c:showCatName val="0"/>
          <c:showSerName val="0"/>
          <c:showPercent val="0"/>
          <c:showBubbleSize val="0"/>
        </c:dLbls>
        <c:axId val="208990592"/>
        <c:axId val="208992512"/>
      </c:scatterChart>
      <c:valAx>
        <c:axId val="208990592"/>
        <c:scaling>
          <c:orientation val="minMax"/>
          <c:max val="7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8992512"/>
        <c:crosses val="autoZero"/>
        <c:crossBetween val="midCat"/>
      </c:valAx>
      <c:valAx>
        <c:axId val="208992512"/>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8990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{09B158D6-B005-43EC-8C4D-5A8904BE6B36}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57E-432C-A530-B817A089302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{6CFA19E1-5F0B-4AC6-B386-18D247D79202}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7E-432C-A530-B817A089302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{621F1703-5436-4743-AAD9-9374904470B0}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7E-432C-A530-B817A089302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{CC323226-F9A6-48E8-8533-9CE53B854CCE}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7E-432C-A530-B817A089302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{EFE5E84D-A43E-4968-B1EE-1A1A3D31C13A}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7E-432C-A530-B817A089302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{1EA36BB7-7322-4ECC-B150-C43D10868D5F}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57E-432C-A530-B817A089302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{20353115-4DDA-4BCD-8EB7-2319C76E17BC}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57E-432C-A530-B817A089302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{ACE75333-AAEF-4BA7-8B77-9B86B30B5B33}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57E-432C-A530-B817A089302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{77205B78-B569-4818-8E3A-E6AA6C2B68ED}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57E-432C-A530-B817A08930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14.1</c:v>
                </c:pt>
                <c:pt idx="16">
                  <c:v>13.4</c:v>
                </c:pt>
                <c:pt idx="24">
                  <c:v>13.4</c:v>
                </c:pt>
                <c:pt idx="32">
                  <c:v>12.9</c:v>
                </c:pt>
              </c:numCache>
            </c:numRef>
          </c:xVal>
          <c:yVal>
            <c:numRef>
              <c:f>公会計指標分析・財政指標組合せ分析表!$BP$73:$DC$73</c:f>
              <c:numCache>
                <c:formatCode>#,##0.0;"▲ "#,##0.0</c:formatCode>
                <c:ptCount val="40"/>
                <c:pt idx="0">
                  <c:v>106.5</c:v>
                </c:pt>
                <c:pt idx="8">
                  <c:v>133.19999999999999</c:v>
                </c:pt>
                <c:pt idx="16">
                  <c:v>126.9</c:v>
                </c:pt>
                <c:pt idx="24">
                  <c:v>136.5</c:v>
                </c:pt>
                <c:pt idx="32">
                  <c:v>132.19999999999999</c:v>
                </c:pt>
              </c:numCache>
            </c:numRef>
          </c:yVal>
          <c:smooth val="0"/>
          <c:extLst xmlns:c16r2="http://schemas.microsoft.com/office/drawing/2015/06/chart">
            <c:ext xmlns:c16="http://schemas.microsoft.com/office/drawing/2014/chart" uri="{C3380CC4-5D6E-409C-BE32-E72D297353CC}">
              <c16:uniqueId val="{00000009-E57E-432C-A530-B817A08930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{D1A40963-E8A5-48C7-83EF-C29AD59F997F}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57E-432C-A530-B817A08930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{B96F2310-4536-4858-B58A-B5CE42B8260E}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7E-432C-A530-B817A089302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{42AB4CE1-A665-45CD-A810-97CB83A4320F}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7E-432C-A530-B817A089302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{66F53672-2EBA-493C-B6F7-5209B91AA1AD}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7E-432C-A530-B817A089302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{C3198D3D-CD18-4404-AB9A-6160204D7104}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7E-432C-A530-B817A089302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{59147D34-BBF1-40AF-939B-5CD1B66F5E57}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57E-432C-A530-B817A089302F}"/>
                </c:ext>
              </c:extLst>
            </c:dLbl>
            <c:dLbl>
              <c:idx val="16"/>
              <c:layout>
                <c:manualLayout>
                  <c:x val="-2.475512663229770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{DC210D6A-7DF3-4137-946B-E97893EE606B}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57E-432C-A530-B817A089302F}"/>
                </c:ext>
              </c:extLst>
            </c:dLbl>
            <c:dLbl>
              <c:idx val="24"/>
              <c:layout>
                <c:manualLayout>
                  <c:x val="-3.8640856605923618E-2"/>
                  <c:y val="-7.646771335434381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{67D35D25-4867-4704-8CCF-0D3A9C3A8FE5}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57E-432C-A530-B817A089302F}"/>
                </c:ext>
              </c:extLst>
            </c:dLbl>
            <c:dLbl>
              <c:idx val="32"/>
              <c:layout>
                <c:manualLayout>
                  <c:x val="-3.1697991619110633E-2"/>
                  <c:y val="-4.836558082124417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{5099A441-E457-4098-B7B1-4A0D68BCD47B}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57E-432C-A530-B817A08930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E57E-432C-A530-B817A089302F}"/>
            </c:ext>
          </c:extLst>
        </c:ser>
        <c:dLbls>
          <c:showLegendKey val="0"/>
          <c:showVal val="1"/>
          <c:showCatName val="0"/>
          <c:showSerName val="0"/>
          <c:showPercent val="0"/>
          <c:showBubbleSize val="0"/>
        </c:dLbls>
        <c:axId val="209726848"/>
        <c:axId val="209790464"/>
      </c:scatterChart>
      <c:valAx>
        <c:axId val="209726848"/>
        <c:scaling>
          <c:orientation val="minMax"/>
          <c:max val="14.6"/>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790464"/>
        <c:crosses val="autoZero"/>
        <c:crossBetween val="midCat"/>
      </c:valAx>
      <c:valAx>
        <c:axId val="209790464"/>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7268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実質公債費比率（分子）構造で大きなウェイトを占めている元利償還金であるが、これは平成</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年度から</a:t>
          </a: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年度にかけて建設した摩周厚生病院への補助、学校建設、公営住宅建替事業等によるものである。</a:t>
          </a:r>
        </a:p>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年度に「公債費負担適正化計画」を策定し、新規発行起債の抑制や普通建設事業の規模縮小、財政上有利な起債の選択により数値は近年改善してきていたが、平成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年度に実施した摩周観光交流館整備事業や弟子屈中学校改築事業による影響により平成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年度は再び悪化した。</a:t>
          </a:r>
        </a:p>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年度においてはわずかながら実質公債費比率が減少したが、新たな起債の元金償還開始（</a:t>
          </a:r>
          <a:r>
            <a:rPr kumimoji="1" lang="en-US" altLang="ja-JP" sz="1100">
              <a:latin typeface="ＭＳ ゴシック" pitchFamily="49" charset="-128"/>
              <a:ea typeface="ＭＳ ゴシック" pitchFamily="49" charset="-128"/>
            </a:rPr>
            <a:t>H24</a:t>
          </a:r>
          <a:r>
            <a:rPr kumimoji="1" lang="ja-JP" altLang="en-US" sz="1100">
              <a:latin typeface="ＭＳ ゴシック" pitchFamily="49" charset="-128"/>
              <a:ea typeface="ＭＳ ゴシック" pitchFamily="49" charset="-128"/>
            </a:rPr>
            <a:t>年度過疎債・臨時財政対策債ほか）により比率が増加した。</a:t>
          </a:r>
        </a:p>
        <a:p>
          <a:r>
            <a:rPr kumimoji="1" lang="ja-JP" altLang="en-US" sz="1100">
              <a:latin typeface="ＭＳ ゴシック" pitchFamily="49" charset="-128"/>
              <a:ea typeface="ＭＳ ゴシック" pitchFamily="49" charset="-128"/>
            </a:rPr>
            <a:t>今後は、老人ホーム移転改築、消防庁舎改築事業などの元金償還開始後に比率がさらに上昇することが考えられる。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将来負担比率（分子）構造で大きなウェイトを占めている「一般会計等に係る地方債現在高」であるが、これは平成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年度にかけて建設した摩周厚生病院への補助、学校建設、公営住宅や平成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年以降は摩周観光交流館整備事業、弟子屈中学校改築事業などに係るものである。平成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年度には老人ホーム改築事業の実施により大幅に増加しているが、財政上有利な起債の選択により「基準財政需要額算入見込額」も増加している。</a:t>
          </a:r>
        </a:p>
        <a:p>
          <a:r>
            <a:rPr kumimoji="1" lang="ja-JP" altLang="en-US" sz="1400">
              <a:latin typeface="ＭＳ ゴシック" pitchFamily="49" charset="-128"/>
              <a:ea typeface="ＭＳ ゴシック" pitchFamily="49" charset="-128"/>
            </a:rPr>
            <a:t>今後は公営住宅建替事業等により比率が上昇することが考えられる。</a:t>
          </a:r>
        </a:p>
        <a:p>
          <a:r>
            <a:rPr kumimoji="1" lang="ja-JP" altLang="en-US" sz="1400">
              <a:latin typeface="ＭＳ ゴシック" pitchFamily="49" charset="-128"/>
              <a:ea typeface="ＭＳ ゴシック" pitchFamily="49" charset="-128"/>
            </a:rPr>
            <a:t>「充当可能特定財源等」においては計画的な基金への積立、財政上有利な起債の選択により増加させ、将来負担額、比率の減少に努める。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北海道弟子屈町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・景気の動向による法人関係税等の変動（財政調整基金）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・国庫補助事業等における交付金増減による事業量の変動（財政調整基金）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万円積み立てたことによる増加（減債基金）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・平成２９年度からまちづくり応援基金（ふるさと納税分）の創設により全体が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百万円程度の増加（その他特定目的基金）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から始まる老人ホーム建設事業の償還を皮切りに、数年間は実質公債費比率の高止まりが想定され基金の取り崩しも視野にいれた厳しい財政運営が想定される。また町内の各種公共施設の老朽化に伴った維持補修や更新費用にも対応できるように、町として適切な規模の基金残高水準まで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・温泉事業基金～温泉事業の財政の健全な運営を確保するため、必要やむを得ない財政需要又はこれに伴う歳入不足額を補てんするもの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・まちづくり応援基金～魅力あるまちづくりを推進して町民や寄付者が思い描くまちの将来像を実現することを目的とするもの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・社会福祉整備基金～児童、母子、老人及び心身障害者等の福祉に関する施設の建設、営繕並びに福祉施策の実施に要するもの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・地域産業振興基金～観光や商工、農業、町の特性を活かした産業に関する施設の建設及び整備、企業の育成、雇用の確保など産業振興に要するもの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・社会教育振興基金～社会教育や町民の文化、スポーツの普及に関する施設の建設及び振興に要するもの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・その他特定目的基金については、各種施策実行のため定期的な繰入を行ってはいるが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百万円程度を推移しており、平成２９年度からまちづくり応援基金（ふるさと納税積立）の創設により全体が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百万円程度増加しており、今後も納税額と比例した増減が予想される。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・まちづくり応援基金を有効に活用して各種施策を実施するため、当該基金の増加を目指す。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・国庫補助事業等における交付金増減による事業量の変動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・財政調整基金の残高は、災害への備え等のため標準財政規模の１０％程度を目標に５億円程度を積み立てることとしている。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・平成３０年度から始まる養護老人ホーム建設事業（過疎対策事業債）の償還に備えて、毎年度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・今後も決算剰余金が発生した場合は減債基金へ積立て償還への備えとする。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7,428
7,385
774.33
8,561,549
8,465,298
93,651
4,617,963
11,965,171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公共施設等総合管理計画に基づき、計画的な施設更新を実施しているが、当町の財政状況などを勘案すると類似団体に比べ、スローペースであり全国平均・北海道平均を上回っている結果となった。</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1"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80" name="楕円 79"/>
        <xdr:cNvSpPr/>
      </xdr:nvSpPr>
      <xdr:spPr>
        <a:xfrm>
          <a:off x="4711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131462</xdr:rowOff>
    </xdr:from>
    <xdr:ext cx="405111" cy="259045"/>
    <xdr:sp macro="" textlink="">
      <xdr:nvSpPr>
        <xdr:cNvPr id="81" name="有形固定資産減価償却率該当値テキスト"/>
        <xdr:cNvSpPr txBox="1"/>
      </xdr:nvSpPr>
      <xdr:spPr>
        <a:xfrm>
          <a:off x="48133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142512</xdr:rowOff>
    </xdr:from>
    <xdr:to>
      <xdr:col>19</xdr:col>
      <xdr:colOff>187325</xdr:colOff>
      <xdr:row>30</xdr:row>
      <xdr:rowOff>72662</xdr:rowOff>
    </xdr:to>
    <xdr:sp macro="" textlink="">
      <xdr:nvSpPr>
        <xdr:cNvPr id="82" name="楕円 81"/>
        <xdr:cNvSpPr/>
      </xdr:nvSpPr>
      <xdr:spPr>
        <a:xfrm>
          <a:off x="4000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21862</xdr:rowOff>
    </xdr:to>
    <xdr:cxnSp macro="">
      <xdr:nvCxnSpPr>
        <xdr:cNvPr id="83" name="直線コネクタ 82"/>
        <xdr:cNvCxnSpPr/>
      </xdr:nvCxnSpPr>
      <xdr:spPr>
        <a:xfrm flipV="1">
          <a:off x="4051300" y="5902960"/>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84" name="n_1ave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5"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89189</xdr:rowOff>
    </xdr:from>
    <xdr:ext cx="405111" cy="259045"/>
    <xdr:sp macro="" textlink="">
      <xdr:nvSpPr>
        <xdr:cNvPr id="86" name="n_1mainValue有形固定資産減価償却率"/>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７年度に起債借入額約３０億円を投じ老人ホーム及び特別養護老人ホームの更新を実施したことにより、地方債元金が大幅に増大したため、全国平均・北海道平均と比較し債務償還可能年数が伸びてい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5" name="直線コネクタ 114"/>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18"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19" name="直線コネクタ 118"/>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0"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1" name="フローチャート: 判断 120"/>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157692</xdr:rowOff>
    </xdr:from>
    <xdr:to>
      <xdr:col>76</xdr:col>
      <xdr:colOff>73025</xdr:colOff>
      <xdr:row>29</xdr:row>
      <xdr:rowOff>87842</xdr:rowOff>
    </xdr:to>
    <xdr:sp macro="" textlink="">
      <xdr:nvSpPr>
        <xdr:cNvPr id="127" name="楕円 126"/>
        <xdr:cNvSpPr/>
      </xdr:nvSpPr>
      <xdr:spPr>
        <a:xfrm>
          <a:off x="147447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9119</xdr:rowOff>
    </xdr:from>
    <xdr:ext cx="340478" cy="259045"/>
    <xdr:sp macro="" textlink="">
      <xdr:nvSpPr>
        <xdr:cNvPr id="128" name="債務償還可能年数該当値テキスト"/>
        <xdr:cNvSpPr txBox="1"/>
      </xdr:nvSpPr>
      <xdr:spPr>
        <a:xfrm>
          <a:off x="14846300" y="5581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7,428
7,385
774.33
8,561,549
8,465,298
93,651
4,617,963
11,965,171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15875</xdr:rowOff>
    </xdr:from>
    <xdr:to>
      <xdr:col>24</xdr:col>
      <xdr:colOff>114300</xdr:colOff>
      <xdr:row>34</xdr:row>
      <xdr:rowOff>117475</xdr:rowOff>
    </xdr:to>
    <xdr:sp macro="" textlink="">
      <xdr:nvSpPr>
        <xdr:cNvPr id="70" name="楕円 69"/>
        <xdr:cNvSpPr/>
      </xdr:nvSpPr>
      <xdr:spPr>
        <a:xfrm>
          <a:off x="45847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38752</xdr:rowOff>
    </xdr:from>
    <xdr:ext cx="405111" cy="259045"/>
    <xdr:sp macro="" textlink="">
      <xdr:nvSpPr>
        <xdr:cNvPr id="71" name="【道路】&#10;有形固定資産減価償却率該当値テキスト"/>
        <xdr:cNvSpPr txBox="1"/>
      </xdr:nvSpPr>
      <xdr:spPr>
        <a:xfrm>
          <a:off x="4673600"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21590</xdr:rowOff>
    </xdr:from>
    <xdr:to>
      <xdr:col>20</xdr:col>
      <xdr:colOff>38100</xdr:colOff>
      <xdr:row>34</xdr:row>
      <xdr:rowOff>123190</xdr:rowOff>
    </xdr:to>
    <xdr:sp macro="" textlink="">
      <xdr:nvSpPr>
        <xdr:cNvPr id="72" name="楕円 71"/>
        <xdr:cNvSpPr/>
      </xdr:nvSpPr>
      <xdr:spPr>
        <a:xfrm>
          <a:off x="3746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66675</xdr:rowOff>
    </xdr:from>
    <xdr:to>
      <xdr:col>24</xdr:col>
      <xdr:colOff>63500</xdr:colOff>
      <xdr:row>34</xdr:row>
      <xdr:rowOff>72390</xdr:rowOff>
    </xdr:to>
    <xdr:cxnSp macro="">
      <xdr:nvCxnSpPr>
        <xdr:cNvPr id="73" name="直線コネクタ 72"/>
        <xdr:cNvCxnSpPr/>
      </xdr:nvCxnSpPr>
      <xdr:spPr>
        <a:xfrm flipV="1">
          <a:off x="3797300" y="58959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4"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5"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139717</xdr:rowOff>
    </xdr:from>
    <xdr:ext cx="405111" cy="259045"/>
    <xdr:sp macro="" textlink="">
      <xdr:nvSpPr>
        <xdr:cNvPr id="76" name="n_1mainValue【道路】&#10;有形固定資産減価償却率"/>
        <xdr:cNvSpPr txBox="1"/>
      </xdr:nvSpPr>
      <xdr:spPr>
        <a:xfrm>
          <a:off x="35820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2" name="直線コネクタ 101"/>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3"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4" name="直線コネクタ 103"/>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5"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6" name="直線コネクタ 105"/>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7"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8" name="フローチャート: 判断 107"/>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9" name="フローチャート: 判断 108"/>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0" name="フローチャート: 判断 109"/>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156453</xdr:rowOff>
    </xdr:from>
    <xdr:to>
      <xdr:col>55</xdr:col>
      <xdr:colOff>50800</xdr:colOff>
      <xdr:row>37</xdr:row>
      <xdr:rowOff>86603</xdr:rowOff>
    </xdr:to>
    <xdr:sp macro="" textlink="">
      <xdr:nvSpPr>
        <xdr:cNvPr id="116" name="楕円 115"/>
        <xdr:cNvSpPr/>
      </xdr:nvSpPr>
      <xdr:spPr>
        <a:xfrm>
          <a:off x="10426700" y="63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7880</xdr:rowOff>
    </xdr:from>
    <xdr:ext cx="534377" cy="259045"/>
    <xdr:sp macro="" textlink="">
      <xdr:nvSpPr>
        <xdr:cNvPr id="117" name="【道路】&#10;一人当たり延長該当値テキスト"/>
        <xdr:cNvSpPr txBox="1"/>
      </xdr:nvSpPr>
      <xdr:spPr>
        <a:xfrm>
          <a:off x="10515600" y="618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8435</xdr:rowOff>
    </xdr:from>
    <xdr:to>
      <xdr:col>50</xdr:col>
      <xdr:colOff>165100</xdr:colOff>
      <xdr:row>37</xdr:row>
      <xdr:rowOff>110035</xdr:rowOff>
    </xdr:to>
    <xdr:sp macro="" textlink="">
      <xdr:nvSpPr>
        <xdr:cNvPr id="118" name="楕円 117"/>
        <xdr:cNvSpPr/>
      </xdr:nvSpPr>
      <xdr:spPr>
        <a:xfrm>
          <a:off x="9588500" y="635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35803</xdr:rowOff>
    </xdr:from>
    <xdr:to>
      <xdr:col>55</xdr:col>
      <xdr:colOff>0</xdr:colOff>
      <xdr:row>37</xdr:row>
      <xdr:rowOff>59235</xdr:rowOff>
    </xdr:to>
    <xdr:cxnSp macro="">
      <xdr:nvCxnSpPr>
        <xdr:cNvPr id="119" name="直線コネクタ 118"/>
        <xdr:cNvCxnSpPr/>
      </xdr:nvCxnSpPr>
      <xdr:spPr>
        <a:xfrm flipV="1">
          <a:off x="9639300" y="6379453"/>
          <a:ext cx="8382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54494</xdr:rowOff>
    </xdr:from>
    <xdr:ext cx="534377" cy="259045"/>
    <xdr:sp macro="" textlink="">
      <xdr:nvSpPr>
        <xdr:cNvPr id="120"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1"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126562</xdr:rowOff>
    </xdr:from>
    <xdr:ext cx="534377" cy="259045"/>
    <xdr:sp macro="" textlink="">
      <xdr:nvSpPr>
        <xdr:cNvPr id="122" name="n_1mainValue【道路】&#10;一人当たり延長"/>
        <xdr:cNvSpPr txBox="1"/>
      </xdr:nvSpPr>
      <xdr:spPr>
        <a:xfrm>
          <a:off x="9359411" y="6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7" name="直線コネクタ 146"/>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8"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9" name="直線コネクタ 148"/>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0"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1" name="直線コネクタ 150"/>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2"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3" name="フローチャート: 判断 152"/>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4" name="フローチャート: 判断 153"/>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5" name="フローチャート: 判断 154"/>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114935</xdr:rowOff>
    </xdr:from>
    <xdr:to>
      <xdr:col>24</xdr:col>
      <xdr:colOff>114300</xdr:colOff>
      <xdr:row>59</xdr:row>
      <xdr:rowOff>45085</xdr:rowOff>
    </xdr:to>
    <xdr:sp macro="" textlink="">
      <xdr:nvSpPr>
        <xdr:cNvPr id="161" name="楕円 160"/>
        <xdr:cNvSpPr/>
      </xdr:nvSpPr>
      <xdr:spPr>
        <a:xfrm>
          <a:off x="45847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137812</xdr:rowOff>
    </xdr:from>
    <xdr:ext cx="405111" cy="259045"/>
    <xdr:sp macro="" textlink="">
      <xdr:nvSpPr>
        <xdr:cNvPr id="162" name="【橋りょう・トンネル】&#10;有形固定資産減価償却率該当値テキスト"/>
        <xdr:cNvSpPr txBox="1"/>
      </xdr:nvSpPr>
      <xdr:spPr>
        <a:xfrm>
          <a:off x="4673600"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153035</xdr:rowOff>
    </xdr:from>
    <xdr:to>
      <xdr:col>20</xdr:col>
      <xdr:colOff>38100</xdr:colOff>
      <xdr:row>59</xdr:row>
      <xdr:rowOff>83185</xdr:rowOff>
    </xdr:to>
    <xdr:sp macro="" textlink="">
      <xdr:nvSpPr>
        <xdr:cNvPr id="163" name="楕円 162"/>
        <xdr:cNvSpPr/>
      </xdr:nvSpPr>
      <xdr:spPr>
        <a:xfrm>
          <a:off x="3746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165735</xdr:rowOff>
    </xdr:from>
    <xdr:to>
      <xdr:col>24</xdr:col>
      <xdr:colOff>63500</xdr:colOff>
      <xdr:row>59</xdr:row>
      <xdr:rowOff>32385</xdr:rowOff>
    </xdr:to>
    <xdr:cxnSp macro="">
      <xdr:nvCxnSpPr>
        <xdr:cNvPr id="164" name="直線コネクタ 163"/>
        <xdr:cNvCxnSpPr/>
      </xdr:nvCxnSpPr>
      <xdr:spPr>
        <a:xfrm flipV="1">
          <a:off x="3797300" y="101098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65"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6"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99712</xdr:rowOff>
    </xdr:from>
    <xdr:ext cx="405111" cy="259045"/>
    <xdr:sp macro="" textlink="">
      <xdr:nvSpPr>
        <xdr:cNvPr id="167" name="n_1mainValue【橋りょう・トンネル】&#10;有形固定資産減価償却率"/>
        <xdr:cNvSpPr txBox="1"/>
      </xdr:nvSpPr>
      <xdr:spPr>
        <a:xfrm>
          <a:off x="3582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1" name="テキスト ボックス 18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3" name="テキスト ボックス 18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5" name="テキスト ボックス 18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91" name="直線コネクタ 190"/>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92"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93" name="直線コネクタ 192"/>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94"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95" name="直線コネクタ 194"/>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96"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97" name="フローチャート: 判断 196"/>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8" name="フローチャート: 判断 197"/>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9" name="フローチャート: 判断 198"/>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98996</xdr:rowOff>
    </xdr:from>
    <xdr:to>
      <xdr:col>55</xdr:col>
      <xdr:colOff>50800</xdr:colOff>
      <xdr:row>57</xdr:row>
      <xdr:rowOff>29146</xdr:rowOff>
    </xdr:to>
    <xdr:sp macro="" textlink="">
      <xdr:nvSpPr>
        <xdr:cNvPr id="205" name="楕円 204"/>
        <xdr:cNvSpPr/>
      </xdr:nvSpPr>
      <xdr:spPr>
        <a:xfrm>
          <a:off x="10426700" y="97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13923</xdr:rowOff>
    </xdr:from>
    <xdr:ext cx="690189" cy="259045"/>
    <xdr:sp macro="" textlink="">
      <xdr:nvSpPr>
        <xdr:cNvPr id="206" name="【橋りょう・トンネル】&#10;一人当たり有形固定資産（償却資産）額該当値テキスト"/>
        <xdr:cNvSpPr txBox="1"/>
      </xdr:nvSpPr>
      <xdr:spPr>
        <a:xfrm>
          <a:off x="10515600" y="96151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129540</xdr:rowOff>
    </xdr:from>
    <xdr:to>
      <xdr:col>50</xdr:col>
      <xdr:colOff>165100</xdr:colOff>
      <xdr:row>57</xdr:row>
      <xdr:rowOff>59690</xdr:rowOff>
    </xdr:to>
    <xdr:sp macro="" textlink="">
      <xdr:nvSpPr>
        <xdr:cNvPr id="207" name="楕円 206"/>
        <xdr:cNvSpPr/>
      </xdr:nvSpPr>
      <xdr:spPr>
        <a:xfrm>
          <a:off x="95885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149796</xdr:rowOff>
    </xdr:from>
    <xdr:to>
      <xdr:col>55</xdr:col>
      <xdr:colOff>0</xdr:colOff>
      <xdr:row>57</xdr:row>
      <xdr:rowOff>8890</xdr:rowOff>
    </xdr:to>
    <xdr:cxnSp macro="">
      <xdr:nvCxnSpPr>
        <xdr:cNvPr id="208" name="直線コネクタ 207"/>
        <xdr:cNvCxnSpPr/>
      </xdr:nvCxnSpPr>
      <xdr:spPr>
        <a:xfrm flipV="1">
          <a:off x="9639300" y="9750996"/>
          <a:ext cx="838200" cy="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88647</xdr:rowOff>
    </xdr:from>
    <xdr:ext cx="599010" cy="259045"/>
    <xdr:sp macro="" textlink="">
      <xdr:nvSpPr>
        <xdr:cNvPr id="209" name="n_1aveValue【橋りょう・トンネル】&#10;一人当たり有形固定資産（償却資産）額"/>
        <xdr:cNvSpPr txBox="1"/>
      </xdr:nvSpPr>
      <xdr:spPr>
        <a:xfrm>
          <a:off x="93270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10"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76217</xdr:rowOff>
    </xdr:from>
    <xdr:ext cx="690189" cy="259045"/>
    <xdr:sp macro="" textlink="">
      <xdr:nvSpPr>
        <xdr:cNvPr id="211" name="n_1mainValue【橋りょう・トンネル】&#10;一人当たり有形固定資産（償却資産）額"/>
        <xdr:cNvSpPr txBox="1"/>
      </xdr:nvSpPr>
      <xdr:spPr>
        <a:xfrm>
          <a:off x="9281505" y="9505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3" name="テキスト ボックス 22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3" name="テキスト ボックス 23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37" name="直線コネクタ 236"/>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38"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39" name="直線コネクタ 238"/>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0"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1" name="直線コネクタ 24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65695</xdr:rowOff>
    </xdr:from>
    <xdr:ext cx="405111" cy="259045"/>
    <xdr:sp macro="" textlink="">
      <xdr:nvSpPr>
        <xdr:cNvPr id="242" name="【公営住宅】&#10;有形固定資産減価償却率平均値テキスト"/>
        <xdr:cNvSpPr txBox="1"/>
      </xdr:nvSpPr>
      <xdr:spPr>
        <a:xfrm>
          <a:off x="4673600" y="13610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43" name="フローチャート: 判断 242"/>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44" name="フローチャート: 判断 24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45" name="フローチャート: 判断 244"/>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51" name="楕円 250"/>
        <xdr:cNvSpPr/>
      </xdr:nvSpPr>
      <xdr:spPr>
        <a:xfrm>
          <a:off x="45847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52269</xdr:rowOff>
    </xdr:from>
    <xdr:ext cx="405111" cy="259045"/>
    <xdr:sp macro="" textlink="">
      <xdr:nvSpPr>
        <xdr:cNvPr id="252" name="【公営住宅】&#10;有形固定資産減価償却率該当値テキスト"/>
        <xdr:cNvSpPr txBox="1"/>
      </xdr:nvSpPr>
      <xdr:spPr>
        <a:xfrm>
          <a:off x="4673600"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122827</xdr:rowOff>
    </xdr:from>
    <xdr:to>
      <xdr:col>20</xdr:col>
      <xdr:colOff>38100</xdr:colOff>
      <xdr:row>83</xdr:row>
      <xdr:rowOff>52977</xdr:rowOff>
    </xdr:to>
    <xdr:sp macro="" textlink="">
      <xdr:nvSpPr>
        <xdr:cNvPr id="253" name="楕円 252"/>
        <xdr:cNvSpPr/>
      </xdr:nvSpPr>
      <xdr:spPr>
        <a:xfrm>
          <a:off x="3746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124642</xdr:rowOff>
    </xdr:from>
    <xdr:to>
      <xdr:col>24</xdr:col>
      <xdr:colOff>63500</xdr:colOff>
      <xdr:row>83</xdr:row>
      <xdr:rowOff>2177</xdr:rowOff>
    </xdr:to>
    <xdr:cxnSp macro="">
      <xdr:nvCxnSpPr>
        <xdr:cNvPr id="254" name="直線コネクタ 253"/>
        <xdr:cNvCxnSpPr/>
      </xdr:nvCxnSpPr>
      <xdr:spPr>
        <a:xfrm flipV="1">
          <a:off x="3797300" y="1418354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55"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56"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44104</xdr:rowOff>
    </xdr:from>
    <xdr:ext cx="405111" cy="259045"/>
    <xdr:sp macro="" textlink="">
      <xdr:nvSpPr>
        <xdr:cNvPr id="257" name="n_1mainValue【公営住宅】&#10;有形固定資産減価償却率"/>
        <xdr:cNvSpPr txBox="1"/>
      </xdr:nvSpPr>
      <xdr:spPr>
        <a:xfrm>
          <a:off x="35820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8" name="直線コネクタ 26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9" name="テキスト ボックス 26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0" name="直線コネクタ 26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1" name="テキスト ボックス 27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2" name="直線コネクタ 27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3" name="テキスト ボックス 27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4" name="直線コネクタ 27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5" name="テキスト ボックス 27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79" name="直線コネクタ 278"/>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80"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81" name="直線コネクタ 280"/>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82"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83" name="直線コネクタ 282"/>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84"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85" name="フローチャート: 判断 284"/>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86" name="フローチャート: 判断 285"/>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87" name="フローチャート: 判断 286"/>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164922</xdr:rowOff>
    </xdr:from>
    <xdr:to>
      <xdr:col>55</xdr:col>
      <xdr:colOff>50800</xdr:colOff>
      <xdr:row>79</xdr:row>
      <xdr:rowOff>95072</xdr:rowOff>
    </xdr:to>
    <xdr:sp macro="" textlink="">
      <xdr:nvSpPr>
        <xdr:cNvPr id="293" name="楕円 292"/>
        <xdr:cNvSpPr/>
      </xdr:nvSpPr>
      <xdr:spPr>
        <a:xfrm>
          <a:off x="10426700" y="135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117949</xdr:rowOff>
    </xdr:from>
    <xdr:ext cx="469744" cy="259045"/>
    <xdr:sp macro="" textlink="">
      <xdr:nvSpPr>
        <xdr:cNvPr id="294" name="【公営住宅】&#10;一人当たり面積該当値テキスト"/>
        <xdr:cNvSpPr txBox="1"/>
      </xdr:nvSpPr>
      <xdr:spPr>
        <a:xfrm>
          <a:off x="10515600" y="1349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21589</xdr:rowOff>
    </xdr:from>
    <xdr:to>
      <xdr:col>50</xdr:col>
      <xdr:colOff>165100</xdr:colOff>
      <xdr:row>79</xdr:row>
      <xdr:rowOff>123189</xdr:rowOff>
    </xdr:to>
    <xdr:sp macro="" textlink="">
      <xdr:nvSpPr>
        <xdr:cNvPr id="295" name="楕円 294"/>
        <xdr:cNvSpPr/>
      </xdr:nvSpPr>
      <xdr:spPr>
        <a:xfrm>
          <a:off x="9588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44272</xdr:rowOff>
    </xdr:from>
    <xdr:to>
      <xdr:col>55</xdr:col>
      <xdr:colOff>0</xdr:colOff>
      <xdr:row>79</xdr:row>
      <xdr:rowOff>72389</xdr:rowOff>
    </xdr:to>
    <xdr:cxnSp macro="">
      <xdr:nvCxnSpPr>
        <xdr:cNvPr id="296" name="直線コネクタ 295"/>
        <xdr:cNvCxnSpPr/>
      </xdr:nvCxnSpPr>
      <xdr:spPr>
        <a:xfrm flipV="1">
          <a:off x="9639300" y="13588822"/>
          <a:ext cx="8382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58081</xdr:rowOff>
    </xdr:from>
    <xdr:ext cx="469744" cy="259045"/>
    <xdr:sp macro="" textlink="">
      <xdr:nvSpPr>
        <xdr:cNvPr id="297" name="n_1aveValue【公営住宅】&#10;一人当たり面積"/>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98"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139716</xdr:rowOff>
    </xdr:from>
    <xdr:ext cx="469744" cy="259045"/>
    <xdr:sp macro="" textlink="">
      <xdr:nvSpPr>
        <xdr:cNvPr id="299" name="n_1mainValue【公営住宅】&#10;一人当たり面積"/>
        <xdr:cNvSpPr txBox="1"/>
      </xdr:nvSpPr>
      <xdr:spPr>
        <a:xfrm>
          <a:off x="93917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40" name="直線コネクタ 339"/>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41"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42" name="直線コネクタ 341"/>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145432</xdr:rowOff>
    </xdr:from>
    <xdr:ext cx="405111" cy="259045"/>
    <xdr:sp macro="" textlink="">
      <xdr:nvSpPr>
        <xdr:cNvPr id="345" name="【認定こども園・幼稚園・保育所】&#10;有形固定資産減価償却率平均値テキスト"/>
        <xdr:cNvSpPr txBox="1"/>
      </xdr:nvSpPr>
      <xdr:spPr>
        <a:xfrm>
          <a:off x="16357600" y="631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46" name="フローチャート: 判断 345"/>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47" name="フローチャート: 判断 346"/>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48" name="フローチャート: 判断 347"/>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126365</xdr:rowOff>
    </xdr:from>
    <xdr:to>
      <xdr:col>85</xdr:col>
      <xdr:colOff>177800</xdr:colOff>
      <xdr:row>39</xdr:row>
      <xdr:rowOff>56515</xdr:rowOff>
    </xdr:to>
    <xdr:sp macro="" textlink="">
      <xdr:nvSpPr>
        <xdr:cNvPr id="354" name="楕円 353"/>
        <xdr:cNvSpPr/>
      </xdr:nvSpPr>
      <xdr:spPr>
        <a:xfrm>
          <a:off x="16268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104792</xdr:rowOff>
    </xdr:from>
    <xdr:ext cx="405111" cy="259045"/>
    <xdr:sp macro="" textlink="">
      <xdr:nvSpPr>
        <xdr:cNvPr id="355" name="【認定こども園・幼稚園・保育所】&#10;有形固定資産減価償却率該当値テキスト"/>
        <xdr:cNvSpPr txBox="1"/>
      </xdr:nvSpPr>
      <xdr:spPr>
        <a:xfrm>
          <a:off x="16357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170180</xdr:rowOff>
    </xdr:from>
    <xdr:to>
      <xdr:col>81</xdr:col>
      <xdr:colOff>101600</xdr:colOff>
      <xdr:row>39</xdr:row>
      <xdr:rowOff>100330</xdr:rowOff>
    </xdr:to>
    <xdr:sp macro="" textlink="">
      <xdr:nvSpPr>
        <xdr:cNvPr id="356" name="楕円 355"/>
        <xdr:cNvSpPr/>
      </xdr:nvSpPr>
      <xdr:spPr>
        <a:xfrm>
          <a:off x="15430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xdr:rowOff>
    </xdr:from>
    <xdr:to>
      <xdr:col>85</xdr:col>
      <xdr:colOff>127000</xdr:colOff>
      <xdr:row>39</xdr:row>
      <xdr:rowOff>49530</xdr:rowOff>
    </xdr:to>
    <xdr:cxnSp macro="">
      <xdr:nvCxnSpPr>
        <xdr:cNvPr id="357" name="直線コネクタ 356"/>
        <xdr:cNvCxnSpPr/>
      </xdr:nvCxnSpPr>
      <xdr:spPr>
        <a:xfrm flipV="1">
          <a:off x="15481300" y="66922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13987</xdr:rowOff>
    </xdr:from>
    <xdr:ext cx="405111" cy="259045"/>
    <xdr:sp macro="" textlink="">
      <xdr:nvSpPr>
        <xdr:cNvPr id="358"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59"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91457</xdr:rowOff>
    </xdr:from>
    <xdr:ext cx="405111" cy="259045"/>
    <xdr:sp macro="" textlink="">
      <xdr:nvSpPr>
        <xdr:cNvPr id="360" name="n_1mainValue【認定こども園・幼稚園・保育所】&#10;有形固定資産減価償却率"/>
        <xdr:cNvSpPr txBox="1"/>
      </xdr:nvSpPr>
      <xdr:spPr>
        <a:xfrm>
          <a:off x="15266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1" name="直線コネクタ 3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2" name="テキスト ボックス 37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3" name="直線コネクタ 3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4" name="テキスト ボックス 37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5" name="直線コネクタ 3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6" name="テキスト ボックス 37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7" name="直線コネクタ 3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8" name="テキスト ボックス 37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82" name="直線コネクタ 381"/>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83"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84" name="直線コネクタ 383"/>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85"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86" name="直線コネクタ 385"/>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167149</xdr:rowOff>
    </xdr:from>
    <xdr:ext cx="469744" cy="259045"/>
    <xdr:sp macro="" textlink="">
      <xdr:nvSpPr>
        <xdr:cNvPr id="387" name="【認定こども園・幼稚園・保育所】&#10;一人当たり面積平均値テキスト"/>
        <xdr:cNvSpPr txBox="1"/>
      </xdr:nvSpPr>
      <xdr:spPr>
        <a:xfrm>
          <a:off x="22199600" y="633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88" name="フローチャート: 判断 387"/>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89" name="フローチャート: 判断 388"/>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90" name="フローチャート: 判断 389"/>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xdr:rowOff>
    </xdr:from>
    <xdr:to>
      <xdr:col>116</xdr:col>
      <xdr:colOff>114300</xdr:colOff>
      <xdr:row>38</xdr:row>
      <xdr:rowOff>101854</xdr:rowOff>
    </xdr:to>
    <xdr:sp macro="" textlink="">
      <xdr:nvSpPr>
        <xdr:cNvPr id="396" name="楕円 395"/>
        <xdr:cNvSpPr/>
      </xdr:nvSpPr>
      <xdr:spPr>
        <a:xfrm>
          <a:off x="221107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150131</xdr:rowOff>
    </xdr:from>
    <xdr:ext cx="469744" cy="259045"/>
    <xdr:sp macro="" textlink="">
      <xdr:nvSpPr>
        <xdr:cNvPr id="397" name="【認定こども園・幼稚園・保育所】&#10;一人当たり面積該当値テキスト"/>
        <xdr:cNvSpPr txBox="1"/>
      </xdr:nvSpPr>
      <xdr:spPr>
        <a:xfrm>
          <a:off x="22199600" y="649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xdr:rowOff>
    </xdr:from>
    <xdr:to>
      <xdr:col>112</xdr:col>
      <xdr:colOff>38100</xdr:colOff>
      <xdr:row>38</xdr:row>
      <xdr:rowOff>115570</xdr:rowOff>
    </xdr:to>
    <xdr:sp macro="" textlink="">
      <xdr:nvSpPr>
        <xdr:cNvPr id="398" name="楕円 397"/>
        <xdr:cNvSpPr/>
      </xdr:nvSpPr>
      <xdr:spPr>
        <a:xfrm>
          <a:off x="2127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51054</xdr:rowOff>
    </xdr:from>
    <xdr:to>
      <xdr:col>116</xdr:col>
      <xdr:colOff>63500</xdr:colOff>
      <xdr:row>38</xdr:row>
      <xdr:rowOff>64770</xdr:rowOff>
    </xdr:to>
    <xdr:cxnSp macro="">
      <xdr:nvCxnSpPr>
        <xdr:cNvPr id="399" name="直線コネクタ 398"/>
        <xdr:cNvCxnSpPr/>
      </xdr:nvCxnSpPr>
      <xdr:spPr>
        <a:xfrm flipV="1">
          <a:off x="21323300" y="656615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400"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01"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106697</xdr:rowOff>
    </xdr:from>
    <xdr:ext cx="469744" cy="259045"/>
    <xdr:sp macro="" textlink="">
      <xdr:nvSpPr>
        <xdr:cNvPr id="402" name="n_1mainValue【認定こども園・幼稚園・保育所】&#10;一人当たり面積"/>
        <xdr:cNvSpPr txBox="1"/>
      </xdr:nvSpPr>
      <xdr:spPr>
        <a:xfrm>
          <a:off x="21075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3" name="テキスト ボックス 4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5" name="テキスト ボックス 4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3" name="テキスト ボックス 42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27" name="直線コネクタ 426"/>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28"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29" name="直線コネクタ 428"/>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30"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1" name="直線コネクタ 430"/>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32"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33" name="フローチャート: 判断 432"/>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34" name="フローチャート: 判断 433"/>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5" name="フローチャート: 判断 434"/>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33020</xdr:rowOff>
    </xdr:from>
    <xdr:to>
      <xdr:col>85</xdr:col>
      <xdr:colOff>177800</xdr:colOff>
      <xdr:row>62</xdr:row>
      <xdr:rowOff>134620</xdr:rowOff>
    </xdr:to>
    <xdr:sp macro="" textlink="">
      <xdr:nvSpPr>
        <xdr:cNvPr id="441" name="楕円 440"/>
        <xdr:cNvSpPr/>
      </xdr:nvSpPr>
      <xdr:spPr>
        <a:xfrm>
          <a:off x="16268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11447</xdr:rowOff>
    </xdr:from>
    <xdr:ext cx="405111" cy="259045"/>
    <xdr:sp macro="" textlink="">
      <xdr:nvSpPr>
        <xdr:cNvPr id="442" name="【学校施設】&#10;有形固定資産減価償却率該当値テキスト"/>
        <xdr:cNvSpPr txBox="1"/>
      </xdr:nvSpPr>
      <xdr:spPr>
        <a:xfrm>
          <a:off x="163576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71120</xdr:rowOff>
    </xdr:from>
    <xdr:to>
      <xdr:col>81</xdr:col>
      <xdr:colOff>101600</xdr:colOff>
      <xdr:row>63</xdr:row>
      <xdr:rowOff>1270</xdr:rowOff>
    </xdr:to>
    <xdr:sp macro="" textlink="">
      <xdr:nvSpPr>
        <xdr:cNvPr id="443" name="楕円 442"/>
        <xdr:cNvSpPr/>
      </xdr:nvSpPr>
      <xdr:spPr>
        <a:xfrm>
          <a:off x="1543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83820</xdr:rowOff>
    </xdr:from>
    <xdr:to>
      <xdr:col>85</xdr:col>
      <xdr:colOff>127000</xdr:colOff>
      <xdr:row>62</xdr:row>
      <xdr:rowOff>121920</xdr:rowOff>
    </xdr:to>
    <xdr:cxnSp macro="">
      <xdr:nvCxnSpPr>
        <xdr:cNvPr id="444" name="直線コネクタ 443"/>
        <xdr:cNvCxnSpPr/>
      </xdr:nvCxnSpPr>
      <xdr:spPr>
        <a:xfrm flipV="1">
          <a:off x="15481300" y="10713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95902</xdr:rowOff>
    </xdr:from>
    <xdr:ext cx="405111" cy="259045"/>
    <xdr:sp macro="" textlink="">
      <xdr:nvSpPr>
        <xdr:cNvPr id="445" name="n_1ave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46"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163847</xdr:rowOff>
    </xdr:from>
    <xdr:ext cx="405111" cy="259045"/>
    <xdr:sp macro="" textlink="">
      <xdr:nvSpPr>
        <xdr:cNvPr id="447" name="n_1mainValue【学校施設】&#10;有形固定資産減価償却率"/>
        <xdr:cNvSpPr txBox="1"/>
      </xdr:nvSpPr>
      <xdr:spPr>
        <a:xfrm>
          <a:off x="152660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69" name="直線コネクタ 468"/>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70"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71" name="直線コネクタ 470"/>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72"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73" name="直線コネクタ 472"/>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74"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75" name="フローチャート: 判断 474"/>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76" name="フローチャート: 判断 475"/>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77" name="フローチャート: 判断 476"/>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21437</xdr:rowOff>
    </xdr:from>
    <xdr:to>
      <xdr:col>116</xdr:col>
      <xdr:colOff>114300</xdr:colOff>
      <xdr:row>60</xdr:row>
      <xdr:rowOff>123037</xdr:rowOff>
    </xdr:to>
    <xdr:sp macro="" textlink="">
      <xdr:nvSpPr>
        <xdr:cNvPr id="483" name="楕円 482"/>
        <xdr:cNvSpPr/>
      </xdr:nvSpPr>
      <xdr:spPr>
        <a:xfrm>
          <a:off x="22110700" y="103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44314</xdr:rowOff>
    </xdr:from>
    <xdr:ext cx="469744" cy="259045"/>
    <xdr:sp macro="" textlink="">
      <xdr:nvSpPr>
        <xdr:cNvPr id="484" name="【学校施設】&#10;一人当たり面積該当値テキスト"/>
        <xdr:cNvSpPr txBox="1"/>
      </xdr:nvSpPr>
      <xdr:spPr>
        <a:xfrm>
          <a:off x="22199600" y="1015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35840</xdr:rowOff>
    </xdr:from>
    <xdr:to>
      <xdr:col>112</xdr:col>
      <xdr:colOff>38100</xdr:colOff>
      <xdr:row>60</xdr:row>
      <xdr:rowOff>137440</xdr:rowOff>
    </xdr:to>
    <xdr:sp macro="" textlink="">
      <xdr:nvSpPr>
        <xdr:cNvPr id="485" name="楕円 484"/>
        <xdr:cNvSpPr/>
      </xdr:nvSpPr>
      <xdr:spPr>
        <a:xfrm>
          <a:off x="21272500" y="103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72237</xdr:rowOff>
    </xdr:from>
    <xdr:to>
      <xdr:col>116</xdr:col>
      <xdr:colOff>63500</xdr:colOff>
      <xdr:row>60</xdr:row>
      <xdr:rowOff>86640</xdr:rowOff>
    </xdr:to>
    <xdr:cxnSp macro="">
      <xdr:nvCxnSpPr>
        <xdr:cNvPr id="486" name="直線コネクタ 485"/>
        <xdr:cNvCxnSpPr/>
      </xdr:nvCxnSpPr>
      <xdr:spPr>
        <a:xfrm flipV="1">
          <a:off x="21323300" y="10359237"/>
          <a:ext cx="8382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22724</xdr:rowOff>
    </xdr:from>
    <xdr:ext cx="469744" cy="259045"/>
    <xdr:sp macro="" textlink="">
      <xdr:nvSpPr>
        <xdr:cNvPr id="487" name="n_1aveValue【学校施設】&#10;一人当たり面積"/>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88"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153967</xdr:rowOff>
    </xdr:from>
    <xdr:ext cx="469744" cy="259045"/>
    <xdr:sp macro="" textlink="">
      <xdr:nvSpPr>
        <xdr:cNvPr id="489" name="n_1mainValue【学校施設】&#10;一人当たり面積"/>
        <xdr:cNvSpPr txBox="1"/>
      </xdr:nvSpPr>
      <xdr:spPr>
        <a:xfrm>
          <a:off x="21075727" y="1009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515" name="直線コネクタ 514"/>
        <xdr:cNvCxnSpPr/>
      </xdr:nvCxnSpPr>
      <xdr:spPr>
        <a:xfrm flipV="1">
          <a:off x="16318864" y="1328057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6"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7" name="直線コネクタ 51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9" name="直線コネクタ 51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150240</xdr:rowOff>
    </xdr:from>
    <xdr:ext cx="405111" cy="259045"/>
    <xdr:sp macro="" textlink="">
      <xdr:nvSpPr>
        <xdr:cNvPr id="520" name="【児童館】&#10;有形固定資産減価償却率平均値テキスト"/>
        <xdr:cNvSpPr txBox="1"/>
      </xdr:nvSpPr>
      <xdr:spPr>
        <a:xfrm>
          <a:off x="16357600" y="1386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521" name="フローチャート: 判断 520"/>
        <xdr:cNvSpPr/>
      </xdr:nvSpPr>
      <xdr:spPr>
        <a:xfrm>
          <a:off x="16268700" y="138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522" name="フローチャート: 判断 521"/>
        <xdr:cNvSpPr/>
      </xdr:nvSpPr>
      <xdr:spPr>
        <a:xfrm>
          <a:off x="15430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152219</xdr:rowOff>
    </xdr:from>
    <xdr:to>
      <xdr:col>76</xdr:col>
      <xdr:colOff>165100</xdr:colOff>
      <xdr:row>80</xdr:row>
      <xdr:rowOff>82369</xdr:rowOff>
    </xdr:to>
    <xdr:sp macro="" textlink="">
      <xdr:nvSpPr>
        <xdr:cNvPr id="523" name="フローチャート: 判断 522"/>
        <xdr:cNvSpPr/>
      </xdr:nvSpPr>
      <xdr:spPr>
        <a:xfrm>
          <a:off x="14541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29" name="楕円 528"/>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30"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31" name="楕円 530"/>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32" name="直線コネクタ 531"/>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127379</xdr:rowOff>
    </xdr:from>
    <xdr:ext cx="405111" cy="259045"/>
    <xdr:sp macro="" textlink="">
      <xdr:nvSpPr>
        <xdr:cNvPr id="533" name="n_1aveValue【児童館】&#10;有形固定資産減価償却率"/>
        <xdr:cNvSpPr txBox="1"/>
      </xdr:nvSpPr>
      <xdr:spPr>
        <a:xfrm>
          <a:off x="152660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98896</xdr:rowOff>
    </xdr:from>
    <xdr:ext cx="405111" cy="259045"/>
    <xdr:sp macro="" textlink="">
      <xdr:nvSpPr>
        <xdr:cNvPr id="534" name="n_2aveValue【児童館】&#10;有形固定資産減価償却率"/>
        <xdr:cNvSpPr txBox="1"/>
      </xdr:nvSpPr>
      <xdr:spPr>
        <a:xfrm>
          <a:off x="14389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35"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559" name="直線コネクタ 558"/>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560" name="【児童館】&#10;一人当たり面積最小値テキスト"/>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61" name="直線コネクタ 560"/>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62"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63" name="直線コネクタ 562"/>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116857</xdr:rowOff>
    </xdr:from>
    <xdr:ext cx="469744" cy="259045"/>
    <xdr:sp macro="" textlink="">
      <xdr:nvSpPr>
        <xdr:cNvPr id="564" name="【児童館】&#10;一人当たり面積平均値テキスト"/>
        <xdr:cNvSpPr txBox="1"/>
      </xdr:nvSpPr>
      <xdr:spPr>
        <a:xfrm>
          <a:off x="22199600" y="14518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65" name="フローチャート: 判断 564"/>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66" name="フローチャート: 判断 565"/>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67" name="フローチャート: 判断 566"/>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15875</xdr:rowOff>
    </xdr:from>
    <xdr:to>
      <xdr:col>116</xdr:col>
      <xdr:colOff>114300</xdr:colOff>
      <xdr:row>86</xdr:row>
      <xdr:rowOff>117475</xdr:rowOff>
    </xdr:to>
    <xdr:sp macro="" textlink="">
      <xdr:nvSpPr>
        <xdr:cNvPr id="573" name="楕円 572"/>
        <xdr:cNvSpPr/>
      </xdr:nvSpPr>
      <xdr:spPr>
        <a:xfrm>
          <a:off x="221107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102252</xdr:rowOff>
    </xdr:from>
    <xdr:ext cx="469744" cy="259045"/>
    <xdr:sp macro="" textlink="">
      <xdr:nvSpPr>
        <xdr:cNvPr id="574" name="【児童館】&#10;一人当たり面積該当値テキスト"/>
        <xdr:cNvSpPr txBox="1"/>
      </xdr:nvSpPr>
      <xdr:spPr>
        <a:xfrm>
          <a:off x="22199600" y="146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15875</xdr:rowOff>
    </xdr:from>
    <xdr:to>
      <xdr:col>112</xdr:col>
      <xdr:colOff>38100</xdr:colOff>
      <xdr:row>86</xdr:row>
      <xdr:rowOff>117475</xdr:rowOff>
    </xdr:to>
    <xdr:sp macro="" textlink="">
      <xdr:nvSpPr>
        <xdr:cNvPr id="575" name="楕円 574"/>
        <xdr:cNvSpPr/>
      </xdr:nvSpPr>
      <xdr:spPr>
        <a:xfrm>
          <a:off x="21272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66675</xdr:rowOff>
    </xdr:from>
    <xdr:to>
      <xdr:col>116</xdr:col>
      <xdr:colOff>63500</xdr:colOff>
      <xdr:row>86</xdr:row>
      <xdr:rowOff>66675</xdr:rowOff>
    </xdr:to>
    <xdr:cxnSp macro="">
      <xdr:nvCxnSpPr>
        <xdr:cNvPr id="576" name="直線コネクタ 575"/>
        <xdr:cNvCxnSpPr/>
      </xdr:nvCxnSpPr>
      <xdr:spPr>
        <a:xfrm>
          <a:off x="21323300" y="14811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577"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578"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108602</xdr:rowOff>
    </xdr:from>
    <xdr:ext cx="469744" cy="259045"/>
    <xdr:sp macro="" textlink="">
      <xdr:nvSpPr>
        <xdr:cNvPr id="579" name="n_1mainValue【児童館】&#10;一人当たり面積"/>
        <xdr:cNvSpPr txBox="1"/>
      </xdr:nvSpPr>
      <xdr:spPr>
        <a:xfrm>
          <a:off x="21075727"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0" name="テキスト ボックス 5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1" name="直線コネクタ 59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2" name="テキスト ボックス 59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3" name="直線コネクタ 59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4" name="テキスト ボックス 59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5" name="直線コネクタ 59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6" name="テキスト ボックス 59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7" name="直線コネクタ 59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8" name="テキスト ボックス 59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02" name="直線コネクタ 601"/>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03"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04" name="直線コネクタ 603"/>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6" name="直線コネクタ 60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607"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08" name="フローチャート: 判断 607"/>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09" name="フローチャート: 判断 608"/>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10" name="フローチャート: 判断 609"/>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616" name="楕円 615"/>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149877</xdr:rowOff>
    </xdr:from>
    <xdr:ext cx="469744" cy="259045"/>
    <xdr:sp macro="" textlink="">
      <xdr:nvSpPr>
        <xdr:cNvPr id="617" name="【公民館】&#10;有形固定資産減価償却率該当値テキスト"/>
        <xdr:cNvSpPr txBox="1"/>
      </xdr:nvSpPr>
      <xdr:spPr>
        <a:xfrm>
          <a:off x="163576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618" name="楕円 617"/>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76200</xdr:rowOff>
    </xdr:to>
    <xdr:cxnSp macro="">
      <xdr:nvCxnSpPr>
        <xdr:cNvPr id="619" name="直線コネクタ 618"/>
        <xdr:cNvCxnSpPr/>
      </xdr:nvCxnSpPr>
      <xdr:spPr>
        <a:xfrm>
          <a:off x="15481300" y="1722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620"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621"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143527</xdr:rowOff>
    </xdr:from>
    <xdr:ext cx="469744" cy="259045"/>
    <xdr:sp macro="" textlink="">
      <xdr:nvSpPr>
        <xdr:cNvPr id="622" name="n_1mainValue【公民館】&#10;有形固定資産減価償却率"/>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3" name="直線コネクタ 6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4" name="テキスト ボックス 6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5" name="直線コネクタ 6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6" name="テキスト ボックス 6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9" name="直線コネクタ 6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0" name="テキスト ボックス 6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1" name="直線コネクタ 6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2" name="テキスト ボックス 6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46" name="直線コネクタ 645"/>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47"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48" name="直線コネクタ 647"/>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49"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50" name="直線コネクタ 649"/>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651" name="【公民館】&#10;一人当たり面積平均値テキスト"/>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52" name="フローチャート: 判断 651"/>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53" name="フローチャート: 判断 652"/>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54" name="フローチャート: 判断 653"/>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118111</xdr:rowOff>
    </xdr:from>
    <xdr:to>
      <xdr:col>116</xdr:col>
      <xdr:colOff>114300</xdr:colOff>
      <xdr:row>108</xdr:row>
      <xdr:rowOff>48261</xdr:rowOff>
    </xdr:to>
    <xdr:sp macro="" textlink="">
      <xdr:nvSpPr>
        <xdr:cNvPr id="660" name="楕円 659"/>
        <xdr:cNvSpPr/>
      </xdr:nvSpPr>
      <xdr:spPr>
        <a:xfrm>
          <a:off x="22110700" y="1846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33038</xdr:rowOff>
    </xdr:from>
    <xdr:ext cx="469744" cy="259045"/>
    <xdr:sp macro="" textlink="">
      <xdr:nvSpPr>
        <xdr:cNvPr id="661" name="【公民館】&#10;一人当たり面積該当値テキスト"/>
        <xdr:cNvSpPr txBox="1"/>
      </xdr:nvSpPr>
      <xdr:spPr>
        <a:xfrm>
          <a:off x="22199600" y="1837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121920</xdr:rowOff>
    </xdr:from>
    <xdr:to>
      <xdr:col>112</xdr:col>
      <xdr:colOff>38100</xdr:colOff>
      <xdr:row>108</xdr:row>
      <xdr:rowOff>52070</xdr:rowOff>
    </xdr:to>
    <xdr:sp macro="" textlink="">
      <xdr:nvSpPr>
        <xdr:cNvPr id="662" name="楕円 661"/>
        <xdr:cNvSpPr/>
      </xdr:nvSpPr>
      <xdr:spPr>
        <a:xfrm>
          <a:off x="21272500" y="184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168911</xdr:rowOff>
    </xdr:from>
    <xdr:to>
      <xdr:col>116</xdr:col>
      <xdr:colOff>63500</xdr:colOff>
      <xdr:row>108</xdr:row>
      <xdr:rowOff>1270</xdr:rowOff>
    </xdr:to>
    <xdr:cxnSp macro="">
      <xdr:nvCxnSpPr>
        <xdr:cNvPr id="663" name="直線コネクタ 662"/>
        <xdr:cNvCxnSpPr/>
      </xdr:nvCxnSpPr>
      <xdr:spPr>
        <a:xfrm flipV="1">
          <a:off x="21323300" y="185140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664"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665"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43197</xdr:rowOff>
    </xdr:from>
    <xdr:ext cx="469744" cy="259045"/>
    <xdr:sp macro="" textlink="">
      <xdr:nvSpPr>
        <xdr:cNvPr id="666" name="n_1mainValue【公民館】&#10;一人当たり面積"/>
        <xdr:cNvSpPr txBox="1"/>
      </xdr:nvSpPr>
      <xdr:spPr>
        <a:xfrm>
          <a:off x="21075727" y="1855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・類似団体と比較して特に有形固定資産減価償却率が高くなっている施設は、道路、児童館、公民館であり、特に低くなっている施設は、公営住宅、学校施設である。</a:t>
          </a:r>
        </a:p>
        <a:p>
          <a:r>
            <a:rPr kumimoji="1" lang="ja-JP" altLang="en-US" sz="1300">
              <a:latin typeface="ＭＳ Ｐゴシック" panose="020B0600070205080204" pitchFamily="50" charset="-128"/>
              <a:ea typeface="ＭＳ Ｐゴシック" panose="020B0600070205080204" pitchFamily="50" charset="-128"/>
            </a:rPr>
            <a:t>児童館・公民館については、平成２９年度に策定した公共施設等個別施設管理計画に基づいて、施設の統廃合を行うなど、老朽化対策に取り組んでいくこととしている。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公営住宅については、同施設の更新計画に基づいて、各地区の公営住宅を更新している途中のため、有形固定資産減価償却率が低くなっている。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なお、数値等を類似団体や全国平均等と比較し施設の在り方等について、全庁的な検討も続けていきたい。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7,428
7,385
774.33
8,561,549
8,465,298
93,651
4,617,963
11,965,171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77"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8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78740</xdr:rowOff>
    </xdr:from>
    <xdr:to>
      <xdr:col>24</xdr:col>
      <xdr:colOff>114300</xdr:colOff>
      <xdr:row>58</xdr:row>
      <xdr:rowOff>8890</xdr:rowOff>
    </xdr:to>
    <xdr:sp macro="" textlink="">
      <xdr:nvSpPr>
        <xdr:cNvPr id="88" name="楕円 87"/>
        <xdr:cNvSpPr/>
      </xdr:nvSpPr>
      <xdr:spPr>
        <a:xfrm>
          <a:off x="4584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101617</xdr:rowOff>
    </xdr:from>
    <xdr:ext cx="405111" cy="259045"/>
    <xdr:sp macro="" textlink="">
      <xdr:nvSpPr>
        <xdr:cNvPr id="89" name="【体育館・プール】&#10;有形固定資産減価償却率該当値テキスト"/>
        <xdr:cNvSpPr txBox="1"/>
      </xdr:nvSpPr>
      <xdr:spPr>
        <a:xfrm>
          <a:off x="4673600"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111125</xdr:rowOff>
    </xdr:from>
    <xdr:to>
      <xdr:col>20</xdr:col>
      <xdr:colOff>38100</xdr:colOff>
      <xdr:row>58</xdr:row>
      <xdr:rowOff>41275</xdr:rowOff>
    </xdr:to>
    <xdr:sp macro="" textlink="">
      <xdr:nvSpPr>
        <xdr:cNvPr id="90" name="楕円 89"/>
        <xdr:cNvSpPr/>
      </xdr:nvSpPr>
      <xdr:spPr>
        <a:xfrm>
          <a:off x="3746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129540</xdr:rowOff>
    </xdr:from>
    <xdr:to>
      <xdr:col>24</xdr:col>
      <xdr:colOff>63500</xdr:colOff>
      <xdr:row>57</xdr:row>
      <xdr:rowOff>161925</xdr:rowOff>
    </xdr:to>
    <xdr:cxnSp macro="">
      <xdr:nvCxnSpPr>
        <xdr:cNvPr id="91" name="直線コネクタ 90"/>
        <xdr:cNvCxnSpPr/>
      </xdr:nvCxnSpPr>
      <xdr:spPr>
        <a:xfrm flipV="1">
          <a:off x="3797300" y="99021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57802</xdr:rowOff>
    </xdr:from>
    <xdr:ext cx="405111" cy="259045"/>
    <xdr:sp macro="" textlink="">
      <xdr:nvSpPr>
        <xdr:cNvPr id="92" name="n_1mainValue【体育館・プール】&#10;有形固定資産減価償却率"/>
        <xdr:cNvSpPr txBox="1"/>
      </xdr:nvSpPr>
      <xdr:spPr>
        <a:xfrm>
          <a:off x="35820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3" name="直線コネクタ 10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4" name="テキスト ボックス 10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7" name="直線コネクタ 10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8" name="テキスト ボックス 10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2" name="直線コネクタ 111"/>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3"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4" name="直線コネクタ 113"/>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5"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6" name="直線コネクタ 115"/>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107522</xdr:rowOff>
    </xdr:from>
    <xdr:ext cx="469744" cy="259045"/>
    <xdr:sp macro="" textlink="">
      <xdr:nvSpPr>
        <xdr:cNvPr id="117" name="【体育館・プール】&#10;一人当たり面積平均値テキスト"/>
        <xdr:cNvSpPr txBox="1"/>
      </xdr:nvSpPr>
      <xdr:spPr>
        <a:xfrm>
          <a:off x="10515600" y="10394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18" name="フローチャート: 判断 117"/>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19" name="フローチャート: 判断 118"/>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20"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1" name="フローチャート: 判断 120"/>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22"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64643</xdr:rowOff>
    </xdr:from>
    <xdr:to>
      <xdr:col>55</xdr:col>
      <xdr:colOff>50800</xdr:colOff>
      <xdr:row>62</xdr:row>
      <xdr:rowOff>166243</xdr:rowOff>
    </xdr:to>
    <xdr:sp macro="" textlink="">
      <xdr:nvSpPr>
        <xdr:cNvPr id="128" name="楕円 127"/>
        <xdr:cNvSpPr/>
      </xdr:nvSpPr>
      <xdr:spPr>
        <a:xfrm>
          <a:off x="10426700" y="106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151020</xdr:rowOff>
    </xdr:from>
    <xdr:ext cx="469744" cy="259045"/>
    <xdr:sp macro="" textlink="">
      <xdr:nvSpPr>
        <xdr:cNvPr id="129" name="【体育館・プール】&#10;一人当たり面積該当値テキスト"/>
        <xdr:cNvSpPr txBox="1"/>
      </xdr:nvSpPr>
      <xdr:spPr>
        <a:xfrm>
          <a:off x="10515600" y="1060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66929</xdr:rowOff>
    </xdr:from>
    <xdr:to>
      <xdr:col>50</xdr:col>
      <xdr:colOff>165100</xdr:colOff>
      <xdr:row>62</xdr:row>
      <xdr:rowOff>168529</xdr:rowOff>
    </xdr:to>
    <xdr:sp macro="" textlink="">
      <xdr:nvSpPr>
        <xdr:cNvPr id="130" name="楕円 129"/>
        <xdr:cNvSpPr/>
      </xdr:nvSpPr>
      <xdr:spPr>
        <a:xfrm>
          <a:off x="9588500" y="106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115443</xdr:rowOff>
    </xdr:from>
    <xdr:to>
      <xdr:col>55</xdr:col>
      <xdr:colOff>0</xdr:colOff>
      <xdr:row>62</xdr:row>
      <xdr:rowOff>117729</xdr:rowOff>
    </xdr:to>
    <xdr:cxnSp macro="">
      <xdr:nvCxnSpPr>
        <xdr:cNvPr id="131" name="直線コネクタ 130"/>
        <xdr:cNvCxnSpPr/>
      </xdr:nvCxnSpPr>
      <xdr:spPr>
        <a:xfrm flipV="1">
          <a:off x="9639300" y="1074534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159656</xdr:rowOff>
    </xdr:from>
    <xdr:ext cx="469744" cy="259045"/>
    <xdr:sp macro="" textlink="">
      <xdr:nvSpPr>
        <xdr:cNvPr id="132" name="n_1mainValue【体育館・プール】&#10;一人当たり面積"/>
        <xdr:cNvSpPr txBox="1"/>
      </xdr:nvSpPr>
      <xdr:spPr>
        <a:xfrm>
          <a:off x="9391727" y="1078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1" name="テキスト ボックス 1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2" name="直線コネクタ 1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3" name="テキスト ボックス 1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4" name="直線コネクタ 1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5" name="テキスト ボックス 1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6" name="直線コネクタ 1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7" name="テキスト ボックス 1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8" name="直線コネクタ 1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9" name="テキスト ボックス 1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0" name="直線コネクタ 1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1" name="テキスト ボックス 1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2" name="直線コネクタ 1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3" name="テキスト ボックス 1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57" name="直線コネクタ 156"/>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58"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59" name="直線コネクタ 158"/>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60"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61" name="直線コネクタ 160"/>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162"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63" name="フローチャート: 判断 162"/>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64" name="フローチャート: 判断 163"/>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165"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66" name="フローチャート: 判断 165"/>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167" name="n_2aveValue【福祉施設】&#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173" name="楕円 172"/>
        <xdr:cNvSpPr/>
      </xdr:nvSpPr>
      <xdr:spPr>
        <a:xfrm>
          <a:off x="4584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101616</xdr:rowOff>
    </xdr:from>
    <xdr:ext cx="405111" cy="259045"/>
    <xdr:sp macro="" textlink="">
      <xdr:nvSpPr>
        <xdr:cNvPr id="174" name="【福祉施設】&#10;有形固定資産減価償却率該当値テキスト"/>
        <xdr:cNvSpPr txBox="1"/>
      </xdr:nvSpPr>
      <xdr:spPr>
        <a:xfrm>
          <a:off x="4673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116839</xdr:rowOff>
    </xdr:from>
    <xdr:to>
      <xdr:col>20</xdr:col>
      <xdr:colOff>38100</xdr:colOff>
      <xdr:row>82</xdr:row>
      <xdr:rowOff>46989</xdr:rowOff>
    </xdr:to>
    <xdr:sp macro="" textlink="">
      <xdr:nvSpPr>
        <xdr:cNvPr id="175" name="楕円 174"/>
        <xdr:cNvSpPr/>
      </xdr:nvSpPr>
      <xdr:spPr>
        <a:xfrm>
          <a:off x="3746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81</xdr:row>
      <xdr:rowOff>167639</xdr:rowOff>
    </xdr:to>
    <xdr:cxnSp macro="">
      <xdr:nvCxnSpPr>
        <xdr:cNvPr id="176" name="直線コネクタ 175"/>
        <xdr:cNvCxnSpPr/>
      </xdr:nvCxnSpPr>
      <xdr:spPr>
        <a:xfrm flipV="1">
          <a:off x="3797300" y="140169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63516</xdr:rowOff>
    </xdr:from>
    <xdr:ext cx="405111" cy="259045"/>
    <xdr:sp macro="" textlink="">
      <xdr:nvSpPr>
        <xdr:cNvPr id="177" name="n_1mainValue【福祉施設】&#10;有形固定資産減価償却率"/>
        <xdr:cNvSpPr txBox="1"/>
      </xdr:nvSpPr>
      <xdr:spPr>
        <a:xfrm>
          <a:off x="35820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8" name="直線コネクタ 1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9" name="テキスト ボックス 1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0" name="直線コネクタ 1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1" name="テキスト ボックス 1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2" name="直線コネクタ 1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3" name="テキスト ボックス 1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4" name="直線コネクタ 1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5" name="テキスト ボックス 1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6" name="直線コネクタ 1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7" name="テキスト ボックス 1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8" name="直線コネクタ 1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9" name="テキスト ボックス 1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01" name="直線コネクタ 200"/>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02"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03" name="直線コネクタ 202"/>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04"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05" name="直線コネクタ 204"/>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06"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07" name="フローチャート: 判断 206"/>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08" name="フローチャート: 判断 207"/>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59707</xdr:rowOff>
    </xdr:from>
    <xdr:ext cx="469744" cy="259045"/>
    <xdr:sp macro="" textlink="">
      <xdr:nvSpPr>
        <xdr:cNvPr id="209" name="n_1aveValue【福祉施設】&#10;一人当たり面積"/>
        <xdr:cNvSpPr txBox="1"/>
      </xdr:nvSpPr>
      <xdr:spPr>
        <a:xfrm>
          <a:off x="9391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10" name="フローチャート: 判断 209"/>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11"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2" name="テキスト ボックス 2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3" name="テキスト ボックス 2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4" name="テキスト ボックス 2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5" name="テキスト ボックス 2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6" name="テキスト ボックス 2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99061</xdr:rowOff>
    </xdr:from>
    <xdr:to>
      <xdr:col>55</xdr:col>
      <xdr:colOff>50800</xdr:colOff>
      <xdr:row>80</xdr:row>
      <xdr:rowOff>29211</xdr:rowOff>
    </xdr:to>
    <xdr:sp macro="" textlink="">
      <xdr:nvSpPr>
        <xdr:cNvPr id="217" name="楕円 216"/>
        <xdr:cNvSpPr/>
      </xdr:nvSpPr>
      <xdr:spPr>
        <a:xfrm>
          <a:off x="104267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121938</xdr:rowOff>
    </xdr:from>
    <xdr:ext cx="469744" cy="259045"/>
    <xdr:sp macro="" textlink="">
      <xdr:nvSpPr>
        <xdr:cNvPr id="218" name="【福祉施設】&#10;一人当たり面積該当値テキスト"/>
        <xdr:cNvSpPr txBox="1"/>
      </xdr:nvSpPr>
      <xdr:spPr>
        <a:xfrm>
          <a:off x="10515600" y="1349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125730</xdr:rowOff>
    </xdr:from>
    <xdr:to>
      <xdr:col>50</xdr:col>
      <xdr:colOff>165100</xdr:colOff>
      <xdr:row>80</xdr:row>
      <xdr:rowOff>55880</xdr:rowOff>
    </xdr:to>
    <xdr:sp macro="" textlink="">
      <xdr:nvSpPr>
        <xdr:cNvPr id="219" name="楕円 218"/>
        <xdr:cNvSpPr/>
      </xdr:nvSpPr>
      <xdr:spPr>
        <a:xfrm>
          <a:off x="95885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149861</xdr:rowOff>
    </xdr:from>
    <xdr:to>
      <xdr:col>55</xdr:col>
      <xdr:colOff>0</xdr:colOff>
      <xdr:row>80</xdr:row>
      <xdr:rowOff>5080</xdr:rowOff>
    </xdr:to>
    <xdr:cxnSp macro="">
      <xdr:nvCxnSpPr>
        <xdr:cNvPr id="220" name="直線コネクタ 219"/>
        <xdr:cNvCxnSpPr/>
      </xdr:nvCxnSpPr>
      <xdr:spPr>
        <a:xfrm flipV="1">
          <a:off x="9639300" y="136944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72407</xdr:rowOff>
    </xdr:from>
    <xdr:ext cx="469744" cy="259045"/>
    <xdr:sp macro="" textlink="">
      <xdr:nvSpPr>
        <xdr:cNvPr id="221" name="n_1mainValue【福祉施設】&#10;一人当たり面積"/>
        <xdr:cNvSpPr txBox="1"/>
      </xdr:nvSpPr>
      <xdr:spPr>
        <a:xfrm>
          <a:off x="9391727" y="1344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0" name="テキスト ボックス 2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1" name="直線コネクタ 2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2" name="直線コネクタ 23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3" name="テキスト ボックス 23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4" name="直線コネクタ 23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5" name="テキスト ボックス 23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6" name="直線コネクタ 23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7" name="テキスト ボックス 23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8" name="直線コネクタ 23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9" name="テキスト ボックス 23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0" name="直線コネクタ 23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1" name="テキスト ボックス 24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2" name="直線コネクタ 24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3" name="テキスト ボックス 24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4" name="直線コネクタ 2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5" name="テキスト ボックス 24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247" name="直線コネクタ 246"/>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248" name="【市民会館】&#10;有形固定資産減価償却率最小値テキスト"/>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249" name="直線コネクタ 248"/>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50"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51" name="直線コネクタ 25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252" name="【市民会館】&#10;有形固定資産減価償却率平均値テキスト"/>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253" name="フローチャート: 判断 252"/>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254" name="フローチャート: 判断 253"/>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90369</xdr:rowOff>
    </xdr:from>
    <xdr:ext cx="405111" cy="259045"/>
    <xdr:sp macro="" textlink="">
      <xdr:nvSpPr>
        <xdr:cNvPr id="255" name="n_1aveValue【市民会館】&#10;有形固定資産減価償却率"/>
        <xdr:cNvSpPr txBox="1"/>
      </xdr:nvSpPr>
      <xdr:spPr>
        <a:xfrm>
          <a:off x="35820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151130</xdr:rowOff>
    </xdr:from>
    <xdr:to>
      <xdr:col>15</xdr:col>
      <xdr:colOff>101600</xdr:colOff>
      <xdr:row>105</xdr:row>
      <xdr:rowOff>81280</xdr:rowOff>
    </xdr:to>
    <xdr:sp macro="" textlink="">
      <xdr:nvSpPr>
        <xdr:cNvPr id="256" name="フローチャート: 判断 255"/>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97807</xdr:rowOff>
    </xdr:from>
    <xdr:ext cx="405111" cy="259045"/>
    <xdr:sp macro="" textlink="">
      <xdr:nvSpPr>
        <xdr:cNvPr id="257" name="n_2aveValue【市民会館】&#10;有形固定資産減価償却率"/>
        <xdr:cNvSpPr txBox="1"/>
      </xdr:nvSpPr>
      <xdr:spPr>
        <a:xfrm>
          <a:off x="2705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8" name="テキスト ボックス 2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9" name="テキスト ボックス 2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0" name="テキスト ボックス 2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1" name="テキスト ボックス 2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2" name="テキスト ボックス 2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4173</xdr:rowOff>
    </xdr:from>
    <xdr:to>
      <xdr:col>24</xdr:col>
      <xdr:colOff>114300</xdr:colOff>
      <xdr:row>102</xdr:row>
      <xdr:rowOff>105773</xdr:rowOff>
    </xdr:to>
    <xdr:sp macro="" textlink="">
      <xdr:nvSpPr>
        <xdr:cNvPr id="263" name="楕円 262"/>
        <xdr:cNvSpPr/>
      </xdr:nvSpPr>
      <xdr:spPr>
        <a:xfrm>
          <a:off x="45847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27050</xdr:rowOff>
    </xdr:from>
    <xdr:ext cx="405111" cy="259045"/>
    <xdr:sp macro="" textlink="">
      <xdr:nvSpPr>
        <xdr:cNvPr id="264" name="【市民会館】&#10;有形固定資産減価償却率該当値テキスト"/>
        <xdr:cNvSpPr txBox="1"/>
      </xdr:nvSpPr>
      <xdr:spPr>
        <a:xfrm>
          <a:off x="4673600" y="1734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41729</xdr:rowOff>
    </xdr:from>
    <xdr:to>
      <xdr:col>20</xdr:col>
      <xdr:colOff>38100</xdr:colOff>
      <xdr:row>102</xdr:row>
      <xdr:rowOff>143329</xdr:rowOff>
    </xdr:to>
    <xdr:sp macro="" textlink="">
      <xdr:nvSpPr>
        <xdr:cNvPr id="265" name="楕円 264"/>
        <xdr:cNvSpPr/>
      </xdr:nvSpPr>
      <xdr:spPr>
        <a:xfrm>
          <a:off x="3746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54973</xdr:rowOff>
    </xdr:from>
    <xdr:to>
      <xdr:col>24</xdr:col>
      <xdr:colOff>63500</xdr:colOff>
      <xdr:row>102</xdr:row>
      <xdr:rowOff>92529</xdr:rowOff>
    </xdr:to>
    <xdr:cxnSp macro="">
      <xdr:nvCxnSpPr>
        <xdr:cNvPr id="266" name="直線コネクタ 265"/>
        <xdr:cNvCxnSpPr/>
      </xdr:nvCxnSpPr>
      <xdr:spPr>
        <a:xfrm flipV="1">
          <a:off x="3797300" y="1754287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159856</xdr:rowOff>
    </xdr:from>
    <xdr:ext cx="405111" cy="259045"/>
    <xdr:sp macro="" textlink="">
      <xdr:nvSpPr>
        <xdr:cNvPr id="267" name="n_1mainValue【市民会館】&#10;有形固定資産減価償却率"/>
        <xdr:cNvSpPr txBox="1"/>
      </xdr:nvSpPr>
      <xdr:spPr>
        <a:xfrm>
          <a:off x="3582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6" name="テキスト ボックス 2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7" name="直線コネクタ 2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8" name="直線コネクタ 27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9" name="テキスト ボックス 27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0" name="直線コネクタ 27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1" name="テキスト ボックス 28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2" name="直線コネクタ 28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3" name="テキスト ボックス 28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4" name="直線コネクタ 28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5" name="テキスト ボックス 28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6" name="直線コネクタ 28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7" name="テキスト ボックス 28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8" name="直線コネクタ 28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9" name="テキスト ボックス 28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291" name="直線コネクタ 290"/>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292" name="【市民会館】&#10;一人当たり面積最小値テキスト"/>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293" name="直線コネクタ 292"/>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294" name="【市民会館】&#10;一人当たり面積最大値テキスト"/>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295" name="直線コネクタ 294"/>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47262</xdr:rowOff>
    </xdr:from>
    <xdr:ext cx="469744" cy="259045"/>
    <xdr:sp macro="" textlink="">
      <xdr:nvSpPr>
        <xdr:cNvPr id="296" name="【市民会館】&#10;一人当たり面積平均値テキスト"/>
        <xdr:cNvSpPr txBox="1"/>
      </xdr:nvSpPr>
      <xdr:spPr>
        <a:xfrm>
          <a:off x="10515600" y="1822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297" name="フローチャート: 判断 296"/>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298" name="フローチャート: 判断 297"/>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19829</xdr:rowOff>
    </xdr:from>
    <xdr:ext cx="469744" cy="259045"/>
    <xdr:sp macro="" textlink="">
      <xdr:nvSpPr>
        <xdr:cNvPr id="299" name="n_1aveValue【市民会館】&#10;一人当たり面積"/>
        <xdr:cNvSpPr txBox="1"/>
      </xdr:nvSpPr>
      <xdr:spPr>
        <a:xfrm>
          <a:off x="93917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148082</xdr:rowOff>
    </xdr:from>
    <xdr:to>
      <xdr:col>46</xdr:col>
      <xdr:colOff>38100</xdr:colOff>
      <xdr:row>107</xdr:row>
      <xdr:rowOff>78232</xdr:rowOff>
    </xdr:to>
    <xdr:sp macro="" textlink="">
      <xdr:nvSpPr>
        <xdr:cNvPr id="300" name="フローチャート: 判断 299"/>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94759</xdr:rowOff>
    </xdr:from>
    <xdr:ext cx="469744" cy="259045"/>
    <xdr:sp macro="" textlink="">
      <xdr:nvSpPr>
        <xdr:cNvPr id="301" name="n_2aveValue【市民会館】&#10;一人当たり面積"/>
        <xdr:cNvSpPr txBox="1"/>
      </xdr:nvSpPr>
      <xdr:spPr>
        <a:xfrm>
          <a:off x="8515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2" name="テキスト ボックス 3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3" name="テキスト ボックス 3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4" name="テキスト ボックス 3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5" name="テキスト ボックス 3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6" name="テキスト ボックス 3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163322</xdr:rowOff>
    </xdr:from>
    <xdr:to>
      <xdr:col>55</xdr:col>
      <xdr:colOff>50800</xdr:colOff>
      <xdr:row>105</xdr:row>
      <xdr:rowOff>93472</xdr:rowOff>
    </xdr:to>
    <xdr:sp macro="" textlink="">
      <xdr:nvSpPr>
        <xdr:cNvPr id="307" name="楕円 306"/>
        <xdr:cNvSpPr/>
      </xdr:nvSpPr>
      <xdr:spPr>
        <a:xfrm>
          <a:off x="10426700" y="179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14749</xdr:rowOff>
    </xdr:from>
    <xdr:ext cx="469744" cy="259045"/>
    <xdr:sp macro="" textlink="">
      <xdr:nvSpPr>
        <xdr:cNvPr id="308" name="【市民会館】&#10;一人当たり面積該当値テキスト"/>
        <xdr:cNvSpPr txBox="1"/>
      </xdr:nvSpPr>
      <xdr:spPr>
        <a:xfrm>
          <a:off x="10515600" y="1784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xdr:rowOff>
    </xdr:from>
    <xdr:to>
      <xdr:col>50</xdr:col>
      <xdr:colOff>165100</xdr:colOff>
      <xdr:row>105</xdr:row>
      <xdr:rowOff>107950</xdr:rowOff>
    </xdr:to>
    <xdr:sp macro="" textlink="">
      <xdr:nvSpPr>
        <xdr:cNvPr id="309" name="楕円 308"/>
        <xdr:cNvSpPr/>
      </xdr:nvSpPr>
      <xdr:spPr>
        <a:xfrm>
          <a:off x="9588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42672</xdr:rowOff>
    </xdr:from>
    <xdr:to>
      <xdr:col>55</xdr:col>
      <xdr:colOff>0</xdr:colOff>
      <xdr:row>105</xdr:row>
      <xdr:rowOff>57150</xdr:rowOff>
    </xdr:to>
    <xdr:cxnSp macro="">
      <xdr:nvCxnSpPr>
        <xdr:cNvPr id="310" name="直線コネクタ 309"/>
        <xdr:cNvCxnSpPr/>
      </xdr:nvCxnSpPr>
      <xdr:spPr>
        <a:xfrm flipV="1">
          <a:off x="9639300" y="1804492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124477</xdr:rowOff>
    </xdr:from>
    <xdr:ext cx="469744" cy="259045"/>
    <xdr:sp macro="" textlink="">
      <xdr:nvSpPr>
        <xdr:cNvPr id="311" name="n_1mainValue【市民会館】&#10;一人当たり面積"/>
        <xdr:cNvSpPr txBox="1"/>
      </xdr:nvSpPr>
      <xdr:spPr>
        <a:xfrm>
          <a:off x="9391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3" name="テキスト ボックス 32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3" name="テキスト ボックス 33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37" name="直線コネクタ 336"/>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38"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39" name="直線コネクタ 33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40"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41" name="直線コネクタ 340"/>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342"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43" name="フローチャート: 判断 342"/>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344" name="フローチャート: 判断 343"/>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82204</xdr:rowOff>
    </xdr:from>
    <xdr:ext cx="405111" cy="259045"/>
    <xdr:sp macro="" textlink="">
      <xdr:nvSpPr>
        <xdr:cNvPr id="345" name="n_1aveValue【一般廃棄物処理施設】&#10;有形固定資産減価償却率"/>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346" name="フローチャート: 判断 345"/>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347"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74386</xdr:rowOff>
    </xdr:from>
    <xdr:to>
      <xdr:col>85</xdr:col>
      <xdr:colOff>177800</xdr:colOff>
      <xdr:row>37</xdr:row>
      <xdr:rowOff>4536</xdr:rowOff>
    </xdr:to>
    <xdr:sp macro="" textlink="">
      <xdr:nvSpPr>
        <xdr:cNvPr id="353" name="楕円 352"/>
        <xdr:cNvSpPr/>
      </xdr:nvSpPr>
      <xdr:spPr>
        <a:xfrm>
          <a:off x="16268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97263</xdr:rowOff>
    </xdr:from>
    <xdr:ext cx="405111" cy="259045"/>
    <xdr:sp macro="" textlink="">
      <xdr:nvSpPr>
        <xdr:cNvPr id="354" name="【一般廃棄物処理施設】&#10;有形固定資産減価償却率該当値テキスト"/>
        <xdr:cNvSpPr txBox="1"/>
      </xdr:nvSpPr>
      <xdr:spPr>
        <a:xfrm>
          <a:off x="16357600" y="609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120106</xdr:rowOff>
    </xdr:from>
    <xdr:to>
      <xdr:col>81</xdr:col>
      <xdr:colOff>101600</xdr:colOff>
      <xdr:row>37</xdr:row>
      <xdr:rowOff>50256</xdr:rowOff>
    </xdr:to>
    <xdr:sp macro="" textlink="">
      <xdr:nvSpPr>
        <xdr:cNvPr id="355" name="楕円 354"/>
        <xdr:cNvSpPr/>
      </xdr:nvSpPr>
      <xdr:spPr>
        <a:xfrm>
          <a:off x="15430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125186</xdr:rowOff>
    </xdr:from>
    <xdr:to>
      <xdr:col>85</xdr:col>
      <xdr:colOff>127000</xdr:colOff>
      <xdr:row>36</xdr:row>
      <xdr:rowOff>170906</xdr:rowOff>
    </xdr:to>
    <xdr:cxnSp macro="">
      <xdr:nvCxnSpPr>
        <xdr:cNvPr id="356" name="直線コネクタ 355"/>
        <xdr:cNvCxnSpPr/>
      </xdr:nvCxnSpPr>
      <xdr:spPr>
        <a:xfrm flipV="1">
          <a:off x="15481300" y="62973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66783</xdr:rowOff>
    </xdr:from>
    <xdr:ext cx="405111" cy="259045"/>
    <xdr:sp macro="" textlink="">
      <xdr:nvSpPr>
        <xdr:cNvPr id="357" name="n_1mainValue【一般廃棄物処理施設】&#10;有形固定資産減価償却率"/>
        <xdr:cNvSpPr txBox="1"/>
      </xdr:nvSpPr>
      <xdr:spPr>
        <a:xfrm>
          <a:off x="15266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8" name="直線コネクタ 3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9" name="テキスト ボックス 3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0" name="直線コネクタ 3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1" name="テキスト ボックス 3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2" name="直線コネクタ 3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3" name="テキスト ボックス 3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4" name="直線コネクタ 3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5" name="テキスト ボックス 3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79" name="直線コネクタ 378"/>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80"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81" name="直線コネクタ 380"/>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82"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83" name="直線コネクタ 382"/>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121779</xdr:rowOff>
    </xdr:from>
    <xdr:ext cx="599010" cy="259045"/>
    <xdr:sp macro="" textlink="">
      <xdr:nvSpPr>
        <xdr:cNvPr id="384" name="【一般廃棄物処理施設】&#10;一人当たり有形固定資産（償却資産）額平均値テキスト"/>
        <xdr:cNvSpPr txBox="1"/>
      </xdr:nvSpPr>
      <xdr:spPr>
        <a:xfrm>
          <a:off x="22199600" y="6636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85" name="フローチャート: 判断 384"/>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86" name="フローチャート: 判断 385"/>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387" name="n_1aveValue【一般廃棄物処理施設】&#10;一人当たり有形固定資産（償却資産）額"/>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88" name="フローチャート: 判断 387"/>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389"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2808</xdr:rowOff>
    </xdr:from>
    <xdr:to>
      <xdr:col>116</xdr:col>
      <xdr:colOff>114300</xdr:colOff>
      <xdr:row>40</xdr:row>
      <xdr:rowOff>104408</xdr:rowOff>
    </xdr:to>
    <xdr:sp macro="" textlink="">
      <xdr:nvSpPr>
        <xdr:cNvPr id="395" name="楕円 394"/>
        <xdr:cNvSpPr/>
      </xdr:nvSpPr>
      <xdr:spPr>
        <a:xfrm>
          <a:off x="22110700" y="68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152685</xdr:rowOff>
    </xdr:from>
    <xdr:ext cx="599010" cy="259045"/>
    <xdr:sp macro="" textlink="">
      <xdr:nvSpPr>
        <xdr:cNvPr id="396" name="【一般廃棄物処理施設】&#10;一人当たり有形固定資産（償却資産）額該当値テキスト"/>
        <xdr:cNvSpPr txBox="1"/>
      </xdr:nvSpPr>
      <xdr:spPr>
        <a:xfrm>
          <a:off x="22199600" y="683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8719</xdr:rowOff>
    </xdr:from>
    <xdr:to>
      <xdr:col>112</xdr:col>
      <xdr:colOff>38100</xdr:colOff>
      <xdr:row>40</xdr:row>
      <xdr:rowOff>110319</xdr:rowOff>
    </xdr:to>
    <xdr:sp macro="" textlink="">
      <xdr:nvSpPr>
        <xdr:cNvPr id="397" name="楕円 396"/>
        <xdr:cNvSpPr/>
      </xdr:nvSpPr>
      <xdr:spPr>
        <a:xfrm>
          <a:off x="21272500" y="68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53608</xdr:rowOff>
    </xdr:from>
    <xdr:to>
      <xdr:col>116</xdr:col>
      <xdr:colOff>63500</xdr:colOff>
      <xdr:row>40</xdr:row>
      <xdr:rowOff>59519</xdr:rowOff>
    </xdr:to>
    <xdr:cxnSp macro="">
      <xdr:nvCxnSpPr>
        <xdr:cNvPr id="398" name="直線コネクタ 397"/>
        <xdr:cNvCxnSpPr/>
      </xdr:nvCxnSpPr>
      <xdr:spPr>
        <a:xfrm flipV="1">
          <a:off x="21323300" y="6911608"/>
          <a:ext cx="8382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101446</xdr:rowOff>
    </xdr:from>
    <xdr:ext cx="599010" cy="259045"/>
    <xdr:sp macro="" textlink="">
      <xdr:nvSpPr>
        <xdr:cNvPr id="399" name="n_1mainValue【一般廃棄物処理施設】&#10;一人当たり有形固定資産（償却資産）額"/>
        <xdr:cNvSpPr txBox="1"/>
      </xdr:nvSpPr>
      <xdr:spPr>
        <a:xfrm>
          <a:off x="21011095" y="695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5" name="正方形/長方形 4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4" name="正方形/長方形 4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5" name="正方形/長方形 4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6" name="正方形/長方形 4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7" name="正方形/長方形 4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8" name="正方形/長方形 4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9" name="正方形/長方形 4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0" name="正方形/長方形 4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1" name="正方形/長方形 4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2" name="正方形/長方形 4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3" name="正方形/長方形 4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4" name="正方形/長方形 4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5" name="正方形/長方形 4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6" name="正方形/長方形 4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7" name="正方形/長方形 4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8" name="正方形/長方形 4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9" name="正方形/長方形 4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0" name="テキスト ボックス 4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1" name="直線コネクタ 4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42" name="テキスト ボックス 44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3" name="直線コネクタ 44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44" name="テキスト ボックス 44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45" name="直線コネクタ 44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46" name="テキスト ボックス 44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47" name="直線コネクタ 44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48" name="テキスト ボックス 44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49" name="直線コネクタ 44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50" name="テキスト ボックス 44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1" name="直線コネクタ 4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2" name="テキスト ボックス 4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454" name="直線コネクタ 453"/>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455"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456" name="直線コネクタ 455"/>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57"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58" name="直線コネクタ 457"/>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459"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460" name="フローチャート: 判断 459"/>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461" name="フローチャート: 判断 460"/>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462"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463" name="フローチャート: 判断 462"/>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464"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5" name="テキスト ボックス 4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105411</xdr:rowOff>
    </xdr:from>
    <xdr:to>
      <xdr:col>85</xdr:col>
      <xdr:colOff>177800</xdr:colOff>
      <xdr:row>103</xdr:row>
      <xdr:rowOff>35561</xdr:rowOff>
    </xdr:to>
    <xdr:sp macro="" textlink="">
      <xdr:nvSpPr>
        <xdr:cNvPr id="470" name="楕円 469"/>
        <xdr:cNvSpPr/>
      </xdr:nvSpPr>
      <xdr:spPr>
        <a:xfrm>
          <a:off x="16268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128288</xdr:rowOff>
    </xdr:from>
    <xdr:ext cx="405111" cy="259045"/>
    <xdr:sp macro="" textlink="">
      <xdr:nvSpPr>
        <xdr:cNvPr id="471" name="【庁舎】&#10;有形固定資産減価償却率該当値テキスト"/>
        <xdr:cNvSpPr txBox="1"/>
      </xdr:nvSpPr>
      <xdr:spPr>
        <a:xfrm>
          <a:off x="16357600"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148844</xdr:rowOff>
    </xdr:from>
    <xdr:to>
      <xdr:col>81</xdr:col>
      <xdr:colOff>101600</xdr:colOff>
      <xdr:row>103</xdr:row>
      <xdr:rowOff>78994</xdr:rowOff>
    </xdr:to>
    <xdr:sp macro="" textlink="">
      <xdr:nvSpPr>
        <xdr:cNvPr id="472" name="楕円 471"/>
        <xdr:cNvSpPr/>
      </xdr:nvSpPr>
      <xdr:spPr>
        <a:xfrm>
          <a:off x="15430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156211</xdr:rowOff>
    </xdr:from>
    <xdr:to>
      <xdr:col>85</xdr:col>
      <xdr:colOff>127000</xdr:colOff>
      <xdr:row>103</xdr:row>
      <xdr:rowOff>28194</xdr:rowOff>
    </xdr:to>
    <xdr:cxnSp macro="">
      <xdr:nvCxnSpPr>
        <xdr:cNvPr id="473" name="直線コネクタ 472"/>
        <xdr:cNvCxnSpPr/>
      </xdr:nvCxnSpPr>
      <xdr:spPr>
        <a:xfrm flipV="1">
          <a:off x="15481300" y="17644111"/>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95521</xdr:rowOff>
    </xdr:from>
    <xdr:ext cx="405111" cy="259045"/>
    <xdr:sp macro="" textlink="">
      <xdr:nvSpPr>
        <xdr:cNvPr id="474" name="n_1mainValue【庁舎】&#10;有形固定資産減価償却率"/>
        <xdr:cNvSpPr txBox="1"/>
      </xdr:nvSpPr>
      <xdr:spPr>
        <a:xfrm>
          <a:off x="15266044" y="1741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5" name="正方形/長方形 4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6" name="正方形/長方形 4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7" name="正方形/長方形 4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8" name="正方形/長方形 4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9" name="正方形/長方形 4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0" name="正方形/長方形 4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1" name="正方形/長方形 4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2" name="正方形/長方形 4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3" name="テキスト ボックス 4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4" name="直線コネクタ 4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85" name="テキスト ボックス 48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86" name="直線コネクタ 4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7" name="テキスト ボックス 4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8" name="直線コネクタ 4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9" name="テキスト ボックス 4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0" name="直線コネクタ 4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1" name="テキスト ボックス 4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2" name="直線コネクタ 4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3" name="テキスト ボックス 4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4" name="直線コネクタ 4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5" name="テキスト ボックス 4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6" name="直線コネクタ 4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7" name="テキスト ボックス 49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01" name="直線コネクタ 500"/>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02"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03" name="直線コネクタ 502"/>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04"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05" name="直線コネクタ 504"/>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20519</xdr:rowOff>
    </xdr:from>
    <xdr:ext cx="469744" cy="259045"/>
    <xdr:sp macro="" textlink="">
      <xdr:nvSpPr>
        <xdr:cNvPr id="506" name="【庁舎】&#10;一人当たり面積平均値テキスト"/>
        <xdr:cNvSpPr txBox="1"/>
      </xdr:nvSpPr>
      <xdr:spPr>
        <a:xfrm>
          <a:off x="22199600" y="18022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07" name="フローチャート: 判断 506"/>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08" name="フローチャート: 判断 507"/>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509"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10" name="フローチャート: 判断 509"/>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11"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2" name="テキスト ボックス 5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3" name="テキスト ボックス 5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4" name="テキスト ボックス 5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5" name="テキスト ボックス 5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6" name="テキスト ボックス 5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129902</xdr:rowOff>
    </xdr:from>
    <xdr:to>
      <xdr:col>116</xdr:col>
      <xdr:colOff>114300</xdr:colOff>
      <xdr:row>107</xdr:row>
      <xdr:rowOff>60052</xdr:rowOff>
    </xdr:to>
    <xdr:sp macro="" textlink="">
      <xdr:nvSpPr>
        <xdr:cNvPr id="517" name="楕円 516"/>
        <xdr:cNvSpPr/>
      </xdr:nvSpPr>
      <xdr:spPr>
        <a:xfrm>
          <a:off x="22110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108329</xdr:rowOff>
    </xdr:from>
    <xdr:ext cx="469744" cy="259045"/>
    <xdr:sp macro="" textlink="">
      <xdr:nvSpPr>
        <xdr:cNvPr id="518" name="【庁舎】&#10;一人当たり面積該当値テキスト"/>
        <xdr:cNvSpPr txBox="1"/>
      </xdr:nvSpPr>
      <xdr:spPr>
        <a:xfrm>
          <a:off x="22199600"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519" name="楕円 518"/>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9252</xdr:rowOff>
    </xdr:from>
    <xdr:to>
      <xdr:col>116</xdr:col>
      <xdr:colOff>63500</xdr:colOff>
      <xdr:row>107</xdr:row>
      <xdr:rowOff>25581</xdr:rowOff>
    </xdr:to>
    <xdr:cxnSp macro="">
      <xdr:nvCxnSpPr>
        <xdr:cNvPr id="520" name="直線コネクタ 519"/>
        <xdr:cNvCxnSpPr/>
      </xdr:nvCxnSpPr>
      <xdr:spPr>
        <a:xfrm flipV="1">
          <a:off x="21323300" y="18354402"/>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67508</xdr:rowOff>
    </xdr:from>
    <xdr:ext cx="469744" cy="259045"/>
    <xdr:sp macro="" textlink="">
      <xdr:nvSpPr>
        <xdr:cNvPr id="521" name="n_1mainValue【庁舎】&#10;一人当たり面積"/>
        <xdr:cNvSpPr txBox="1"/>
      </xdr:nvSpPr>
      <xdr:spPr>
        <a:xfrm>
          <a:off x="210757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2" name="正方形/長方形 5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3" name="正方形/長方形 5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4" name="テキスト ボックス 5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・類似団体と比較して特に有形固定資産減価償却率が高くなっている施設は、市民会館、庁舎、体育館・ﾌﾟｰﾙとなっている。</a:t>
          </a:r>
        </a:p>
        <a:p>
          <a:r>
            <a:rPr kumimoji="1" lang="ja-JP" altLang="en-US" sz="1300">
              <a:latin typeface="ＭＳ Ｐゴシック" panose="020B0600070205080204" pitchFamily="50" charset="-128"/>
              <a:ea typeface="ＭＳ Ｐゴシック" panose="020B0600070205080204" pitchFamily="50" charset="-128"/>
            </a:rPr>
            <a:t>どの施設においても、老朽化に伴う改修工事が毎年度実施しているところであり、高いランニングコストに加えて大規模改修のような単年度費用も掛かってくることから、公共施設等総合管理計画に基づいた計画的な更新を行い、費用等の見直しを図っていく。</a:t>
          </a:r>
        </a:p>
        <a:p>
          <a:r>
            <a:rPr kumimoji="1" lang="ja-JP" altLang="en-US" sz="1300">
              <a:latin typeface="ＭＳ Ｐゴシック" panose="020B0600070205080204" pitchFamily="50" charset="-128"/>
              <a:ea typeface="ＭＳ Ｐゴシック" panose="020B0600070205080204" pitchFamily="50" charset="-128"/>
            </a:rPr>
            <a:t>なお、数値等を類似団体や全国平均等と比較し施設の在り方等について、全庁的な検討も続けていきたい。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7,428
7,385
774.33
8,561,549
8,465,298
93,651
4,617,963
11,965,171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前年度に引き続き税収は増加傾向にあるが、財政力指数は</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と類似団体平均を下回っており、早急な定員管理計画策定によって職員数見直しを行い人件費の削減（平成２６年からの５年間で職員数</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減）、必要な事業を峻別し投資的経費の抑制等、歳出の見直しを随時実施すると共に、町税等徴収体制の強化や釧路・根室広域地方税滞納整理機構への滞納案件の引継ぎ等、歳入確保に努めることにより財政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61685</xdr:rowOff>
    </xdr:to>
    <xdr:cxnSp macro="">
      <xdr:nvCxnSpPr>
        <xdr:cNvPr id="70" name="直線コネクタ 69"/>
        <xdr:cNvCxnSpPr/>
      </xdr:nvCxnSpPr>
      <xdr:spPr>
        <a:xfrm flipV="1">
          <a:off x="4114800" y="75939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73176</xdr:rowOff>
    </xdr:to>
    <xdr:cxnSp macro="">
      <xdr:nvCxnSpPr>
        <xdr:cNvPr id="76" name="直線コネクタ 75"/>
        <xdr:cNvCxnSpPr/>
      </xdr:nvCxnSpPr>
      <xdr:spPr>
        <a:xfrm flipV="1">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73176</xdr:rowOff>
    </xdr:to>
    <xdr:cxnSp macro="">
      <xdr:nvCxnSpPr>
        <xdr:cNvPr id="79" name="直線コネクタ 78"/>
        <xdr:cNvCxnSpPr/>
      </xdr:nvCxnSpPr>
      <xdr:spPr>
        <a:xfrm>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類似団体平均を若干下回った結果となったが、依然として人件費</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が比較的高水準にあるため、今後も職員数見直しに伴う人件費減や高利率起債の補償金免除繰上償還、新規発行起債の管理・抑制や指定管理者制度の導入等によるコスト低減、ＰＤＣＡサイクルに基づく事務事業評価による見直しを継続的に実施し、現在の水準を維持す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44873</xdr:rowOff>
    </xdr:from>
    <xdr:to>
      <xdr:col>23</xdr:col>
      <xdr:colOff>133350</xdr:colOff>
      <xdr:row>65</xdr:row>
      <xdr:rowOff>137371</xdr:rowOff>
    </xdr:to>
    <xdr:cxnSp macro="">
      <xdr:nvCxnSpPr>
        <xdr:cNvPr id="133" name="直線コネクタ 132"/>
        <xdr:cNvCxnSpPr/>
      </xdr:nvCxnSpPr>
      <xdr:spPr>
        <a:xfrm flipV="1">
          <a:off x="4114800" y="11189123"/>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65</xdr:row>
      <xdr:rowOff>137371</xdr:rowOff>
    </xdr:to>
    <xdr:cxnSp macro="">
      <xdr:nvCxnSpPr>
        <xdr:cNvPr id="136" name="直線コネクタ 135"/>
        <xdr:cNvCxnSpPr/>
      </xdr:nvCxnSpPr>
      <xdr:spPr>
        <a:xfrm>
          <a:off x="3225800" y="11124777"/>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77046</xdr:rowOff>
    </xdr:to>
    <xdr:cxnSp macro="">
      <xdr:nvCxnSpPr>
        <xdr:cNvPr id="139" name="直線コネクタ 138"/>
        <xdr:cNvCxnSpPr/>
      </xdr:nvCxnSpPr>
      <xdr:spPr>
        <a:xfrm flipV="1">
          <a:off x="2336800" y="111247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77046</xdr:rowOff>
    </xdr:to>
    <xdr:cxnSp macro="">
      <xdr:nvCxnSpPr>
        <xdr:cNvPr id="142" name="直線コネクタ 141"/>
        <xdr:cNvCxnSpPr/>
      </xdr:nvCxnSpPr>
      <xdr:spPr>
        <a:xfrm>
          <a:off x="1447800" y="111328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2" name="楕円 151"/>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10600</xdr:rowOff>
    </xdr:from>
    <xdr:ext cx="762000" cy="259045"/>
    <xdr:sp macro="" textlink="">
      <xdr:nvSpPr>
        <xdr:cNvPr id="153" name="財政構造の弾力性該当値テキスト"/>
        <xdr:cNvSpPr txBox="1"/>
      </xdr:nvSpPr>
      <xdr:spPr>
        <a:xfrm>
          <a:off x="50419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86571</xdr:rowOff>
    </xdr:from>
    <xdr:to>
      <xdr:col>19</xdr:col>
      <xdr:colOff>184150</xdr:colOff>
      <xdr:row>66</xdr:row>
      <xdr:rowOff>16721</xdr:rowOff>
    </xdr:to>
    <xdr:sp macro="" textlink="">
      <xdr:nvSpPr>
        <xdr:cNvPr id="154" name="楕円 153"/>
        <xdr:cNvSpPr/>
      </xdr:nvSpPr>
      <xdr:spPr>
        <a:xfrm>
          <a:off x="4064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1498</xdr:rowOff>
    </xdr:from>
    <xdr:ext cx="736600" cy="259045"/>
    <xdr:sp macro="" textlink="">
      <xdr:nvSpPr>
        <xdr:cNvPr id="155" name="テキスト ボックス 154"/>
        <xdr:cNvSpPr txBox="1"/>
      </xdr:nvSpPr>
      <xdr:spPr>
        <a:xfrm>
          <a:off x="3733800" y="1131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6" name="楕円 155"/>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7" name="テキスト ボックス 156"/>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26246</xdr:rowOff>
    </xdr:from>
    <xdr:to>
      <xdr:col>11</xdr:col>
      <xdr:colOff>82550</xdr:colOff>
      <xdr:row>65</xdr:row>
      <xdr:rowOff>127846</xdr:rowOff>
    </xdr:to>
    <xdr:sp macro="" textlink="">
      <xdr:nvSpPr>
        <xdr:cNvPr id="158" name="楕円 157"/>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112623</xdr:rowOff>
    </xdr:from>
    <xdr:ext cx="762000" cy="259045"/>
    <xdr:sp macro="" textlink="">
      <xdr:nvSpPr>
        <xdr:cNvPr id="159" name="テキスト ボックス 158"/>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60" name="楕円 159"/>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61" name="テキスト ボックス 160"/>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[379,006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おり、保育園（所）や老人ホームを直営で行うことで人員・人件費が多大にかかることが要因となっている。特別養護老人ホーム（平成２１年度）及びデイサービスセンター（平成２７年度）の民営化や、他業務についても指定管理者制度の導入等を勘案しながら、コストの低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6705</xdr:rowOff>
    </xdr:from>
    <xdr:to>
      <xdr:col>23</xdr:col>
      <xdr:colOff>133350</xdr:colOff>
      <xdr:row>87</xdr:row>
      <xdr:rowOff>6586</xdr:rowOff>
    </xdr:to>
    <xdr:cxnSp macro="">
      <xdr:nvCxnSpPr>
        <xdr:cNvPr id="196" name="直線コネクタ 195"/>
        <xdr:cNvCxnSpPr/>
      </xdr:nvCxnSpPr>
      <xdr:spPr>
        <a:xfrm>
          <a:off x="4114800" y="14751405"/>
          <a:ext cx="838200" cy="17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169227</xdr:rowOff>
    </xdr:from>
    <xdr:to>
      <xdr:col>19</xdr:col>
      <xdr:colOff>133350</xdr:colOff>
      <xdr:row>86</xdr:row>
      <xdr:rowOff>6705</xdr:rowOff>
    </xdr:to>
    <xdr:cxnSp macro="">
      <xdr:nvCxnSpPr>
        <xdr:cNvPr id="199" name="直線コネクタ 198"/>
        <xdr:cNvCxnSpPr/>
      </xdr:nvCxnSpPr>
      <xdr:spPr>
        <a:xfrm>
          <a:off x="3225800" y="14742477"/>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149552</xdr:rowOff>
    </xdr:from>
    <xdr:to>
      <xdr:col>15</xdr:col>
      <xdr:colOff>82550</xdr:colOff>
      <xdr:row>85</xdr:row>
      <xdr:rowOff>169227</xdr:rowOff>
    </xdr:to>
    <xdr:cxnSp macro="">
      <xdr:nvCxnSpPr>
        <xdr:cNvPr id="202" name="直線コネクタ 201"/>
        <xdr:cNvCxnSpPr/>
      </xdr:nvCxnSpPr>
      <xdr:spPr>
        <a:xfrm>
          <a:off x="2336800" y="14722802"/>
          <a:ext cx="889000" cy="1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48403</xdr:rowOff>
    </xdr:from>
    <xdr:to>
      <xdr:col>11</xdr:col>
      <xdr:colOff>31750</xdr:colOff>
      <xdr:row>85</xdr:row>
      <xdr:rowOff>149552</xdr:rowOff>
    </xdr:to>
    <xdr:cxnSp macro="">
      <xdr:nvCxnSpPr>
        <xdr:cNvPr id="205" name="直線コネクタ 204"/>
        <xdr:cNvCxnSpPr/>
      </xdr:nvCxnSpPr>
      <xdr:spPr>
        <a:xfrm>
          <a:off x="1447800" y="14621653"/>
          <a:ext cx="889000" cy="10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127236</xdr:rowOff>
    </xdr:from>
    <xdr:to>
      <xdr:col>23</xdr:col>
      <xdr:colOff>184150</xdr:colOff>
      <xdr:row>87</xdr:row>
      <xdr:rowOff>57386</xdr:rowOff>
    </xdr:to>
    <xdr:sp macro="" textlink="">
      <xdr:nvSpPr>
        <xdr:cNvPr id="215" name="楕円 214"/>
        <xdr:cNvSpPr/>
      </xdr:nvSpPr>
      <xdr:spPr>
        <a:xfrm>
          <a:off x="4902200" y="148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99313</xdr:rowOff>
    </xdr:from>
    <xdr:ext cx="762000" cy="259045"/>
    <xdr:sp macro="" textlink="">
      <xdr:nvSpPr>
        <xdr:cNvPr id="216" name="人件費・物件費等の状況該当値テキスト"/>
        <xdr:cNvSpPr txBox="1"/>
      </xdr:nvSpPr>
      <xdr:spPr>
        <a:xfrm>
          <a:off x="5041900" y="1484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127355</xdr:rowOff>
    </xdr:from>
    <xdr:to>
      <xdr:col>19</xdr:col>
      <xdr:colOff>184150</xdr:colOff>
      <xdr:row>86</xdr:row>
      <xdr:rowOff>57505</xdr:rowOff>
    </xdr:to>
    <xdr:sp macro="" textlink="">
      <xdr:nvSpPr>
        <xdr:cNvPr id="217" name="楕円 216"/>
        <xdr:cNvSpPr/>
      </xdr:nvSpPr>
      <xdr:spPr>
        <a:xfrm>
          <a:off x="4064000" y="147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42282</xdr:rowOff>
    </xdr:from>
    <xdr:ext cx="736600" cy="259045"/>
    <xdr:sp macro="" textlink="">
      <xdr:nvSpPr>
        <xdr:cNvPr id="218" name="テキスト ボックス 217"/>
        <xdr:cNvSpPr txBox="1"/>
      </xdr:nvSpPr>
      <xdr:spPr>
        <a:xfrm>
          <a:off x="3733800" y="1478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118427</xdr:rowOff>
    </xdr:from>
    <xdr:to>
      <xdr:col>15</xdr:col>
      <xdr:colOff>133350</xdr:colOff>
      <xdr:row>86</xdr:row>
      <xdr:rowOff>48577</xdr:rowOff>
    </xdr:to>
    <xdr:sp macro="" textlink="">
      <xdr:nvSpPr>
        <xdr:cNvPr id="219" name="楕円 218"/>
        <xdr:cNvSpPr/>
      </xdr:nvSpPr>
      <xdr:spPr>
        <a:xfrm>
          <a:off x="3175000" y="146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33354</xdr:rowOff>
    </xdr:from>
    <xdr:ext cx="762000" cy="259045"/>
    <xdr:sp macro="" textlink="">
      <xdr:nvSpPr>
        <xdr:cNvPr id="220" name="テキスト ボックス 219"/>
        <xdr:cNvSpPr txBox="1"/>
      </xdr:nvSpPr>
      <xdr:spPr>
        <a:xfrm>
          <a:off x="2844800" y="1477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98752</xdr:rowOff>
    </xdr:from>
    <xdr:to>
      <xdr:col>11</xdr:col>
      <xdr:colOff>82550</xdr:colOff>
      <xdr:row>86</xdr:row>
      <xdr:rowOff>28902</xdr:rowOff>
    </xdr:to>
    <xdr:sp macro="" textlink="">
      <xdr:nvSpPr>
        <xdr:cNvPr id="221" name="楕円 220"/>
        <xdr:cNvSpPr/>
      </xdr:nvSpPr>
      <xdr:spPr>
        <a:xfrm>
          <a:off x="2286000" y="1467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13679</xdr:rowOff>
    </xdr:from>
    <xdr:ext cx="762000" cy="259045"/>
    <xdr:sp macro="" textlink="">
      <xdr:nvSpPr>
        <xdr:cNvPr id="222" name="テキスト ボックス 221"/>
        <xdr:cNvSpPr txBox="1"/>
      </xdr:nvSpPr>
      <xdr:spPr>
        <a:xfrm>
          <a:off x="1955800" y="1475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169053</xdr:rowOff>
    </xdr:from>
    <xdr:to>
      <xdr:col>7</xdr:col>
      <xdr:colOff>31750</xdr:colOff>
      <xdr:row>85</xdr:row>
      <xdr:rowOff>99203</xdr:rowOff>
    </xdr:to>
    <xdr:sp macro="" textlink="">
      <xdr:nvSpPr>
        <xdr:cNvPr id="223" name="楕円 222"/>
        <xdr:cNvSpPr/>
      </xdr:nvSpPr>
      <xdr:spPr>
        <a:xfrm>
          <a:off x="1397000" y="14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83980</xdr:rowOff>
    </xdr:from>
    <xdr:ext cx="762000" cy="259045"/>
    <xdr:sp macro="" textlink="">
      <xdr:nvSpPr>
        <xdr:cNvPr id="224" name="テキスト ボックス 223"/>
        <xdr:cNvSpPr txBox="1"/>
      </xdr:nvSpPr>
      <xdr:spPr>
        <a:xfrm>
          <a:off x="1066800" y="1465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引き続き、退職者の一部不補充と併せて各種手当の総点検等を行い、給与の適正化に努めていることにより類似団体平均値に比較的近いものとなっている。今後も引き続き給与の適正化に努めていき現状の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78618</xdr:rowOff>
    </xdr:to>
    <xdr:cxnSp macro="">
      <xdr:nvCxnSpPr>
        <xdr:cNvPr id="260" name="直線コネクタ 259"/>
        <xdr:cNvCxnSpPr/>
      </xdr:nvCxnSpPr>
      <xdr:spPr>
        <a:xfrm>
          <a:off x="16179800" y="14823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78618</xdr:rowOff>
    </xdr:to>
    <xdr:cxnSp macro="">
      <xdr:nvCxnSpPr>
        <xdr:cNvPr id="263" name="直線コネクタ 262"/>
        <xdr:cNvCxnSpPr/>
      </xdr:nvCxnSpPr>
      <xdr:spPr>
        <a:xfrm>
          <a:off x="15290800" y="147888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159052</xdr:rowOff>
    </xdr:to>
    <xdr:cxnSp macro="">
      <xdr:nvCxnSpPr>
        <xdr:cNvPr id="266" name="直線コネクタ 265"/>
        <xdr:cNvCxnSpPr/>
      </xdr:nvCxnSpPr>
      <xdr:spPr>
        <a:xfrm flipV="1">
          <a:off x="14401800" y="147888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159052</xdr:rowOff>
    </xdr:to>
    <xdr:cxnSp macro="">
      <xdr:nvCxnSpPr>
        <xdr:cNvPr id="269" name="直線コネクタ 268"/>
        <xdr:cNvCxnSpPr/>
      </xdr:nvCxnSpPr>
      <xdr:spPr>
        <a:xfrm>
          <a:off x="13512800" y="14708414"/>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9" name="楕円 278"/>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171345</xdr:rowOff>
    </xdr:from>
    <xdr:ext cx="762000" cy="259045"/>
    <xdr:sp macro="" textlink="">
      <xdr:nvSpPr>
        <xdr:cNvPr id="280" name="給与水準   （国との比較）該当値テキスト"/>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81" name="楕円 280"/>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82" name="テキスト ボックス 281"/>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3" name="楕円 282"/>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84" name="テキスト ボックス 283"/>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5" name="楕円 284"/>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6" name="テキスト ボックス 285"/>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7" name="楕円 286"/>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8" name="テキスト ボックス 287"/>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年間）で職員数を</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削減してきたものの、依然として類似団体を大きく上回っている。ＰＤＣＡサイクルに基づく事務事業評価による効率化・見直し、また、退職者の一部不補充の実施、民営化や指定管理者制度の活用を検討し、類似団体の平均値に近づけるよう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159216</xdr:rowOff>
    </xdr:from>
    <xdr:to>
      <xdr:col>81</xdr:col>
      <xdr:colOff>44450</xdr:colOff>
      <xdr:row>65</xdr:row>
      <xdr:rowOff>25569</xdr:rowOff>
    </xdr:to>
    <xdr:cxnSp macro="">
      <xdr:nvCxnSpPr>
        <xdr:cNvPr id="323" name="直線コネクタ 322"/>
        <xdr:cNvCxnSpPr/>
      </xdr:nvCxnSpPr>
      <xdr:spPr>
        <a:xfrm>
          <a:off x="16179800" y="11132016"/>
          <a:ext cx="8382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159216</xdr:rowOff>
    </xdr:from>
    <xdr:to>
      <xdr:col>77</xdr:col>
      <xdr:colOff>44450</xdr:colOff>
      <xdr:row>64</xdr:row>
      <xdr:rowOff>159216</xdr:rowOff>
    </xdr:to>
    <xdr:cxnSp macro="">
      <xdr:nvCxnSpPr>
        <xdr:cNvPr id="326" name="直線コネクタ 325"/>
        <xdr:cNvCxnSpPr/>
      </xdr:nvCxnSpPr>
      <xdr:spPr>
        <a:xfrm>
          <a:off x="15290800" y="11132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127043</xdr:rowOff>
    </xdr:from>
    <xdr:to>
      <xdr:col>72</xdr:col>
      <xdr:colOff>203200</xdr:colOff>
      <xdr:row>64</xdr:row>
      <xdr:rowOff>159216</xdr:rowOff>
    </xdr:to>
    <xdr:cxnSp macro="">
      <xdr:nvCxnSpPr>
        <xdr:cNvPr id="329" name="直線コネクタ 328"/>
        <xdr:cNvCxnSpPr/>
      </xdr:nvCxnSpPr>
      <xdr:spPr>
        <a:xfrm>
          <a:off x="14401800" y="110998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90043</xdr:rowOff>
    </xdr:from>
    <xdr:to>
      <xdr:col>68</xdr:col>
      <xdr:colOff>152400</xdr:colOff>
      <xdr:row>64</xdr:row>
      <xdr:rowOff>127043</xdr:rowOff>
    </xdr:to>
    <xdr:cxnSp macro="">
      <xdr:nvCxnSpPr>
        <xdr:cNvPr id="332" name="直線コネクタ 331"/>
        <xdr:cNvCxnSpPr/>
      </xdr:nvCxnSpPr>
      <xdr:spPr>
        <a:xfrm>
          <a:off x="13512800" y="11062843"/>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146219</xdr:rowOff>
    </xdr:from>
    <xdr:to>
      <xdr:col>81</xdr:col>
      <xdr:colOff>95250</xdr:colOff>
      <xdr:row>65</xdr:row>
      <xdr:rowOff>76369</xdr:rowOff>
    </xdr:to>
    <xdr:sp macro="" textlink="">
      <xdr:nvSpPr>
        <xdr:cNvPr id="342" name="楕円 341"/>
        <xdr:cNvSpPr/>
      </xdr:nvSpPr>
      <xdr:spPr>
        <a:xfrm>
          <a:off x="16967200" y="1111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118296</xdr:rowOff>
    </xdr:from>
    <xdr:ext cx="762000" cy="259045"/>
    <xdr:sp macro="" textlink="">
      <xdr:nvSpPr>
        <xdr:cNvPr id="343" name="定員管理の状況該当値テキスト"/>
        <xdr:cNvSpPr txBox="1"/>
      </xdr:nvSpPr>
      <xdr:spPr>
        <a:xfrm>
          <a:off x="17106900" y="1109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108416</xdr:rowOff>
    </xdr:from>
    <xdr:to>
      <xdr:col>77</xdr:col>
      <xdr:colOff>95250</xdr:colOff>
      <xdr:row>65</xdr:row>
      <xdr:rowOff>38566</xdr:rowOff>
    </xdr:to>
    <xdr:sp macro="" textlink="">
      <xdr:nvSpPr>
        <xdr:cNvPr id="344" name="楕円 343"/>
        <xdr:cNvSpPr/>
      </xdr:nvSpPr>
      <xdr:spPr>
        <a:xfrm>
          <a:off x="16129000" y="110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23343</xdr:rowOff>
    </xdr:from>
    <xdr:ext cx="736600" cy="259045"/>
    <xdr:sp macro="" textlink="">
      <xdr:nvSpPr>
        <xdr:cNvPr id="345" name="テキスト ボックス 344"/>
        <xdr:cNvSpPr txBox="1"/>
      </xdr:nvSpPr>
      <xdr:spPr>
        <a:xfrm>
          <a:off x="15798800" y="111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108416</xdr:rowOff>
    </xdr:from>
    <xdr:to>
      <xdr:col>73</xdr:col>
      <xdr:colOff>44450</xdr:colOff>
      <xdr:row>65</xdr:row>
      <xdr:rowOff>38566</xdr:rowOff>
    </xdr:to>
    <xdr:sp macro="" textlink="">
      <xdr:nvSpPr>
        <xdr:cNvPr id="346" name="楕円 345"/>
        <xdr:cNvSpPr/>
      </xdr:nvSpPr>
      <xdr:spPr>
        <a:xfrm>
          <a:off x="15240000" y="110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23343</xdr:rowOff>
    </xdr:from>
    <xdr:ext cx="762000" cy="259045"/>
    <xdr:sp macro="" textlink="">
      <xdr:nvSpPr>
        <xdr:cNvPr id="347" name="テキスト ボックス 346"/>
        <xdr:cNvSpPr txBox="1"/>
      </xdr:nvSpPr>
      <xdr:spPr>
        <a:xfrm>
          <a:off x="14909800" y="111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76243</xdr:rowOff>
    </xdr:from>
    <xdr:to>
      <xdr:col>68</xdr:col>
      <xdr:colOff>203200</xdr:colOff>
      <xdr:row>65</xdr:row>
      <xdr:rowOff>6393</xdr:rowOff>
    </xdr:to>
    <xdr:sp macro="" textlink="">
      <xdr:nvSpPr>
        <xdr:cNvPr id="348" name="楕円 347"/>
        <xdr:cNvSpPr/>
      </xdr:nvSpPr>
      <xdr:spPr>
        <a:xfrm>
          <a:off x="14351000" y="110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162620</xdr:rowOff>
    </xdr:from>
    <xdr:ext cx="762000" cy="259045"/>
    <xdr:sp macro="" textlink="">
      <xdr:nvSpPr>
        <xdr:cNvPr id="349" name="テキスト ボックス 348"/>
        <xdr:cNvSpPr txBox="1"/>
      </xdr:nvSpPr>
      <xdr:spPr>
        <a:xfrm>
          <a:off x="14020800" y="111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39243</xdr:rowOff>
    </xdr:from>
    <xdr:to>
      <xdr:col>64</xdr:col>
      <xdr:colOff>152400</xdr:colOff>
      <xdr:row>64</xdr:row>
      <xdr:rowOff>140843</xdr:rowOff>
    </xdr:to>
    <xdr:sp macro="" textlink="">
      <xdr:nvSpPr>
        <xdr:cNvPr id="350" name="楕円 349"/>
        <xdr:cNvSpPr/>
      </xdr:nvSpPr>
      <xdr:spPr>
        <a:xfrm>
          <a:off x="13462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125620</xdr:rowOff>
    </xdr:from>
    <xdr:ext cx="762000" cy="259045"/>
    <xdr:sp macro="" textlink="">
      <xdr:nvSpPr>
        <xdr:cNvPr id="351" name="テキスト ボックス 350"/>
        <xdr:cNvSpPr txBox="1"/>
      </xdr:nvSpPr>
      <xdr:spPr>
        <a:xfrm>
          <a:off x="13131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類似団体平均を上回っている主な要因としては、平成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年度に実施した病院建設事業補助（総事業費</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億円、うち起債</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億円）、弟子屈中学校、学校給食センター、道の駅整備等を行ったまちづくり整備事業（平成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　総事業費</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億円、うち起債</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億円）、公営住宅建て替え事業等である。新規地方債の発行抑制・高利率起債の補償金免除繰上償還、職員数の減、基金への積極的な積立等により、比率は改善傾向にあったが、平成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年度に実施した摩周観光交流館整備事業や弟子屈中学校改築事業による影響により平成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年度は再び悪化した。平成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年度過疎債の償還終了などにより若干改善された。今後も老人ホーム改築事業や消防庁舎改築事業などの起債償還開始により比率の上昇が考えられるが、事業実施の適正化をはかり財政の健全化に努める。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57573</xdr:rowOff>
    </xdr:to>
    <xdr:cxnSp macro="">
      <xdr:nvCxnSpPr>
        <xdr:cNvPr id="385" name="直線コネクタ 384"/>
        <xdr:cNvCxnSpPr/>
      </xdr:nvCxnSpPr>
      <xdr:spPr>
        <a:xfrm flipV="1">
          <a:off x="16179800" y="721825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57573</xdr:rowOff>
    </xdr:to>
    <xdr:cxnSp macro="">
      <xdr:nvCxnSpPr>
        <xdr:cNvPr id="388" name="直線コネクタ 387"/>
        <xdr:cNvCxnSpPr/>
      </xdr:nvCxnSpPr>
      <xdr:spPr>
        <a:xfrm>
          <a:off x="15290800" y="7258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113877</xdr:rowOff>
    </xdr:to>
    <xdr:cxnSp macro="">
      <xdr:nvCxnSpPr>
        <xdr:cNvPr id="391" name="直線コネクタ 390"/>
        <xdr:cNvCxnSpPr/>
      </xdr:nvCxnSpPr>
      <xdr:spPr>
        <a:xfrm flipV="1">
          <a:off x="14401800" y="725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113877</xdr:rowOff>
    </xdr:to>
    <xdr:cxnSp macro="">
      <xdr:nvCxnSpPr>
        <xdr:cNvPr id="394" name="直線コネクタ 393"/>
        <xdr:cNvCxnSpPr/>
      </xdr:nvCxnSpPr>
      <xdr:spPr>
        <a:xfrm>
          <a:off x="13512800" y="729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4" name="楕円 403"/>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5"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6" name="楕円 405"/>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7" name="テキスト ボックス 406"/>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8" name="楕円 407"/>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9" name="テキスト ボックス 408"/>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10" name="楕円 409"/>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11" name="テキスト ボックス 410"/>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12" name="楕円 411"/>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13" name="テキスト ボックス 412"/>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類似団体平均を上回っている主な要因としては、平成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年度に実施した病院建設事業補助（総事業費</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億円、うち起債</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億円）、弟子屈中学校、学校給食センター、道の駅整備等を行ったまちづくり整備事業（平成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　総事業費</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億円、うち起債</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億円）、公営住宅建て替え事業等である。新規地方債の発行抑制・高利率起債の補償金免除繰上償還、職員数の減、基金への積極的な積立等により、比率は改善傾向にあったが、平成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年度に実施した老人ホーム移転改築事業（総事業費</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億円、うち起債</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億円）により大幅に比率が上昇した。平成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年度については、債務負担（病院建設事業費補助）の減などにより若干改善されたが消防庁舎改築事業（</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年度事業費</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億、うち起債</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億）などにより再び比率が上昇した。今後は事業実施の適正化をはかり財政の健全化に努める。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126644</xdr:rowOff>
    </xdr:from>
    <xdr:to>
      <xdr:col>81</xdr:col>
      <xdr:colOff>44450</xdr:colOff>
      <xdr:row>21</xdr:row>
      <xdr:rowOff>168148</xdr:rowOff>
    </xdr:to>
    <xdr:cxnSp macro="">
      <xdr:nvCxnSpPr>
        <xdr:cNvPr id="445" name="直線コネクタ 444"/>
        <xdr:cNvCxnSpPr/>
      </xdr:nvCxnSpPr>
      <xdr:spPr>
        <a:xfrm flipV="1">
          <a:off x="16179800" y="3727094"/>
          <a:ext cx="8382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75489</xdr:rowOff>
    </xdr:from>
    <xdr:to>
      <xdr:col>77</xdr:col>
      <xdr:colOff>44450</xdr:colOff>
      <xdr:row>21</xdr:row>
      <xdr:rowOff>168148</xdr:rowOff>
    </xdr:to>
    <xdr:cxnSp macro="">
      <xdr:nvCxnSpPr>
        <xdr:cNvPr id="448" name="直線コネクタ 447"/>
        <xdr:cNvCxnSpPr/>
      </xdr:nvCxnSpPr>
      <xdr:spPr>
        <a:xfrm>
          <a:off x="15290800" y="3675939"/>
          <a:ext cx="8890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75489</xdr:rowOff>
    </xdr:from>
    <xdr:to>
      <xdr:col>72</xdr:col>
      <xdr:colOff>203200</xdr:colOff>
      <xdr:row>21</xdr:row>
      <xdr:rowOff>136296</xdr:rowOff>
    </xdr:to>
    <xdr:cxnSp macro="">
      <xdr:nvCxnSpPr>
        <xdr:cNvPr id="451" name="直線コネクタ 450"/>
        <xdr:cNvCxnSpPr/>
      </xdr:nvCxnSpPr>
      <xdr:spPr>
        <a:xfrm flipV="1">
          <a:off x="14401800" y="3675939"/>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50038</xdr:rowOff>
    </xdr:from>
    <xdr:to>
      <xdr:col>68</xdr:col>
      <xdr:colOff>152400</xdr:colOff>
      <xdr:row>21</xdr:row>
      <xdr:rowOff>136296</xdr:rowOff>
    </xdr:to>
    <xdr:cxnSp macro="">
      <xdr:nvCxnSpPr>
        <xdr:cNvPr id="454" name="直線コネクタ 453"/>
        <xdr:cNvCxnSpPr/>
      </xdr:nvCxnSpPr>
      <xdr:spPr>
        <a:xfrm>
          <a:off x="13512800" y="3479038"/>
          <a:ext cx="889000" cy="2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75844</xdr:rowOff>
    </xdr:from>
    <xdr:to>
      <xdr:col>81</xdr:col>
      <xdr:colOff>95250</xdr:colOff>
      <xdr:row>22</xdr:row>
      <xdr:rowOff>5994</xdr:rowOff>
    </xdr:to>
    <xdr:sp macro="" textlink="">
      <xdr:nvSpPr>
        <xdr:cNvPr id="464" name="楕円 463"/>
        <xdr:cNvSpPr/>
      </xdr:nvSpPr>
      <xdr:spPr>
        <a:xfrm>
          <a:off x="16967200" y="36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47921</xdr:rowOff>
    </xdr:from>
    <xdr:ext cx="762000" cy="259045"/>
    <xdr:sp macro="" textlink="">
      <xdr:nvSpPr>
        <xdr:cNvPr id="465" name="将来負担の状況該当値テキスト"/>
        <xdr:cNvSpPr txBox="1"/>
      </xdr:nvSpPr>
      <xdr:spPr>
        <a:xfrm>
          <a:off x="17106900" y="364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117348</xdr:rowOff>
    </xdr:from>
    <xdr:to>
      <xdr:col>77</xdr:col>
      <xdr:colOff>95250</xdr:colOff>
      <xdr:row>22</xdr:row>
      <xdr:rowOff>47498</xdr:rowOff>
    </xdr:to>
    <xdr:sp macro="" textlink="">
      <xdr:nvSpPr>
        <xdr:cNvPr id="466" name="楕円 465"/>
        <xdr:cNvSpPr/>
      </xdr:nvSpPr>
      <xdr:spPr>
        <a:xfrm>
          <a:off x="16129000" y="37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32275</xdr:rowOff>
    </xdr:from>
    <xdr:ext cx="736600" cy="259045"/>
    <xdr:sp macro="" textlink="">
      <xdr:nvSpPr>
        <xdr:cNvPr id="467" name="テキスト ボックス 466"/>
        <xdr:cNvSpPr txBox="1"/>
      </xdr:nvSpPr>
      <xdr:spPr>
        <a:xfrm>
          <a:off x="15798800" y="380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24689</xdr:rowOff>
    </xdr:from>
    <xdr:to>
      <xdr:col>73</xdr:col>
      <xdr:colOff>44450</xdr:colOff>
      <xdr:row>21</xdr:row>
      <xdr:rowOff>126289</xdr:rowOff>
    </xdr:to>
    <xdr:sp macro="" textlink="">
      <xdr:nvSpPr>
        <xdr:cNvPr id="468" name="楕円 467"/>
        <xdr:cNvSpPr/>
      </xdr:nvSpPr>
      <xdr:spPr>
        <a:xfrm>
          <a:off x="15240000" y="36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111066</xdr:rowOff>
    </xdr:from>
    <xdr:ext cx="762000" cy="259045"/>
    <xdr:sp macro="" textlink="">
      <xdr:nvSpPr>
        <xdr:cNvPr id="469" name="テキスト ボックス 468"/>
        <xdr:cNvSpPr txBox="1"/>
      </xdr:nvSpPr>
      <xdr:spPr>
        <a:xfrm>
          <a:off x="14909800" y="371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85496</xdr:rowOff>
    </xdr:from>
    <xdr:to>
      <xdr:col>68</xdr:col>
      <xdr:colOff>203200</xdr:colOff>
      <xdr:row>22</xdr:row>
      <xdr:rowOff>15646</xdr:rowOff>
    </xdr:to>
    <xdr:sp macro="" textlink="">
      <xdr:nvSpPr>
        <xdr:cNvPr id="470" name="楕円 469"/>
        <xdr:cNvSpPr/>
      </xdr:nvSpPr>
      <xdr:spPr>
        <a:xfrm>
          <a:off x="14351000" y="36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423</xdr:rowOff>
    </xdr:from>
    <xdr:ext cx="762000" cy="259045"/>
    <xdr:sp macro="" textlink="">
      <xdr:nvSpPr>
        <xdr:cNvPr id="471" name="テキスト ボックス 470"/>
        <xdr:cNvSpPr txBox="1"/>
      </xdr:nvSpPr>
      <xdr:spPr>
        <a:xfrm>
          <a:off x="14020800" y="377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170688</xdr:rowOff>
    </xdr:from>
    <xdr:to>
      <xdr:col>64</xdr:col>
      <xdr:colOff>152400</xdr:colOff>
      <xdr:row>20</xdr:row>
      <xdr:rowOff>100838</xdr:rowOff>
    </xdr:to>
    <xdr:sp macro="" textlink="">
      <xdr:nvSpPr>
        <xdr:cNvPr id="472" name="楕円 471"/>
        <xdr:cNvSpPr/>
      </xdr:nvSpPr>
      <xdr:spPr>
        <a:xfrm>
          <a:off x="13462000" y="3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85615</xdr:rowOff>
    </xdr:from>
    <xdr:ext cx="762000" cy="259045"/>
    <xdr:sp macro="" textlink="">
      <xdr:nvSpPr>
        <xdr:cNvPr id="473" name="テキスト ボックス 472"/>
        <xdr:cNvSpPr txBox="1"/>
      </xdr:nvSpPr>
      <xdr:spPr>
        <a:xfrm>
          <a:off x="13131800" y="351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7,428
7,385
774.33
8,561,549
8,465,298
93,651
4,617,963
11,965,171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類似団体平均と比較すると、人件費に係る経常収支比率は若干低くなっているが、要因としては特別職給与▲</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の独自削減によるものと、退職者の一部不補充などによるものである。人事院勧告に基づく給与改定等により人件費の比率は増加したが、事務事業の民間委託、指定管理者制度、退職者一部不補充を継続し人件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10414</xdr:rowOff>
    </xdr:to>
    <xdr:cxnSp macro="">
      <xdr:nvCxnSpPr>
        <xdr:cNvPr id="64" name="直線コネクタ 63"/>
        <xdr:cNvCxnSpPr/>
      </xdr:nvCxnSpPr>
      <xdr:spPr>
        <a:xfrm flipV="1">
          <a:off x="3987800" y="6349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10414</xdr:rowOff>
    </xdr:to>
    <xdr:cxnSp macro="">
      <xdr:nvCxnSpPr>
        <xdr:cNvPr id="67" name="直線コネクタ 66"/>
        <xdr:cNvCxnSpPr/>
      </xdr:nvCxnSpPr>
      <xdr:spPr>
        <a:xfrm>
          <a:off x="3098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1270</xdr:rowOff>
    </xdr:to>
    <xdr:cxnSp macro="">
      <xdr:nvCxnSpPr>
        <xdr:cNvPr id="70" name="直線コネクタ 69"/>
        <xdr:cNvCxnSpPr/>
      </xdr:nvCxnSpPr>
      <xdr:spPr>
        <a:xfrm flipV="1">
          <a:off x="2209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28702</xdr:rowOff>
    </xdr:to>
    <xdr:cxnSp macro="">
      <xdr:nvCxnSpPr>
        <xdr:cNvPr id="73" name="直線コネクタ 72"/>
        <xdr:cNvCxnSpPr/>
      </xdr:nvCxnSpPr>
      <xdr:spPr>
        <a:xfrm flipV="1">
          <a:off x="1320800" y="6344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0" name="テキスト ボックス 89"/>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89679</xdr:rowOff>
    </xdr:from>
    <xdr:ext cx="762000" cy="259045"/>
    <xdr:sp macro="" textlink="">
      <xdr:nvSpPr>
        <xdr:cNvPr id="92" name="テキスト ボックス 91"/>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類似団体平均と比較すると、物件費に係る経常収支比率は高くなっている。委託業務の見直しによる民営化、指定管理者制度導入による経費削減などにより、改善を図っているが人件費や物価上昇の影響</a:t>
          </a:r>
          <a:r>
            <a:rPr kumimoji="1" lang="ja-JP" altLang="en-US" sz="1200" b="0" i="0" u="none" strike="noStrike" kern="0" cap="none" spc="0" normalizeH="0" baseline="0" noProof="0">
              <a:ln>
                <a:noFill/>
              </a:ln>
              <a:solidFill>
                <a:prstClr val="black"/>
              </a:solidFill>
              <a:effectLst/>
              <a:uLnTx/>
              <a:uFillTx/>
              <a:latin typeface="+mn-lt"/>
              <a:ea typeface="ＭＳ Ｐゴシック"/>
              <a:cs typeface="+mn-cs"/>
            </a:rPr>
            <a:t>等</a:t>
          </a:r>
          <a:r>
            <a:rPr kumimoji="1" lang="ja-JP" altLang="ja-JP" sz="1200" b="0" i="0" u="none" strike="noStrike" kern="0" cap="none" spc="0" normalizeH="0" baseline="0" noProof="0">
              <a:ln>
                <a:noFill/>
              </a:ln>
              <a:solidFill>
                <a:prstClr val="black"/>
              </a:solidFill>
              <a:effectLst/>
              <a:uLnTx/>
              <a:uFillTx/>
              <a:latin typeface="+mn-lt"/>
              <a:ea typeface="ＭＳ Ｐゴシック"/>
              <a:cs typeface="+mn-cs"/>
            </a:rPr>
            <a:t>により昨年と比較し高くなっている。今後は類似団体平均程度に近づくよう民間で実施可能な事業については、指定管理者制度の導入などにより委託を進め、コストの低減を図っていく方針である。</a:t>
          </a:r>
          <a:endParaRPr kumimoji="0" lang="ja-JP" altLang="ja-JP" sz="16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161290</xdr:rowOff>
    </xdr:from>
    <xdr:to>
      <xdr:col>82</xdr:col>
      <xdr:colOff>107950</xdr:colOff>
      <xdr:row>16</xdr:row>
      <xdr:rowOff>167005</xdr:rowOff>
    </xdr:to>
    <xdr:cxnSp macro="">
      <xdr:nvCxnSpPr>
        <xdr:cNvPr id="121" name="直線コネクタ 120"/>
        <xdr:cNvCxnSpPr/>
      </xdr:nvCxnSpPr>
      <xdr:spPr>
        <a:xfrm flipV="1">
          <a:off x="15671800" y="29044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138430</xdr:rowOff>
    </xdr:from>
    <xdr:to>
      <xdr:col>78</xdr:col>
      <xdr:colOff>69850</xdr:colOff>
      <xdr:row>16</xdr:row>
      <xdr:rowOff>167005</xdr:rowOff>
    </xdr:to>
    <xdr:cxnSp macro="">
      <xdr:nvCxnSpPr>
        <xdr:cNvPr id="124" name="直線コネクタ 123"/>
        <xdr:cNvCxnSpPr/>
      </xdr:nvCxnSpPr>
      <xdr:spPr>
        <a:xfrm>
          <a:off x="14782800" y="28816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92710</xdr:rowOff>
    </xdr:from>
    <xdr:to>
      <xdr:col>73</xdr:col>
      <xdr:colOff>180975</xdr:colOff>
      <xdr:row>16</xdr:row>
      <xdr:rowOff>138430</xdr:rowOff>
    </xdr:to>
    <xdr:cxnSp macro="">
      <xdr:nvCxnSpPr>
        <xdr:cNvPr id="127" name="直線コネクタ 126"/>
        <xdr:cNvCxnSpPr/>
      </xdr:nvCxnSpPr>
      <xdr:spPr>
        <a:xfrm>
          <a:off x="13893800" y="2835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92710</xdr:rowOff>
    </xdr:from>
    <xdr:to>
      <xdr:col>69</xdr:col>
      <xdr:colOff>92075</xdr:colOff>
      <xdr:row>16</xdr:row>
      <xdr:rowOff>104140</xdr:rowOff>
    </xdr:to>
    <xdr:cxnSp macro="">
      <xdr:nvCxnSpPr>
        <xdr:cNvPr id="130" name="直線コネクタ 129"/>
        <xdr:cNvCxnSpPr/>
      </xdr:nvCxnSpPr>
      <xdr:spPr>
        <a:xfrm flipV="1">
          <a:off x="13004800" y="2835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110490</xdr:rowOff>
    </xdr:from>
    <xdr:to>
      <xdr:col>82</xdr:col>
      <xdr:colOff>158750</xdr:colOff>
      <xdr:row>17</xdr:row>
      <xdr:rowOff>40640</xdr:rowOff>
    </xdr:to>
    <xdr:sp macro="" textlink="">
      <xdr:nvSpPr>
        <xdr:cNvPr id="140" name="楕円 139"/>
        <xdr:cNvSpPr/>
      </xdr:nvSpPr>
      <xdr:spPr>
        <a:xfrm>
          <a:off x="164592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82567</xdr:rowOff>
    </xdr:from>
    <xdr:ext cx="762000" cy="259045"/>
    <xdr:sp macro="" textlink="">
      <xdr:nvSpPr>
        <xdr:cNvPr id="141" name="物件費該当値テキスト"/>
        <xdr:cNvSpPr txBox="1"/>
      </xdr:nvSpPr>
      <xdr:spPr>
        <a:xfrm>
          <a:off x="165989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116205</xdr:rowOff>
    </xdr:from>
    <xdr:to>
      <xdr:col>78</xdr:col>
      <xdr:colOff>120650</xdr:colOff>
      <xdr:row>17</xdr:row>
      <xdr:rowOff>46355</xdr:rowOff>
    </xdr:to>
    <xdr:sp macro="" textlink="">
      <xdr:nvSpPr>
        <xdr:cNvPr id="142" name="楕円 141"/>
        <xdr:cNvSpPr/>
      </xdr:nvSpPr>
      <xdr:spPr>
        <a:xfrm>
          <a:off x="15621000" y="28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31132</xdr:rowOff>
    </xdr:from>
    <xdr:ext cx="736600" cy="259045"/>
    <xdr:sp macro="" textlink="">
      <xdr:nvSpPr>
        <xdr:cNvPr id="143" name="テキスト ボックス 142"/>
        <xdr:cNvSpPr txBox="1"/>
      </xdr:nvSpPr>
      <xdr:spPr>
        <a:xfrm>
          <a:off x="15290800" y="294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87630</xdr:rowOff>
    </xdr:from>
    <xdr:to>
      <xdr:col>74</xdr:col>
      <xdr:colOff>31750</xdr:colOff>
      <xdr:row>17</xdr:row>
      <xdr:rowOff>17780</xdr:rowOff>
    </xdr:to>
    <xdr:sp macro="" textlink="">
      <xdr:nvSpPr>
        <xdr:cNvPr id="144" name="楕円 143"/>
        <xdr:cNvSpPr/>
      </xdr:nvSpPr>
      <xdr:spPr>
        <a:xfrm>
          <a:off x="14732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2557</xdr:rowOff>
    </xdr:from>
    <xdr:ext cx="762000" cy="259045"/>
    <xdr:sp macro="" textlink="">
      <xdr:nvSpPr>
        <xdr:cNvPr id="145" name="テキスト ボックス 144"/>
        <xdr:cNvSpPr txBox="1"/>
      </xdr:nvSpPr>
      <xdr:spPr>
        <a:xfrm>
          <a:off x="14401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41910</xdr:rowOff>
    </xdr:from>
    <xdr:to>
      <xdr:col>69</xdr:col>
      <xdr:colOff>142875</xdr:colOff>
      <xdr:row>16</xdr:row>
      <xdr:rowOff>143510</xdr:rowOff>
    </xdr:to>
    <xdr:sp macro="" textlink="">
      <xdr:nvSpPr>
        <xdr:cNvPr id="146" name="楕円 145"/>
        <xdr:cNvSpPr/>
      </xdr:nvSpPr>
      <xdr:spPr>
        <a:xfrm>
          <a:off x="13843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128287</xdr:rowOff>
    </xdr:from>
    <xdr:ext cx="762000" cy="259045"/>
    <xdr:sp macro="" textlink="">
      <xdr:nvSpPr>
        <xdr:cNvPr id="147" name="テキスト ボックス 146"/>
        <xdr:cNvSpPr txBox="1"/>
      </xdr:nvSpPr>
      <xdr:spPr>
        <a:xfrm>
          <a:off x="13512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48" name="楕円 147"/>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49" name="テキスト ボックス 148"/>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扶助費に係る経常収支比率はやや高くなっているが、要因としては養護老人ホーム運営や町独自の福祉サービスを充実させていることがあげられる。今後においては在宅福祉サービスや障がい者の自立支援に関するものや少子高齢化社会で今後も経費の増大が見込まれる分野であるが、サービスの低下を招かぬよう配慮し、各種手当やサービス事業等の見直しを進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98425</xdr:rowOff>
    </xdr:from>
    <xdr:to>
      <xdr:col>24</xdr:col>
      <xdr:colOff>25400</xdr:colOff>
      <xdr:row>56</xdr:row>
      <xdr:rowOff>112713</xdr:rowOff>
    </xdr:to>
    <xdr:cxnSp macro="">
      <xdr:nvCxnSpPr>
        <xdr:cNvPr id="185" name="直線コネクタ 184"/>
        <xdr:cNvCxnSpPr/>
      </xdr:nvCxnSpPr>
      <xdr:spPr>
        <a:xfrm>
          <a:off x="3987800" y="969962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98425</xdr:rowOff>
    </xdr:from>
    <xdr:to>
      <xdr:col>19</xdr:col>
      <xdr:colOff>187325</xdr:colOff>
      <xdr:row>56</xdr:row>
      <xdr:rowOff>127000</xdr:rowOff>
    </xdr:to>
    <xdr:cxnSp macro="">
      <xdr:nvCxnSpPr>
        <xdr:cNvPr id="188" name="直線コネクタ 187"/>
        <xdr:cNvCxnSpPr/>
      </xdr:nvCxnSpPr>
      <xdr:spPr>
        <a:xfrm flipV="1">
          <a:off x="3098800" y="9699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41275</xdr:rowOff>
    </xdr:from>
    <xdr:to>
      <xdr:col>15</xdr:col>
      <xdr:colOff>98425</xdr:colOff>
      <xdr:row>56</xdr:row>
      <xdr:rowOff>127000</xdr:rowOff>
    </xdr:to>
    <xdr:cxnSp macro="">
      <xdr:nvCxnSpPr>
        <xdr:cNvPr id="191" name="直線コネクタ 190"/>
        <xdr:cNvCxnSpPr/>
      </xdr:nvCxnSpPr>
      <xdr:spPr>
        <a:xfrm>
          <a:off x="2209800" y="96424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41275</xdr:rowOff>
    </xdr:from>
    <xdr:to>
      <xdr:col>11</xdr:col>
      <xdr:colOff>9525</xdr:colOff>
      <xdr:row>56</xdr:row>
      <xdr:rowOff>41275</xdr:rowOff>
    </xdr:to>
    <xdr:cxnSp macro="">
      <xdr:nvCxnSpPr>
        <xdr:cNvPr id="194" name="直線コネクタ 193"/>
        <xdr:cNvCxnSpPr/>
      </xdr:nvCxnSpPr>
      <xdr:spPr>
        <a:xfrm>
          <a:off x="1320800" y="9642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61913</xdr:rowOff>
    </xdr:from>
    <xdr:to>
      <xdr:col>24</xdr:col>
      <xdr:colOff>76200</xdr:colOff>
      <xdr:row>56</xdr:row>
      <xdr:rowOff>163513</xdr:rowOff>
    </xdr:to>
    <xdr:sp macro="" textlink="">
      <xdr:nvSpPr>
        <xdr:cNvPr id="204" name="楕円 203"/>
        <xdr:cNvSpPr/>
      </xdr:nvSpPr>
      <xdr:spPr>
        <a:xfrm>
          <a:off x="47752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33990</xdr:rowOff>
    </xdr:from>
    <xdr:ext cx="762000" cy="259045"/>
    <xdr:sp macro="" textlink="">
      <xdr:nvSpPr>
        <xdr:cNvPr id="205" name="扶助費該当値テキスト"/>
        <xdr:cNvSpPr txBox="1"/>
      </xdr:nvSpPr>
      <xdr:spPr>
        <a:xfrm>
          <a:off x="4914900" y="963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47625</xdr:rowOff>
    </xdr:from>
    <xdr:to>
      <xdr:col>20</xdr:col>
      <xdr:colOff>38100</xdr:colOff>
      <xdr:row>56</xdr:row>
      <xdr:rowOff>149225</xdr:rowOff>
    </xdr:to>
    <xdr:sp macro="" textlink="">
      <xdr:nvSpPr>
        <xdr:cNvPr id="206" name="楕円 205"/>
        <xdr:cNvSpPr/>
      </xdr:nvSpPr>
      <xdr:spPr>
        <a:xfrm>
          <a:off x="3937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207" name="テキスト ボックス 206"/>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8" name="楕円 207"/>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9" name="テキスト ボックス 208"/>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161925</xdr:rowOff>
    </xdr:from>
    <xdr:to>
      <xdr:col>11</xdr:col>
      <xdr:colOff>60325</xdr:colOff>
      <xdr:row>56</xdr:row>
      <xdr:rowOff>92075</xdr:rowOff>
    </xdr:to>
    <xdr:sp macro="" textlink="">
      <xdr:nvSpPr>
        <xdr:cNvPr id="210" name="楕円 209"/>
        <xdr:cNvSpPr/>
      </xdr:nvSpPr>
      <xdr:spPr>
        <a:xfrm>
          <a:off x="2159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211" name="テキスト ボックス 210"/>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161925</xdr:rowOff>
    </xdr:from>
    <xdr:to>
      <xdr:col>6</xdr:col>
      <xdr:colOff>171450</xdr:colOff>
      <xdr:row>56</xdr:row>
      <xdr:rowOff>92075</xdr:rowOff>
    </xdr:to>
    <xdr:sp macro="" textlink="">
      <xdr:nvSpPr>
        <xdr:cNvPr id="212" name="楕円 211"/>
        <xdr:cNvSpPr/>
      </xdr:nvSpPr>
      <xdr:spPr>
        <a:xfrm>
          <a:off x="1270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76852</xdr:rowOff>
    </xdr:from>
    <xdr:ext cx="762000" cy="259045"/>
    <xdr:sp macro="" textlink="">
      <xdr:nvSpPr>
        <xdr:cNvPr id="213" name="テキスト ボックス 212"/>
        <xdr:cNvSpPr txBox="1"/>
      </xdr:nvSpPr>
      <xdr:spPr>
        <a:xfrm>
          <a:off x="939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この経費については、特別会計への繰出金や施設等の維持補修費であり類似団体平均・全国平均ともに下回っている。</a:t>
          </a:r>
        </a:p>
        <a:p>
          <a:r>
            <a:rPr kumimoji="1" lang="ja-JP" altLang="en-US" sz="1300">
              <a:latin typeface="ＭＳ Ｐゴシック" panose="020B0600070205080204" pitchFamily="50" charset="-128"/>
              <a:ea typeface="ＭＳ Ｐゴシック" panose="020B0600070205080204" pitchFamily="50" charset="-128"/>
            </a:rPr>
            <a:t>特に繰出金において各会計における経費の節減などを徹底し健全化、負担の適正化を図り更なる比率改善に努める。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27940</xdr:rowOff>
    </xdr:from>
    <xdr:to>
      <xdr:col>82</xdr:col>
      <xdr:colOff>107950</xdr:colOff>
      <xdr:row>54</xdr:row>
      <xdr:rowOff>157480</xdr:rowOff>
    </xdr:to>
    <xdr:cxnSp macro="">
      <xdr:nvCxnSpPr>
        <xdr:cNvPr id="246" name="直線コネクタ 245"/>
        <xdr:cNvCxnSpPr/>
      </xdr:nvCxnSpPr>
      <xdr:spPr>
        <a:xfrm flipV="1">
          <a:off x="15671800" y="92862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54</xdr:row>
      <xdr:rowOff>157480</xdr:rowOff>
    </xdr:to>
    <xdr:cxnSp macro="">
      <xdr:nvCxnSpPr>
        <xdr:cNvPr id="249" name="直線コネクタ 248"/>
        <xdr:cNvCxnSpPr/>
      </xdr:nvCxnSpPr>
      <xdr:spPr>
        <a:xfrm>
          <a:off x="14782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149860</xdr:rowOff>
    </xdr:from>
    <xdr:to>
      <xdr:col>73</xdr:col>
      <xdr:colOff>180975</xdr:colOff>
      <xdr:row>55</xdr:row>
      <xdr:rowOff>8890</xdr:rowOff>
    </xdr:to>
    <xdr:cxnSp macro="">
      <xdr:nvCxnSpPr>
        <xdr:cNvPr id="252" name="直線コネクタ 251"/>
        <xdr:cNvCxnSpPr/>
      </xdr:nvCxnSpPr>
      <xdr:spPr>
        <a:xfrm flipV="1">
          <a:off x="13893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66040</xdr:rowOff>
    </xdr:from>
    <xdr:to>
      <xdr:col>69</xdr:col>
      <xdr:colOff>92075</xdr:colOff>
      <xdr:row>55</xdr:row>
      <xdr:rowOff>8890</xdr:rowOff>
    </xdr:to>
    <xdr:cxnSp macro="">
      <xdr:nvCxnSpPr>
        <xdr:cNvPr id="255" name="直線コネクタ 254"/>
        <xdr:cNvCxnSpPr/>
      </xdr:nvCxnSpPr>
      <xdr:spPr>
        <a:xfrm>
          <a:off x="13004800" y="9324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148590</xdr:rowOff>
    </xdr:from>
    <xdr:to>
      <xdr:col>82</xdr:col>
      <xdr:colOff>158750</xdr:colOff>
      <xdr:row>54</xdr:row>
      <xdr:rowOff>78740</xdr:rowOff>
    </xdr:to>
    <xdr:sp macro="" textlink="">
      <xdr:nvSpPr>
        <xdr:cNvPr id="265" name="楕円 264"/>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165117</xdr:rowOff>
    </xdr:from>
    <xdr:ext cx="762000" cy="259045"/>
    <xdr:sp macro="" textlink="">
      <xdr:nvSpPr>
        <xdr:cNvPr id="266" name="その他該当値テキスト"/>
        <xdr:cNvSpPr txBox="1"/>
      </xdr:nvSpPr>
      <xdr:spPr>
        <a:xfrm>
          <a:off x="165989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67" name="楕円 266"/>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68" name="テキスト ボックス 267"/>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69" name="楕円 268"/>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70" name="テキスト ボックス 269"/>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1" name="楕円 270"/>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2" name="テキスト ボックス 271"/>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xdr:rowOff>
    </xdr:from>
    <xdr:to>
      <xdr:col>65</xdr:col>
      <xdr:colOff>53975</xdr:colOff>
      <xdr:row>54</xdr:row>
      <xdr:rowOff>116840</xdr:rowOff>
    </xdr:to>
    <xdr:sp macro="" textlink="">
      <xdr:nvSpPr>
        <xdr:cNvPr id="273" name="楕円 272"/>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127017</xdr:rowOff>
    </xdr:from>
    <xdr:ext cx="762000" cy="259045"/>
    <xdr:sp macro="" textlink="">
      <xdr:nvSpPr>
        <xdr:cNvPr id="274" name="テキスト ボックス 273"/>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負担金の増（橋梁点検等）により経常経費比率が上昇したが、今後については各種団体への補助金について事務事業評価により適正かつ明確な基準で見直しや廃止を行う。</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46990</xdr:rowOff>
    </xdr:to>
    <xdr:cxnSp macro="">
      <xdr:nvCxnSpPr>
        <xdr:cNvPr id="304" name="直線コネクタ 303"/>
        <xdr:cNvCxnSpPr/>
      </xdr:nvCxnSpPr>
      <xdr:spPr>
        <a:xfrm flipV="1">
          <a:off x="15671800" y="63586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46990</xdr:rowOff>
    </xdr:to>
    <xdr:cxnSp macro="">
      <xdr:nvCxnSpPr>
        <xdr:cNvPr id="307" name="直線コネクタ 306"/>
        <xdr:cNvCxnSpPr/>
      </xdr:nvCxnSpPr>
      <xdr:spPr>
        <a:xfrm>
          <a:off x="14782800" y="6340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168148</xdr:rowOff>
    </xdr:to>
    <xdr:cxnSp macro="">
      <xdr:nvCxnSpPr>
        <xdr:cNvPr id="310" name="直線コネクタ 309"/>
        <xdr:cNvCxnSpPr/>
      </xdr:nvCxnSpPr>
      <xdr:spPr>
        <a:xfrm>
          <a:off x="13893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159004</xdr:rowOff>
    </xdr:to>
    <xdr:cxnSp macro="">
      <xdr:nvCxnSpPr>
        <xdr:cNvPr id="313" name="直線コネクタ 312"/>
        <xdr:cNvCxnSpPr/>
      </xdr:nvCxnSpPr>
      <xdr:spPr>
        <a:xfrm flipV="1">
          <a:off x="13004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3" name="楕円 322"/>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4" name="補助費等該当値テキスト"/>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5" name="楕円 324"/>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6" name="テキスト ボックス 325"/>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7" name="楕円 326"/>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8" name="テキスト ボックス 327"/>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9" name="楕円 328"/>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0" name="テキスト ボックス 32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1" name="楕円 330"/>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32" name="テキスト ボックス 33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類似団体平均と比較すると、公債費に係る経常収支比率は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高くなっているが、要因としては過去の病院建設や学校建設に係る起債償還等によるものである。さらに、公営企業債の元利償還金など公債費に類似した経費を合わせると、公債費の負担は非常に大きいものとなっており、今後においても老人ホーム移転改築、公営住宅建替事業、消防庁舎改築事業等の大型事業により比率の上昇が見込まれ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110671</xdr:rowOff>
    </xdr:to>
    <xdr:cxnSp macro="">
      <xdr:nvCxnSpPr>
        <xdr:cNvPr id="366" name="直線コネクタ 365"/>
        <xdr:cNvCxnSpPr/>
      </xdr:nvCxnSpPr>
      <xdr:spPr>
        <a:xfrm>
          <a:off x="3987800" y="1313433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42092</xdr:rowOff>
    </xdr:from>
    <xdr:to>
      <xdr:col>19</xdr:col>
      <xdr:colOff>187325</xdr:colOff>
      <xdr:row>76</xdr:row>
      <xdr:rowOff>104139</xdr:rowOff>
    </xdr:to>
    <xdr:cxnSp macro="">
      <xdr:nvCxnSpPr>
        <xdr:cNvPr id="369" name="直線コネクタ 368"/>
        <xdr:cNvCxnSpPr/>
      </xdr:nvCxnSpPr>
      <xdr:spPr>
        <a:xfrm>
          <a:off x="3098800" y="13072292"/>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42092</xdr:rowOff>
    </xdr:from>
    <xdr:to>
      <xdr:col>15</xdr:col>
      <xdr:colOff>98425</xdr:colOff>
      <xdr:row>76</xdr:row>
      <xdr:rowOff>153126</xdr:rowOff>
    </xdr:to>
    <xdr:cxnSp macro="">
      <xdr:nvCxnSpPr>
        <xdr:cNvPr id="372" name="直線コネクタ 371"/>
        <xdr:cNvCxnSpPr/>
      </xdr:nvCxnSpPr>
      <xdr:spPr>
        <a:xfrm flipV="1">
          <a:off x="2209800" y="13072292"/>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100874</xdr:rowOff>
    </xdr:from>
    <xdr:to>
      <xdr:col>11</xdr:col>
      <xdr:colOff>9525</xdr:colOff>
      <xdr:row>76</xdr:row>
      <xdr:rowOff>153126</xdr:rowOff>
    </xdr:to>
    <xdr:cxnSp macro="">
      <xdr:nvCxnSpPr>
        <xdr:cNvPr id="375" name="直線コネクタ 374"/>
        <xdr:cNvCxnSpPr/>
      </xdr:nvCxnSpPr>
      <xdr:spPr>
        <a:xfrm>
          <a:off x="1320800" y="131310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85" name="楕円 384"/>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31948</xdr:rowOff>
    </xdr:from>
    <xdr:ext cx="762000" cy="259045"/>
    <xdr:sp macro="" textlink="">
      <xdr:nvSpPr>
        <xdr:cNvPr id="386" name="公債費該当値テキスト"/>
        <xdr:cNvSpPr txBox="1"/>
      </xdr:nvSpPr>
      <xdr:spPr>
        <a:xfrm>
          <a:off x="49149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7" name="楕円 386"/>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8" name="テキスト ボックス 387"/>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162742</xdr:rowOff>
    </xdr:from>
    <xdr:to>
      <xdr:col>15</xdr:col>
      <xdr:colOff>149225</xdr:colOff>
      <xdr:row>76</xdr:row>
      <xdr:rowOff>92892</xdr:rowOff>
    </xdr:to>
    <xdr:sp macro="" textlink="">
      <xdr:nvSpPr>
        <xdr:cNvPr id="389" name="楕円 388"/>
        <xdr:cNvSpPr/>
      </xdr:nvSpPr>
      <xdr:spPr>
        <a:xfrm>
          <a:off x="3048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77669</xdr:rowOff>
    </xdr:from>
    <xdr:ext cx="762000" cy="259045"/>
    <xdr:sp macro="" textlink="">
      <xdr:nvSpPr>
        <xdr:cNvPr id="390" name="テキスト ボックス 389"/>
        <xdr:cNvSpPr txBox="1"/>
      </xdr:nvSpPr>
      <xdr:spPr>
        <a:xfrm>
          <a:off x="2717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102326</xdr:rowOff>
    </xdr:from>
    <xdr:to>
      <xdr:col>11</xdr:col>
      <xdr:colOff>60325</xdr:colOff>
      <xdr:row>77</xdr:row>
      <xdr:rowOff>32476</xdr:rowOff>
    </xdr:to>
    <xdr:sp macro="" textlink="">
      <xdr:nvSpPr>
        <xdr:cNvPr id="391" name="楕円 390"/>
        <xdr:cNvSpPr/>
      </xdr:nvSpPr>
      <xdr:spPr>
        <a:xfrm>
          <a:off x="2159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17253</xdr:rowOff>
    </xdr:from>
    <xdr:ext cx="762000" cy="259045"/>
    <xdr:sp macro="" textlink="">
      <xdr:nvSpPr>
        <xdr:cNvPr id="392" name="テキスト ボックス 391"/>
        <xdr:cNvSpPr txBox="1"/>
      </xdr:nvSpPr>
      <xdr:spPr>
        <a:xfrm>
          <a:off x="1828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50074</xdr:rowOff>
    </xdr:from>
    <xdr:to>
      <xdr:col>6</xdr:col>
      <xdr:colOff>171450</xdr:colOff>
      <xdr:row>76</xdr:row>
      <xdr:rowOff>151674</xdr:rowOff>
    </xdr:to>
    <xdr:sp macro="" textlink="">
      <xdr:nvSpPr>
        <xdr:cNvPr id="393" name="楕円 392"/>
        <xdr:cNvSpPr/>
      </xdr:nvSpPr>
      <xdr:spPr>
        <a:xfrm>
          <a:off x="1270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136451</xdr:rowOff>
    </xdr:from>
    <xdr:ext cx="762000" cy="259045"/>
    <xdr:sp macro="" textlink="">
      <xdr:nvSpPr>
        <xdr:cNvPr id="394" name="テキスト ボックス 393"/>
        <xdr:cNvSpPr txBox="1"/>
      </xdr:nvSpPr>
      <xdr:spPr>
        <a:xfrm>
          <a:off x="9398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この経費については、類似団体平均・全国平均ともに下回っており、各種経費の節減を徹底し同水準の維持に努める。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119380</xdr:rowOff>
    </xdr:to>
    <xdr:cxnSp macro="">
      <xdr:nvCxnSpPr>
        <xdr:cNvPr id="427" name="直線コネクタ 426"/>
        <xdr:cNvCxnSpPr/>
      </xdr:nvCxnSpPr>
      <xdr:spPr>
        <a:xfrm flipV="1">
          <a:off x="15671800" y="132257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43180</xdr:rowOff>
    </xdr:from>
    <xdr:to>
      <xdr:col>78</xdr:col>
      <xdr:colOff>69850</xdr:colOff>
      <xdr:row>77</xdr:row>
      <xdr:rowOff>119380</xdr:rowOff>
    </xdr:to>
    <xdr:cxnSp macro="">
      <xdr:nvCxnSpPr>
        <xdr:cNvPr id="430" name="直線コネクタ 429"/>
        <xdr:cNvCxnSpPr/>
      </xdr:nvCxnSpPr>
      <xdr:spPr>
        <a:xfrm>
          <a:off x="14782800" y="132448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xdr:rowOff>
    </xdr:from>
    <xdr:to>
      <xdr:col>73</xdr:col>
      <xdr:colOff>180975</xdr:colOff>
      <xdr:row>77</xdr:row>
      <xdr:rowOff>43180</xdr:rowOff>
    </xdr:to>
    <xdr:cxnSp macro="">
      <xdr:nvCxnSpPr>
        <xdr:cNvPr id="433" name="直線コネクタ 432"/>
        <xdr:cNvCxnSpPr/>
      </xdr:nvCxnSpPr>
      <xdr:spPr>
        <a:xfrm>
          <a:off x="13893800" y="13206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153670</xdr:rowOff>
    </xdr:from>
    <xdr:to>
      <xdr:col>69</xdr:col>
      <xdr:colOff>92075</xdr:colOff>
      <xdr:row>77</xdr:row>
      <xdr:rowOff>5080</xdr:rowOff>
    </xdr:to>
    <xdr:cxnSp macro="">
      <xdr:nvCxnSpPr>
        <xdr:cNvPr id="436" name="直線コネクタ 435"/>
        <xdr:cNvCxnSpPr/>
      </xdr:nvCxnSpPr>
      <xdr:spPr>
        <a:xfrm>
          <a:off x="13004800" y="13183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6" name="楕円 445"/>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47"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68580</xdr:rowOff>
    </xdr:from>
    <xdr:to>
      <xdr:col>78</xdr:col>
      <xdr:colOff>120650</xdr:colOff>
      <xdr:row>77</xdr:row>
      <xdr:rowOff>170180</xdr:rowOff>
    </xdr:to>
    <xdr:sp macro="" textlink="">
      <xdr:nvSpPr>
        <xdr:cNvPr id="448" name="楕円 447"/>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8907</xdr:rowOff>
    </xdr:from>
    <xdr:ext cx="736600" cy="259045"/>
    <xdr:sp macro="" textlink="">
      <xdr:nvSpPr>
        <xdr:cNvPr id="449" name="テキスト ボックス 448"/>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163830</xdr:rowOff>
    </xdr:from>
    <xdr:to>
      <xdr:col>74</xdr:col>
      <xdr:colOff>31750</xdr:colOff>
      <xdr:row>77</xdr:row>
      <xdr:rowOff>93980</xdr:rowOff>
    </xdr:to>
    <xdr:sp macro="" textlink="">
      <xdr:nvSpPr>
        <xdr:cNvPr id="450" name="楕円 449"/>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104157</xdr:rowOff>
    </xdr:from>
    <xdr:ext cx="762000" cy="259045"/>
    <xdr:sp macro="" textlink="">
      <xdr:nvSpPr>
        <xdr:cNvPr id="451" name="テキスト ボックス 450"/>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125730</xdr:rowOff>
    </xdr:from>
    <xdr:to>
      <xdr:col>69</xdr:col>
      <xdr:colOff>142875</xdr:colOff>
      <xdr:row>77</xdr:row>
      <xdr:rowOff>55880</xdr:rowOff>
    </xdr:to>
    <xdr:sp macro="" textlink="">
      <xdr:nvSpPr>
        <xdr:cNvPr id="452" name="楕円 451"/>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66057</xdr:rowOff>
    </xdr:from>
    <xdr:ext cx="762000" cy="259045"/>
    <xdr:sp macro="" textlink="">
      <xdr:nvSpPr>
        <xdr:cNvPr id="453" name="テキスト ボックス 452"/>
        <xdr:cNvSpPr txBox="1"/>
      </xdr:nvSpPr>
      <xdr:spPr>
        <a:xfrm>
          <a:off x="13512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54" name="楕円 453"/>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43197</xdr:rowOff>
    </xdr:from>
    <xdr:ext cx="762000" cy="259045"/>
    <xdr:sp macro="" textlink="">
      <xdr:nvSpPr>
        <xdr:cNvPr id="455" name="テキスト ボックス 454"/>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127998</xdr:rowOff>
    </xdr:from>
    <xdr:to>
      <xdr:col>29</xdr:col>
      <xdr:colOff>127000</xdr:colOff>
      <xdr:row>12</xdr:row>
      <xdr:rowOff>158333</xdr:rowOff>
    </xdr:to>
    <xdr:cxnSp macro="">
      <xdr:nvCxnSpPr>
        <xdr:cNvPr id="50" name="直線コネクタ 49"/>
        <xdr:cNvCxnSpPr/>
      </xdr:nvCxnSpPr>
      <xdr:spPr bwMode="auto">
        <a:xfrm>
          <a:off x="5003800" y="2233023"/>
          <a:ext cx="647700" cy="30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121414</xdr:rowOff>
    </xdr:from>
    <xdr:to>
      <xdr:col>26</xdr:col>
      <xdr:colOff>50800</xdr:colOff>
      <xdr:row>12</xdr:row>
      <xdr:rowOff>127998</xdr:rowOff>
    </xdr:to>
    <xdr:cxnSp macro="">
      <xdr:nvCxnSpPr>
        <xdr:cNvPr id="53" name="直線コネクタ 52"/>
        <xdr:cNvCxnSpPr/>
      </xdr:nvCxnSpPr>
      <xdr:spPr bwMode="auto">
        <a:xfrm>
          <a:off x="4305300" y="2226439"/>
          <a:ext cx="698500" cy="6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121414</xdr:rowOff>
    </xdr:from>
    <xdr:to>
      <xdr:col>22</xdr:col>
      <xdr:colOff>114300</xdr:colOff>
      <xdr:row>13</xdr:row>
      <xdr:rowOff>24343</xdr:rowOff>
    </xdr:to>
    <xdr:cxnSp macro="">
      <xdr:nvCxnSpPr>
        <xdr:cNvPr id="56" name="直線コネクタ 55"/>
        <xdr:cNvCxnSpPr/>
      </xdr:nvCxnSpPr>
      <xdr:spPr bwMode="auto">
        <a:xfrm flipV="1">
          <a:off x="3606800" y="2226439"/>
          <a:ext cx="698500" cy="7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24343</xdr:rowOff>
    </xdr:from>
    <xdr:to>
      <xdr:col>18</xdr:col>
      <xdr:colOff>177800</xdr:colOff>
      <xdr:row>13</xdr:row>
      <xdr:rowOff>57163</xdr:rowOff>
    </xdr:to>
    <xdr:cxnSp macro="">
      <xdr:nvCxnSpPr>
        <xdr:cNvPr id="59" name="直線コネクタ 58"/>
        <xdr:cNvCxnSpPr/>
      </xdr:nvCxnSpPr>
      <xdr:spPr bwMode="auto">
        <a:xfrm flipV="1">
          <a:off x="2908300" y="2300818"/>
          <a:ext cx="698500" cy="32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107533</xdr:rowOff>
    </xdr:from>
    <xdr:to>
      <xdr:col>29</xdr:col>
      <xdr:colOff>177800</xdr:colOff>
      <xdr:row>13</xdr:row>
      <xdr:rowOff>37683</xdr:rowOff>
    </xdr:to>
    <xdr:sp macro="" textlink="">
      <xdr:nvSpPr>
        <xdr:cNvPr id="69" name="楕円 68"/>
        <xdr:cNvSpPr/>
      </xdr:nvSpPr>
      <xdr:spPr bwMode="auto">
        <a:xfrm>
          <a:off x="5600700" y="2212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124060</xdr:rowOff>
    </xdr:from>
    <xdr:ext cx="762000" cy="259045"/>
    <xdr:sp macro="" textlink="">
      <xdr:nvSpPr>
        <xdr:cNvPr id="70" name="人口1人当たり決算額の推移該当値テキスト130"/>
        <xdr:cNvSpPr txBox="1"/>
      </xdr:nvSpPr>
      <xdr:spPr>
        <a:xfrm>
          <a:off x="5740400" y="205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77198</xdr:rowOff>
    </xdr:from>
    <xdr:to>
      <xdr:col>26</xdr:col>
      <xdr:colOff>101600</xdr:colOff>
      <xdr:row>13</xdr:row>
      <xdr:rowOff>7348</xdr:rowOff>
    </xdr:to>
    <xdr:sp macro="" textlink="">
      <xdr:nvSpPr>
        <xdr:cNvPr id="71" name="楕円 70"/>
        <xdr:cNvSpPr/>
      </xdr:nvSpPr>
      <xdr:spPr bwMode="auto">
        <a:xfrm>
          <a:off x="4953000" y="2182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17525</xdr:rowOff>
    </xdr:from>
    <xdr:ext cx="736600" cy="259045"/>
    <xdr:sp macro="" textlink="">
      <xdr:nvSpPr>
        <xdr:cNvPr id="72" name="テキスト ボックス 71"/>
        <xdr:cNvSpPr txBox="1"/>
      </xdr:nvSpPr>
      <xdr:spPr>
        <a:xfrm>
          <a:off x="4622800" y="195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70614</xdr:rowOff>
    </xdr:from>
    <xdr:to>
      <xdr:col>22</xdr:col>
      <xdr:colOff>165100</xdr:colOff>
      <xdr:row>13</xdr:row>
      <xdr:rowOff>764</xdr:rowOff>
    </xdr:to>
    <xdr:sp macro="" textlink="">
      <xdr:nvSpPr>
        <xdr:cNvPr id="73" name="楕円 72"/>
        <xdr:cNvSpPr/>
      </xdr:nvSpPr>
      <xdr:spPr bwMode="auto">
        <a:xfrm>
          <a:off x="4254500" y="2175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10941</xdr:rowOff>
    </xdr:from>
    <xdr:ext cx="762000" cy="259045"/>
    <xdr:sp macro="" textlink="">
      <xdr:nvSpPr>
        <xdr:cNvPr id="74" name="テキスト ボックス 73"/>
        <xdr:cNvSpPr txBox="1"/>
      </xdr:nvSpPr>
      <xdr:spPr>
        <a:xfrm>
          <a:off x="3924300" y="194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144993</xdr:rowOff>
    </xdr:from>
    <xdr:to>
      <xdr:col>19</xdr:col>
      <xdr:colOff>38100</xdr:colOff>
      <xdr:row>13</xdr:row>
      <xdr:rowOff>75143</xdr:rowOff>
    </xdr:to>
    <xdr:sp macro="" textlink="">
      <xdr:nvSpPr>
        <xdr:cNvPr id="75" name="楕円 74"/>
        <xdr:cNvSpPr/>
      </xdr:nvSpPr>
      <xdr:spPr bwMode="auto">
        <a:xfrm>
          <a:off x="3556000" y="225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85320</xdr:rowOff>
    </xdr:from>
    <xdr:ext cx="762000" cy="259045"/>
    <xdr:sp macro="" textlink="">
      <xdr:nvSpPr>
        <xdr:cNvPr id="76" name="テキスト ボックス 75"/>
        <xdr:cNvSpPr txBox="1"/>
      </xdr:nvSpPr>
      <xdr:spPr>
        <a:xfrm>
          <a:off x="3225800" y="201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6363</xdr:rowOff>
    </xdr:from>
    <xdr:to>
      <xdr:col>15</xdr:col>
      <xdr:colOff>101600</xdr:colOff>
      <xdr:row>13</xdr:row>
      <xdr:rowOff>107963</xdr:rowOff>
    </xdr:to>
    <xdr:sp macro="" textlink="">
      <xdr:nvSpPr>
        <xdr:cNvPr id="77" name="楕円 76"/>
        <xdr:cNvSpPr/>
      </xdr:nvSpPr>
      <xdr:spPr bwMode="auto">
        <a:xfrm>
          <a:off x="2857500" y="2282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118140</xdr:rowOff>
    </xdr:from>
    <xdr:ext cx="762000" cy="259045"/>
    <xdr:sp macro="" textlink="">
      <xdr:nvSpPr>
        <xdr:cNvPr id="78" name="テキスト ボックス 77"/>
        <xdr:cNvSpPr txBox="1"/>
      </xdr:nvSpPr>
      <xdr:spPr>
        <a:xfrm>
          <a:off x="2527300" y="20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324929</xdr:rowOff>
    </xdr:from>
    <xdr:to>
      <xdr:col>29</xdr:col>
      <xdr:colOff>127000</xdr:colOff>
      <xdr:row>34</xdr:row>
      <xdr:rowOff>29693</xdr:rowOff>
    </xdr:to>
    <xdr:cxnSp macro="">
      <xdr:nvCxnSpPr>
        <xdr:cNvPr id="112" name="直線コネクタ 111"/>
        <xdr:cNvCxnSpPr/>
      </xdr:nvCxnSpPr>
      <xdr:spPr bwMode="auto">
        <a:xfrm>
          <a:off x="5003800" y="6249479"/>
          <a:ext cx="647700" cy="47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324929</xdr:rowOff>
    </xdr:from>
    <xdr:to>
      <xdr:col>26</xdr:col>
      <xdr:colOff>50800</xdr:colOff>
      <xdr:row>34</xdr:row>
      <xdr:rowOff>81718</xdr:rowOff>
    </xdr:to>
    <xdr:cxnSp macro="">
      <xdr:nvCxnSpPr>
        <xdr:cNvPr id="115" name="直線コネクタ 114"/>
        <xdr:cNvCxnSpPr/>
      </xdr:nvCxnSpPr>
      <xdr:spPr bwMode="auto">
        <a:xfrm flipV="1">
          <a:off x="4305300" y="6249479"/>
          <a:ext cx="698500" cy="99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286029</xdr:rowOff>
    </xdr:from>
    <xdr:to>
      <xdr:col>22</xdr:col>
      <xdr:colOff>114300</xdr:colOff>
      <xdr:row>34</xdr:row>
      <xdr:rowOff>81718</xdr:rowOff>
    </xdr:to>
    <xdr:cxnSp macro="">
      <xdr:nvCxnSpPr>
        <xdr:cNvPr id="118" name="直線コネクタ 117"/>
        <xdr:cNvCxnSpPr/>
      </xdr:nvCxnSpPr>
      <xdr:spPr bwMode="auto">
        <a:xfrm>
          <a:off x="3606800" y="6210579"/>
          <a:ext cx="698500" cy="13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286029</xdr:rowOff>
    </xdr:from>
    <xdr:to>
      <xdr:col>18</xdr:col>
      <xdr:colOff>177800</xdr:colOff>
      <xdr:row>33</xdr:row>
      <xdr:rowOff>330664</xdr:rowOff>
    </xdr:to>
    <xdr:cxnSp macro="">
      <xdr:nvCxnSpPr>
        <xdr:cNvPr id="121" name="直線コネクタ 120"/>
        <xdr:cNvCxnSpPr/>
      </xdr:nvCxnSpPr>
      <xdr:spPr bwMode="auto">
        <a:xfrm flipV="1">
          <a:off x="2908300" y="6210579"/>
          <a:ext cx="698500" cy="44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321793</xdr:rowOff>
    </xdr:from>
    <xdr:to>
      <xdr:col>29</xdr:col>
      <xdr:colOff>177800</xdr:colOff>
      <xdr:row>34</xdr:row>
      <xdr:rowOff>80493</xdr:rowOff>
    </xdr:to>
    <xdr:sp macro="" textlink="">
      <xdr:nvSpPr>
        <xdr:cNvPr id="131" name="楕円 130"/>
        <xdr:cNvSpPr/>
      </xdr:nvSpPr>
      <xdr:spPr bwMode="auto">
        <a:xfrm>
          <a:off x="5600700" y="6246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230370</xdr:rowOff>
    </xdr:from>
    <xdr:ext cx="762000" cy="259045"/>
    <xdr:sp macro="" textlink="">
      <xdr:nvSpPr>
        <xdr:cNvPr id="132" name="人口1人当たり決算額の推移該当値テキスト445"/>
        <xdr:cNvSpPr txBox="1"/>
      </xdr:nvSpPr>
      <xdr:spPr>
        <a:xfrm>
          <a:off x="5740400" y="61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274129</xdr:rowOff>
    </xdr:from>
    <xdr:to>
      <xdr:col>26</xdr:col>
      <xdr:colOff>101600</xdr:colOff>
      <xdr:row>34</xdr:row>
      <xdr:rowOff>32829</xdr:rowOff>
    </xdr:to>
    <xdr:sp macro="" textlink="">
      <xdr:nvSpPr>
        <xdr:cNvPr id="133" name="楕円 132"/>
        <xdr:cNvSpPr/>
      </xdr:nvSpPr>
      <xdr:spPr bwMode="auto">
        <a:xfrm>
          <a:off x="4953000" y="6198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43006</xdr:rowOff>
    </xdr:from>
    <xdr:ext cx="736600" cy="259045"/>
    <xdr:sp macro="" textlink="">
      <xdr:nvSpPr>
        <xdr:cNvPr id="134" name="テキスト ボックス 133"/>
        <xdr:cNvSpPr txBox="1"/>
      </xdr:nvSpPr>
      <xdr:spPr>
        <a:xfrm>
          <a:off x="4622800" y="5967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30918</xdr:rowOff>
    </xdr:from>
    <xdr:to>
      <xdr:col>22</xdr:col>
      <xdr:colOff>165100</xdr:colOff>
      <xdr:row>34</xdr:row>
      <xdr:rowOff>132518</xdr:rowOff>
    </xdr:to>
    <xdr:sp macro="" textlink="">
      <xdr:nvSpPr>
        <xdr:cNvPr id="135" name="楕円 134"/>
        <xdr:cNvSpPr/>
      </xdr:nvSpPr>
      <xdr:spPr bwMode="auto">
        <a:xfrm>
          <a:off x="4254500" y="6298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142695</xdr:rowOff>
    </xdr:from>
    <xdr:ext cx="762000" cy="259045"/>
    <xdr:sp macro="" textlink="">
      <xdr:nvSpPr>
        <xdr:cNvPr id="136" name="テキスト ボックス 135"/>
        <xdr:cNvSpPr txBox="1"/>
      </xdr:nvSpPr>
      <xdr:spPr>
        <a:xfrm>
          <a:off x="3924300" y="606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235229</xdr:rowOff>
    </xdr:from>
    <xdr:to>
      <xdr:col>19</xdr:col>
      <xdr:colOff>38100</xdr:colOff>
      <xdr:row>33</xdr:row>
      <xdr:rowOff>336829</xdr:rowOff>
    </xdr:to>
    <xdr:sp macro="" textlink="">
      <xdr:nvSpPr>
        <xdr:cNvPr id="137" name="楕円 136"/>
        <xdr:cNvSpPr/>
      </xdr:nvSpPr>
      <xdr:spPr bwMode="auto">
        <a:xfrm>
          <a:off x="3556000" y="615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4106</xdr:rowOff>
    </xdr:from>
    <xdr:ext cx="762000" cy="259045"/>
    <xdr:sp macro="" textlink="">
      <xdr:nvSpPr>
        <xdr:cNvPr id="138" name="テキスト ボックス 137"/>
        <xdr:cNvSpPr txBox="1"/>
      </xdr:nvSpPr>
      <xdr:spPr>
        <a:xfrm>
          <a:off x="3225800" y="592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279864</xdr:rowOff>
    </xdr:from>
    <xdr:to>
      <xdr:col>15</xdr:col>
      <xdr:colOff>101600</xdr:colOff>
      <xdr:row>34</xdr:row>
      <xdr:rowOff>38564</xdr:rowOff>
    </xdr:to>
    <xdr:sp macro="" textlink="">
      <xdr:nvSpPr>
        <xdr:cNvPr id="139" name="楕円 138"/>
        <xdr:cNvSpPr/>
      </xdr:nvSpPr>
      <xdr:spPr bwMode="auto">
        <a:xfrm>
          <a:off x="2857500" y="620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48741</xdr:rowOff>
    </xdr:from>
    <xdr:ext cx="762000" cy="259045"/>
    <xdr:sp macro="" textlink="">
      <xdr:nvSpPr>
        <xdr:cNvPr id="140" name="テキスト ボックス 139"/>
        <xdr:cNvSpPr txBox="1"/>
      </xdr:nvSpPr>
      <xdr:spPr>
        <a:xfrm>
          <a:off x="2527300" y="597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7,428
7,385
774.33
8,561,549
8,465,298
93,651
4,617,963
11,965,171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168449</xdr:rowOff>
    </xdr:from>
    <xdr:to>
      <xdr:col>24</xdr:col>
      <xdr:colOff>63500</xdr:colOff>
      <xdr:row>32</xdr:row>
      <xdr:rowOff>168613</xdr:rowOff>
    </xdr:to>
    <xdr:cxnSp macro="">
      <xdr:nvCxnSpPr>
        <xdr:cNvPr id="63" name="直線コネクタ 62"/>
        <xdr:cNvCxnSpPr/>
      </xdr:nvCxnSpPr>
      <xdr:spPr>
        <a:xfrm>
          <a:off x="3797300" y="5654849"/>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168449</xdr:rowOff>
    </xdr:from>
    <xdr:to>
      <xdr:col>19</xdr:col>
      <xdr:colOff>177800</xdr:colOff>
      <xdr:row>33</xdr:row>
      <xdr:rowOff>9518</xdr:rowOff>
    </xdr:to>
    <xdr:cxnSp macro="">
      <xdr:nvCxnSpPr>
        <xdr:cNvPr id="66" name="直線コネクタ 65"/>
        <xdr:cNvCxnSpPr/>
      </xdr:nvCxnSpPr>
      <xdr:spPr>
        <a:xfrm flipV="1">
          <a:off x="2908300" y="5654849"/>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9518</xdr:rowOff>
    </xdr:from>
    <xdr:to>
      <xdr:col>15</xdr:col>
      <xdr:colOff>50800</xdr:colOff>
      <xdr:row>33</xdr:row>
      <xdr:rowOff>65732</xdr:rowOff>
    </xdr:to>
    <xdr:cxnSp macro="">
      <xdr:nvCxnSpPr>
        <xdr:cNvPr id="69" name="直線コネクタ 68"/>
        <xdr:cNvCxnSpPr/>
      </xdr:nvCxnSpPr>
      <xdr:spPr>
        <a:xfrm flipV="1">
          <a:off x="2019300" y="5667368"/>
          <a:ext cx="889000" cy="5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44004</xdr:rowOff>
    </xdr:from>
    <xdr:to>
      <xdr:col>10</xdr:col>
      <xdr:colOff>114300</xdr:colOff>
      <xdr:row>33</xdr:row>
      <xdr:rowOff>65732</xdr:rowOff>
    </xdr:to>
    <xdr:cxnSp macro="">
      <xdr:nvCxnSpPr>
        <xdr:cNvPr id="72" name="直線コネクタ 71"/>
        <xdr:cNvCxnSpPr/>
      </xdr:nvCxnSpPr>
      <xdr:spPr>
        <a:xfrm>
          <a:off x="1130300" y="5701854"/>
          <a:ext cx="889000" cy="2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117813</xdr:rowOff>
    </xdr:from>
    <xdr:to>
      <xdr:col>24</xdr:col>
      <xdr:colOff>114300</xdr:colOff>
      <xdr:row>33</xdr:row>
      <xdr:rowOff>47963</xdr:rowOff>
    </xdr:to>
    <xdr:sp macro="" textlink="">
      <xdr:nvSpPr>
        <xdr:cNvPr id="82" name="楕円 81"/>
        <xdr:cNvSpPr/>
      </xdr:nvSpPr>
      <xdr:spPr>
        <a:xfrm>
          <a:off x="4584700" y="56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140690</xdr:rowOff>
    </xdr:from>
    <xdr:ext cx="599010" cy="259045"/>
    <xdr:sp macro="" textlink="">
      <xdr:nvSpPr>
        <xdr:cNvPr id="83" name="人件費該当値テキスト"/>
        <xdr:cNvSpPr txBox="1"/>
      </xdr:nvSpPr>
      <xdr:spPr>
        <a:xfrm>
          <a:off x="4686300" y="545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117649</xdr:rowOff>
    </xdr:from>
    <xdr:to>
      <xdr:col>20</xdr:col>
      <xdr:colOff>38100</xdr:colOff>
      <xdr:row>33</xdr:row>
      <xdr:rowOff>47799</xdr:rowOff>
    </xdr:to>
    <xdr:sp macro="" textlink="">
      <xdr:nvSpPr>
        <xdr:cNvPr id="84" name="楕円 83"/>
        <xdr:cNvSpPr/>
      </xdr:nvSpPr>
      <xdr:spPr>
        <a:xfrm>
          <a:off x="3746500" y="5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64326</xdr:rowOff>
    </xdr:from>
    <xdr:ext cx="599010" cy="259045"/>
    <xdr:sp macro="" textlink="">
      <xdr:nvSpPr>
        <xdr:cNvPr id="85" name="テキスト ボックス 84"/>
        <xdr:cNvSpPr txBox="1"/>
      </xdr:nvSpPr>
      <xdr:spPr>
        <a:xfrm>
          <a:off x="3497795" y="537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130168</xdr:rowOff>
    </xdr:from>
    <xdr:to>
      <xdr:col>15</xdr:col>
      <xdr:colOff>101600</xdr:colOff>
      <xdr:row>33</xdr:row>
      <xdr:rowOff>60318</xdr:rowOff>
    </xdr:to>
    <xdr:sp macro="" textlink="">
      <xdr:nvSpPr>
        <xdr:cNvPr id="86" name="楕円 85"/>
        <xdr:cNvSpPr/>
      </xdr:nvSpPr>
      <xdr:spPr>
        <a:xfrm>
          <a:off x="2857500" y="56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76845</xdr:rowOff>
    </xdr:from>
    <xdr:ext cx="599010" cy="259045"/>
    <xdr:sp macro="" textlink="">
      <xdr:nvSpPr>
        <xdr:cNvPr id="87" name="テキスト ボックス 86"/>
        <xdr:cNvSpPr txBox="1"/>
      </xdr:nvSpPr>
      <xdr:spPr>
        <a:xfrm>
          <a:off x="2608795" y="539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14932</xdr:rowOff>
    </xdr:from>
    <xdr:to>
      <xdr:col>10</xdr:col>
      <xdr:colOff>165100</xdr:colOff>
      <xdr:row>33</xdr:row>
      <xdr:rowOff>116532</xdr:rowOff>
    </xdr:to>
    <xdr:sp macro="" textlink="">
      <xdr:nvSpPr>
        <xdr:cNvPr id="88" name="楕円 87"/>
        <xdr:cNvSpPr/>
      </xdr:nvSpPr>
      <xdr:spPr>
        <a:xfrm>
          <a:off x="1968500" y="567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133059</xdr:rowOff>
    </xdr:from>
    <xdr:ext cx="599010" cy="259045"/>
    <xdr:sp macro="" textlink="">
      <xdr:nvSpPr>
        <xdr:cNvPr id="89" name="テキスト ボックス 88"/>
        <xdr:cNvSpPr txBox="1"/>
      </xdr:nvSpPr>
      <xdr:spPr>
        <a:xfrm>
          <a:off x="1719795" y="544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164654</xdr:rowOff>
    </xdr:from>
    <xdr:to>
      <xdr:col>6</xdr:col>
      <xdr:colOff>38100</xdr:colOff>
      <xdr:row>33</xdr:row>
      <xdr:rowOff>94804</xdr:rowOff>
    </xdr:to>
    <xdr:sp macro="" textlink="">
      <xdr:nvSpPr>
        <xdr:cNvPr id="90" name="楕円 89"/>
        <xdr:cNvSpPr/>
      </xdr:nvSpPr>
      <xdr:spPr>
        <a:xfrm>
          <a:off x="1079500" y="56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111331</xdr:rowOff>
    </xdr:from>
    <xdr:ext cx="599010" cy="259045"/>
    <xdr:sp macro="" textlink="">
      <xdr:nvSpPr>
        <xdr:cNvPr id="91" name="テキスト ボックス 90"/>
        <xdr:cNvSpPr txBox="1"/>
      </xdr:nvSpPr>
      <xdr:spPr>
        <a:xfrm>
          <a:off x="830795" y="542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62588</xdr:rowOff>
    </xdr:from>
    <xdr:to>
      <xdr:col>24</xdr:col>
      <xdr:colOff>63500</xdr:colOff>
      <xdr:row>54</xdr:row>
      <xdr:rowOff>79345</xdr:rowOff>
    </xdr:to>
    <xdr:cxnSp macro="">
      <xdr:nvCxnSpPr>
        <xdr:cNvPr id="118" name="直線コネクタ 117"/>
        <xdr:cNvCxnSpPr/>
      </xdr:nvCxnSpPr>
      <xdr:spPr>
        <a:xfrm flipV="1">
          <a:off x="3797300" y="9149438"/>
          <a:ext cx="838200" cy="18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79345</xdr:rowOff>
    </xdr:from>
    <xdr:to>
      <xdr:col>19</xdr:col>
      <xdr:colOff>177800</xdr:colOff>
      <xdr:row>54</xdr:row>
      <xdr:rowOff>100957</xdr:rowOff>
    </xdr:to>
    <xdr:cxnSp macro="">
      <xdr:nvCxnSpPr>
        <xdr:cNvPr id="121" name="直線コネクタ 120"/>
        <xdr:cNvCxnSpPr/>
      </xdr:nvCxnSpPr>
      <xdr:spPr>
        <a:xfrm flipV="1">
          <a:off x="2908300" y="9337645"/>
          <a:ext cx="889000" cy="2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100957</xdr:rowOff>
    </xdr:from>
    <xdr:to>
      <xdr:col>15</xdr:col>
      <xdr:colOff>50800</xdr:colOff>
      <xdr:row>54</xdr:row>
      <xdr:rowOff>135155</xdr:rowOff>
    </xdr:to>
    <xdr:cxnSp macro="">
      <xdr:nvCxnSpPr>
        <xdr:cNvPr id="124" name="直線コネクタ 123"/>
        <xdr:cNvCxnSpPr/>
      </xdr:nvCxnSpPr>
      <xdr:spPr>
        <a:xfrm flipV="1">
          <a:off x="2019300" y="9359257"/>
          <a:ext cx="889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135155</xdr:rowOff>
    </xdr:from>
    <xdr:to>
      <xdr:col>10</xdr:col>
      <xdr:colOff>114300</xdr:colOff>
      <xdr:row>54</xdr:row>
      <xdr:rowOff>155825</xdr:rowOff>
    </xdr:to>
    <xdr:cxnSp macro="">
      <xdr:nvCxnSpPr>
        <xdr:cNvPr id="127" name="直線コネクタ 126"/>
        <xdr:cNvCxnSpPr/>
      </xdr:nvCxnSpPr>
      <xdr:spPr>
        <a:xfrm flipV="1">
          <a:off x="1130300" y="9393455"/>
          <a:ext cx="889000" cy="2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32986</xdr:rowOff>
    </xdr:from>
    <xdr:ext cx="599010" cy="259045"/>
    <xdr:sp macro="" textlink="">
      <xdr:nvSpPr>
        <xdr:cNvPr id="129" name="テキスト ボックス 128"/>
        <xdr:cNvSpPr txBox="1"/>
      </xdr:nvSpPr>
      <xdr:spPr>
        <a:xfrm>
          <a:off x="1719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11788</xdr:rowOff>
    </xdr:from>
    <xdr:to>
      <xdr:col>24</xdr:col>
      <xdr:colOff>114300</xdr:colOff>
      <xdr:row>53</xdr:row>
      <xdr:rowOff>113388</xdr:rowOff>
    </xdr:to>
    <xdr:sp macro="" textlink="">
      <xdr:nvSpPr>
        <xdr:cNvPr id="137" name="楕円 136"/>
        <xdr:cNvSpPr/>
      </xdr:nvSpPr>
      <xdr:spPr>
        <a:xfrm>
          <a:off x="4584700" y="909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34665</xdr:rowOff>
    </xdr:from>
    <xdr:ext cx="599010" cy="259045"/>
    <xdr:sp macro="" textlink="">
      <xdr:nvSpPr>
        <xdr:cNvPr id="138" name="物件費該当値テキスト"/>
        <xdr:cNvSpPr txBox="1"/>
      </xdr:nvSpPr>
      <xdr:spPr>
        <a:xfrm>
          <a:off x="4686300" y="895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28545</xdr:rowOff>
    </xdr:from>
    <xdr:to>
      <xdr:col>20</xdr:col>
      <xdr:colOff>38100</xdr:colOff>
      <xdr:row>54</xdr:row>
      <xdr:rowOff>130145</xdr:rowOff>
    </xdr:to>
    <xdr:sp macro="" textlink="">
      <xdr:nvSpPr>
        <xdr:cNvPr id="139" name="楕円 138"/>
        <xdr:cNvSpPr/>
      </xdr:nvSpPr>
      <xdr:spPr>
        <a:xfrm>
          <a:off x="3746500" y="928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146672</xdr:rowOff>
    </xdr:from>
    <xdr:ext cx="599010" cy="259045"/>
    <xdr:sp macro="" textlink="">
      <xdr:nvSpPr>
        <xdr:cNvPr id="140" name="テキスト ボックス 139"/>
        <xdr:cNvSpPr txBox="1"/>
      </xdr:nvSpPr>
      <xdr:spPr>
        <a:xfrm>
          <a:off x="3497795" y="906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50157</xdr:rowOff>
    </xdr:from>
    <xdr:to>
      <xdr:col>15</xdr:col>
      <xdr:colOff>101600</xdr:colOff>
      <xdr:row>54</xdr:row>
      <xdr:rowOff>151757</xdr:rowOff>
    </xdr:to>
    <xdr:sp macro="" textlink="">
      <xdr:nvSpPr>
        <xdr:cNvPr id="141" name="楕円 140"/>
        <xdr:cNvSpPr/>
      </xdr:nvSpPr>
      <xdr:spPr>
        <a:xfrm>
          <a:off x="2857500" y="93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168284</xdr:rowOff>
    </xdr:from>
    <xdr:ext cx="599010" cy="259045"/>
    <xdr:sp macro="" textlink="">
      <xdr:nvSpPr>
        <xdr:cNvPr id="142" name="テキスト ボックス 141"/>
        <xdr:cNvSpPr txBox="1"/>
      </xdr:nvSpPr>
      <xdr:spPr>
        <a:xfrm>
          <a:off x="2608795" y="908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84355</xdr:rowOff>
    </xdr:from>
    <xdr:to>
      <xdr:col>10</xdr:col>
      <xdr:colOff>165100</xdr:colOff>
      <xdr:row>55</xdr:row>
      <xdr:rowOff>14505</xdr:rowOff>
    </xdr:to>
    <xdr:sp macro="" textlink="">
      <xdr:nvSpPr>
        <xdr:cNvPr id="143" name="楕円 142"/>
        <xdr:cNvSpPr/>
      </xdr:nvSpPr>
      <xdr:spPr>
        <a:xfrm>
          <a:off x="1968500" y="934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31032</xdr:rowOff>
    </xdr:from>
    <xdr:ext cx="599010" cy="259045"/>
    <xdr:sp macro="" textlink="">
      <xdr:nvSpPr>
        <xdr:cNvPr id="144" name="テキスト ボックス 143"/>
        <xdr:cNvSpPr txBox="1"/>
      </xdr:nvSpPr>
      <xdr:spPr>
        <a:xfrm>
          <a:off x="1719795" y="911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105025</xdr:rowOff>
    </xdr:from>
    <xdr:to>
      <xdr:col>6</xdr:col>
      <xdr:colOff>38100</xdr:colOff>
      <xdr:row>55</xdr:row>
      <xdr:rowOff>35175</xdr:rowOff>
    </xdr:to>
    <xdr:sp macro="" textlink="">
      <xdr:nvSpPr>
        <xdr:cNvPr id="145" name="楕円 144"/>
        <xdr:cNvSpPr/>
      </xdr:nvSpPr>
      <xdr:spPr>
        <a:xfrm>
          <a:off x="1079500" y="936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51702</xdr:rowOff>
    </xdr:from>
    <xdr:ext cx="599010" cy="259045"/>
    <xdr:sp macro="" textlink="">
      <xdr:nvSpPr>
        <xdr:cNvPr id="146" name="テキスト ボックス 145"/>
        <xdr:cNvSpPr txBox="1"/>
      </xdr:nvSpPr>
      <xdr:spPr>
        <a:xfrm>
          <a:off x="830795" y="913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133365</xdr:rowOff>
    </xdr:from>
    <xdr:to>
      <xdr:col>24</xdr:col>
      <xdr:colOff>63500</xdr:colOff>
      <xdr:row>75</xdr:row>
      <xdr:rowOff>809</xdr:rowOff>
    </xdr:to>
    <xdr:cxnSp macro="">
      <xdr:nvCxnSpPr>
        <xdr:cNvPr id="177" name="直線コネクタ 176"/>
        <xdr:cNvCxnSpPr/>
      </xdr:nvCxnSpPr>
      <xdr:spPr>
        <a:xfrm>
          <a:off x="3797300" y="12820665"/>
          <a:ext cx="8382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113705</xdr:rowOff>
    </xdr:from>
    <xdr:to>
      <xdr:col>19</xdr:col>
      <xdr:colOff>177800</xdr:colOff>
      <xdr:row>74</xdr:row>
      <xdr:rowOff>133365</xdr:rowOff>
    </xdr:to>
    <xdr:cxnSp macro="">
      <xdr:nvCxnSpPr>
        <xdr:cNvPr id="180" name="直線コネクタ 179"/>
        <xdr:cNvCxnSpPr/>
      </xdr:nvCxnSpPr>
      <xdr:spPr>
        <a:xfrm>
          <a:off x="2908300" y="12801005"/>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xdr:rowOff>
    </xdr:from>
    <xdr:ext cx="469744" cy="259045"/>
    <xdr:sp macro="" textlink="">
      <xdr:nvSpPr>
        <xdr:cNvPr id="182" name="テキスト ボックス 181"/>
        <xdr:cNvSpPr txBox="1"/>
      </xdr:nvSpPr>
      <xdr:spPr>
        <a:xfrm>
          <a:off x="356242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22428</xdr:rowOff>
    </xdr:from>
    <xdr:to>
      <xdr:col>15</xdr:col>
      <xdr:colOff>50800</xdr:colOff>
      <xdr:row>74</xdr:row>
      <xdr:rowOff>113705</xdr:rowOff>
    </xdr:to>
    <xdr:cxnSp macro="">
      <xdr:nvCxnSpPr>
        <xdr:cNvPr id="183" name="直線コネクタ 182"/>
        <xdr:cNvCxnSpPr/>
      </xdr:nvCxnSpPr>
      <xdr:spPr>
        <a:xfrm>
          <a:off x="2019300" y="12538278"/>
          <a:ext cx="889000" cy="26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22428</xdr:rowOff>
    </xdr:from>
    <xdr:to>
      <xdr:col>10</xdr:col>
      <xdr:colOff>114300</xdr:colOff>
      <xdr:row>75</xdr:row>
      <xdr:rowOff>162266</xdr:rowOff>
    </xdr:to>
    <xdr:cxnSp macro="">
      <xdr:nvCxnSpPr>
        <xdr:cNvPr id="186" name="直線コネクタ 185"/>
        <xdr:cNvCxnSpPr/>
      </xdr:nvCxnSpPr>
      <xdr:spPr>
        <a:xfrm flipV="1">
          <a:off x="1130300" y="12538278"/>
          <a:ext cx="889000" cy="48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58608</xdr:rowOff>
    </xdr:from>
    <xdr:ext cx="469744" cy="259045"/>
    <xdr:sp macro="" textlink="">
      <xdr:nvSpPr>
        <xdr:cNvPr id="188" name="テキスト ボックス 187"/>
        <xdr:cNvSpPr txBox="1"/>
      </xdr:nvSpPr>
      <xdr:spPr>
        <a:xfrm>
          <a:off x="1784428"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77516</xdr:rowOff>
    </xdr:from>
    <xdr:ext cx="469744" cy="259045"/>
    <xdr:sp macro="" textlink="">
      <xdr:nvSpPr>
        <xdr:cNvPr id="190" name="テキスト ボックス 189"/>
        <xdr:cNvSpPr txBox="1"/>
      </xdr:nvSpPr>
      <xdr:spPr>
        <a:xfrm>
          <a:off x="895428"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121459</xdr:rowOff>
    </xdr:from>
    <xdr:to>
      <xdr:col>24</xdr:col>
      <xdr:colOff>114300</xdr:colOff>
      <xdr:row>75</xdr:row>
      <xdr:rowOff>51609</xdr:rowOff>
    </xdr:to>
    <xdr:sp macro="" textlink="">
      <xdr:nvSpPr>
        <xdr:cNvPr id="196" name="楕円 195"/>
        <xdr:cNvSpPr/>
      </xdr:nvSpPr>
      <xdr:spPr>
        <a:xfrm>
          <a:off x="4584700" y="1280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144336</xdr:rowOff>
    </xdr:from>
    <xdr:ext cx="534377" cy="259045"/>
    <xdr:sp macro="" textlink="">
      <xdr:nvSpPr>
        <xdr:cNvPr id="197" name="維持補修費該当値テキスト"/>
        <xdr:cNvSpPr txBox="1"/>
      </xdr:nvSpPr>
      <xdr:spPr>
        <a:xfrm>
          <a:off x="4686300" y="1266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82565</xdr:rowOff>
    </xdr:from>
    <xdr:to>
      <xdr:col>20</xdr:col>
      <xdr:colOff>38100</xdr:colOff>
      <xdr:row>75</xdr:row>
      <xdr:rowOff>12715</xdr:rowOff>
    </xdr:to>
    <xdr:sp macro="" textlink="">
      <xdr:nvSpPr>
        <xdr:cNvPr id="198" name="楕円 197"/>
        <xdr:cNvSpPr/>
      </xdr:nvSpPr>
      <xdr:spPr>
        <a:xfrm>
          <a:off x="3746500" y="127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29242</xdr:rowOff>
    </xdr:from>
    <xdr:ext cx="534377" cy="259045"/>
    <xdr:sp macro="" textlink="">
      <xdr:nvSpPr>
        <xdr:cNvPr id="199" name="テキスト ボックス 198"/>
        <xdr:cNvSpPr txBox="1"/>
      </xdr:nvSpPr>
      <xdr:spPr>
        <a:xfrm>
          <a:off x="3530111" y="125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62905</xdr:rowOff>
    </xdr:from>
    <xdr:to>
      <xdr:col>15</xdr:col>
      <xdr:colOff>101600</xdr:colOff>
      <xdr:row>74</xdr:row>
      <xdr:rowOff>164505</xdr:rowOff>
    </xdr:to>
    <xdr:sp macro="" textlink="">
      <xdr:nvSpPr>
        <xdr:cNvPr id="200" name="楕円 199"/>
        <xdr:cNvSpPr/>
      </xdr:nvSpPr>
      <xdr:spPr>
        <a:xfrm>
          <a:off x="2857500" y="127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9582</xdr:rowOff>
    </xdr:from>
    <xdr:ext cx="534377" cy="259045"/>
    <xdr:sp macro="" textlink="">
      <xdr:nvSpPr>
        <xdr:cNvPr id="201" name="テキスト ボックス 200"/>
        <xdr:cNvSpPr txBox="1"/>
      </xdr:nvSpPr>
      <xdr:spPr>
        <a:xfrm>
          <a:off x="2641111" y="1252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143078</xdr:rowOff>
    </xdr:from>
    <xdr:to>
      <xdr:col>10</xdr:col>
      <xdr:colOff>165100</xdr:colOff>
      <xdr:row>73</xdr:row>
      <xdr:rowOff>73228</xdr:rowOff>
    </xdr:to>
    <xdr:sp macro="" textlink="">
      <xdr:nvSpPr>
        <xdr:cNvPr id="202" name="楕円 201"/>
        <xdr:cNvSpPr/>
      </xdr:nvSpPr>
      <xdr:spPr>
        <a:xfrm>
          <a:off x="1968500" y="124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89755</xdr:rowOff>
    </xdr:from>
    <xdr:ext cx="534377" cy="259045"/>
    <xdr:sp macro="" textlink="">
      <xdr:nvSpPr>
        <xdr:cNvPr id="203" name="テキスト ボックス 202"/>
        <xdr:cNvSpPr txBox="1"/>
      </xdr:nvSpPr>
      <xdr:spPr>
        <a:xfrm>
          <a:off x="1752111" y="1226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111466</xdr:rowOff>
    </xdr:from>
    <xdr:to>
      <xdr:col>6</xdr:col>
      <xdr:colOff>38100</xdr:colOff>
      <xdr:row>76</xdr:row>
      <xdr:rowOff>41616</xdr:rowOff>
    </xdr:to>
    <xdr:sp macro="" textlink="">
      <xdr:nvSpPr>
        <xdr:cNvPr id="204" name="楕円 203"/>
        <xdr:cNvSpPr/>
      </xdr:nvSpPr>
      <xdr:spPr>
        <a:xfrm>
          <a:off x="1079500" y="129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58143</xdr:rowOff>
    </xdr:from>
    <xdr:ext cx="534377" cy="259045"/>
    <xdr:sp macro="" textlink="">
      <xdr:nvSpPr>
        <xdr:cNvPr id="205" name="テキスト ボックス 204"/>
        <xdr:cNvSpPr txBox="1"/>
      </xdr:nvSpPr>
      <xdr:spPr>
        <a:xfrm>
          <a:off x="863111" y="127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29211</xdr:rowOff>
    </xdr:from>
    <xdr:to>
      <xdr:col>24</xdr:col>
      <xdr:colOff>63500</xdr:colOff>
      <xdr:row>92</xdr:row>
      <xdr:rowOff>50755</xdr:rowOff>
    </xdr:to>
    <xdr:cxnSp macro="">
      <xdr:nvCxnSpPr>
        <xdr:cNvPr id="235" name="直線コネクタ 234"/>
        <xdr:cNvCxnSpPr/>
      </xdr:nvCxnSpPr>
      <xdr:spPr>
        <a:xfrm flipV="1">
          <a:off x="3797300" y="15802611"/>
          <a:ext cx="838200" cy="2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50755</xdr:rowOff>
    </xdr:from>
    <xdr:to>
      <xdr:col>19</xdr:col>
      <xdr:colOff>177800</xdr:colOff>
      <xdr:row>92</xdr:row>
      <xdr:rowOff>151054</xdr:rowOff>
    </xdr:to>
    <xdr:cxnSp macro="">
      <xdr:nvCxnSpPr>
        <xdr:cNvPr id="238" name="直線コネクタ 237"/>
        <xdr:cNvCxnSpPr/>
      </xdr:nvCxnSpPr>
      <xdr:spPr>
        <a:xfrm flipV="1">
          <a:off x="2908300" y="15824155"/>
          <a:ext cx="889000" cy="10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90532</xdr:rowOff>
    </xdr:from>
    <xdr:to>
      <xdr:col>15</xdr:col>
      <xdr:colOff>50800</xdr:colOff>
      <xdr:row>92</xdr:row>
      <xdr:rowOff>151054</xdr:rowOff>
    </xdr:to>
    <xdr:cxnSp macro="">
      <xdr:nvCxnSpPr>
        <xdr:cNvPr id="241" name="直線コネクタ 240"/>
        <xdr:cNvCxnSpPr/>
      </xdr:nvCxnSpPr>
      <xdr:spPr>
        <a:xfrm>
          <a:off x="2019300" y="15863932"/>
          <a:ext cx="889000" cy="6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90532</xdr:rowOff>
    </xdr:from>
    <xdr:to>
      <xdr:col>10</xdr:col>
      <xdr:colOff>114300</xdr:colOff>
      <xdr:row>93</xdr:row>
      <xdr:rowOff>158465</xdr:rowOff>
    </xdr:to>
    <xdr:cxnSp macro="">
      <xdr:nvCxnSpPr>
        <xdr:cNvPr id="244" name="直線コネクタ 243"/>
        <xdr:cNvCxnSpPr/>
      </xdr:nvCxnSpPr>
      <xdr:spPr>
        <a:xfrm flipV="1">
          <a:off x="1130300" y="15863932"/>
          <a:ext cx="889000" cy="2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149861</xdr:rowOff>
    </xdr:from>
    <xdr:to>
      <xdr:col>24</xdr:col>
      <xdr:colOff>114300</xdr:colOff>
      <xdr:row>92</xdr:row>
      <xdr:rowOff>80011</xdr:rowOff>
    </xdr:to>
    <xdr:sp macro="" textlink="">
      <xdr:nvSpPr>
        <xdr:cNvPr id="254" name="楕円 253"/>
        <xdr:cNvSpPr/>
      </xdr:nvSpPr>
      <xdr:spPr>
        <a:xfrm>
          <a:off x="4584700" y="1575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1288</xdr:rowOff>
    </xdr:from>
    <xdr:ext cx="599010" cy="259045"/>
    <xdr:sp macro="" textlink="">
      <xdr:nvSpPr>
        <xdr:cNvPr id="255" name="扶助費該当値テキスト"/>
        <xdr:cNvSpPr txBox="1"/>
      </xdr:nvSpPr>
      <xdr:spPr>
        <a:xfrm>
          <a:off x="4686300" y="1560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171405</xdr:rowOff>
    </xdr:from>
    <xdr:to>
      <xdr:col>20</xdr:col>
      <xdr:colOff>38100</xdr:colOff>
      <xdr:row>92</xdr:row>
      <xdr:rowOff>101555</xdr:rowOff>
    </xdr:to>
    <xdr:sp macro="" textlink="">
      <xdr:nvSpPr>
        <xdr:cNvPr id="256" name="楕円 255"/>
        <xdr:cNvSpPr/>
      </xdr:nvSpPr>
      <xdr:spPr>
        <a:xfrm>
          <a:off x="3746500" y="157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118082</xdr:rowOff>
    </xdr:from>
    <xdr:ext cx="599010" cy="259045"/>
    <xdr:sp macro="" textlink="">
      <xdr:nvSpPr>
        <xdr:cNvPr id="257" name="テキスト ボックス 256"/>
        <xdr:cNvSpPr txBox="1"/>
      </xdr:nvSpPr>
      <xdr:spPr>
        <a:xfrm>
          <a:off x="3497795" y="1554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100254</xdr:rowOff>
    </xdr:from>
    <xdr:to>
      <xdr:col>15</xdr:col>
      <xdr:colOff>101600</xdr:colOff>
      <xdr:row>93</xdr:row>
      <xdr:rowOff>30404</xdr:rowOff>
    </xdr:to>
    <xdr:sp macro="" textlink="">
      <xdr:nvSpPr>
        <xdr:cNvPr id="258" name="楕円 257"/>
        <xdr:cNvSpPr/>
      </xdr:nvSpPr>
      <xdr:spPr>
        <a:xfrm>
          <a:off x="2857500" y="1587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46931</xdr:rowOff>
    </xdr:from>
    <xdr:ext cx="534377" cy="259045"/>
    <xdr:sp macro="" textlink="">
      <xdr:nvSpPr>
        <xdr:cNvPr id="259" name="テキスト ボックス 258"/>
        <xdr:cNvSpPr txBox="1"/>
      </xdr:nvSpPr>
      <xdr:spPr>
        <a:xfrm>
          <a:off x="2641111" y="156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39732</xdr:rowOff>
    </xdr:from>
    <xdr:to>
      <xdr:col>10</xdr:col>
      <xdr:colOff>165100</xdr:colOff>
      <xdr:row>92</xdr:row>
      <xdr:rowOff>141332</xdr:rowOff>
    </xdr:to>
    <xdr:sp macro="" textlink="">
      <xdr:nvSpPr>
        <xdr:cNvPr id="260" name="楕円 259"/>
        <xdr:cNvSpPr/>
      </xdr:nvSpPr>
      <xdr:spPr>
        <a:xfrm>
          <a:off x="1968500" y="158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157859</xdr:rowOff>
    </xdr:from>
    <xdr:ext cx="599010" cy="259045"/>
    <xdr:sp macro="" textlink="">
      <xdr:nvSpPr>
        <xdr:cNvPr id="261" name="テキスト ボックス 260"/>
        <xdr:cNvSpPr txBox="1"/>
      </xdr:nvSpPr>
      <xdr:spPr>
        <a:xfrm>
          <a:off x="1719795" y="1558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107665</xdr:rowOff>
    </xdr:from>
    <xdr:to>
      <xdr:col>6</xdr:col>
      <xdr:colOff>38100</xdr:colOff>
      <xdr:row>94</xdr:row>
      <xdr:rowOff>37815</xdr:rowOff>
    </xdr:to>
    <xdr:sp macro="" textlink="">
      <xdr:nvSpPr>
        <xdr:cNvPr id="262" name="楕円 261"/>
        <xdr:cNvSpPr/>
      </xdr:nvSpPr>
      <xdr:spPr>
        <a:xfrm>
          <a:off x="1079500" y="160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54342</xdr:rowOff>
    </xdr:from>
    <xdr:ext cx="534377" cy="259045"/>
    <xdr:sp macro="" textlink="">
      <xdr:nvSpPr>
        <xdr:cNvPr id="263" name="テキスト ボックス 262"/>
        <xdr:cNvSpPr txBox="1"/>
      </xdr:nvSpPr>
      <xdr:spPr>
        <a:xfrm>
          <a:off x="863111" y="158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45677</xdr:rowOff>
    </xdr:from>
    <xdr:to>
      <xdr:col>55</xdr:col>
      <xdr:colOff>0</xdr:colOff>
      <xdr:row>35</xdr:row>
      <xdr:rowOff>130899</xdr:rowOff>
    </xdr:to>
    <xdr:cxnSp macro="">
      <xdr:nvCxnSpPr>
        <xdr:cNvPr id="294" name="直線コネクタ 293"/>
        <xdr:cNvCxnSpPr/>
      </xdr:nvCxnSpPr>
      <xdr:spPr>
        <a:xfrm flipV="1">
          <a:off x="9639300" y="6046427"/>
          <a:ext cx="838200" cy="8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5" name="補助費等平均値テキスト"/>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130899</xdr:rowOff>
    </xdr:from>
    <xdr:to>
      <xdr:col>50</xdr:col>
      <xdr:colOff>114300</xdr:colOff>
      <xdr:row>36</xdr:row>
      <xdr:rowOff>84967</xdr:rowOff>
    </xdr:to>
    <xdr:cxnSp macro="">
      <xdr:nvCxnSpPr>
        <xdr:cNvPr id="297" name="直線コネクタ 296"/>
        <xdr:cNvCxnSpPr/>
      </xdr:nvCxnSpPr>
      <xdr:spPr>
        <a:xfrm flipV="1">
          <a:off x="8750300" y="6131649"/>
          <a:ext cx="889000" cy="1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84967</xdr:rowOff>
    </xdr:from>
    <xdr:to>
      <xdr:col>45</xdr:col>
      <xdr:colOff>177800</xdr:colOff>
      <xdr:row>36</xdr:row>
      <xdr:rowOff>142538</xdr:rowOff>
    </xdr:to>
    <xdr:cxnSp macro="">
      <xdr:nvCxnSpPr>
        <xdr:cNvPr id="300" name="直線コネクタ 299"/>
        <xdr:cNvCxnSpPr/>
      </xdr:nvCxnSpPr>
      <xdr:spPr>
        <a:xfrm flipV="1">
          <a:off x="7861300" y="6257167"/>
          <a:ext cx="889000" cy="5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100639</xdr:rowOff>
    </xdr:from>
    <xdr:to>
      <xdr:col>41</xdr:col>
      <xdr:colOff>50800</xdr:colOff>
      <xdr:row>36</xdr:row>
      <xdr:rowOff>142538</xdr:rowOff>
    </xdr:to>
    <xdr:cxnSp macro="">
      <xdr:nvCxnSpPr>
        <xdr:cNvPr id="303" name="直線コネクタ 302"/>
        <xdr:cNvCxnSpPr/>
      </xdr:nvCxnSpPr>
      <xdr:spPr>
        <a:xfrm>
          <a:off x="6972300" y="6272839"/>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5" name="テキスト ボックス 304"/>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32436</xdr:rowOff>
    </xdr:from>
    <xdr:ext cx="534377" cy="259045"/>
    <xdr:sp macro="" textlink="">
      <xdr:nvSpPr>
        <xdr:cNvPr id="307" name="テキスト ボックス 306"/>
        <xdr:cNvSpPr txBox="1"/>
      </xdr:nvSpPr>
      <xdr:spPr>
        <a:xfrm>
          <a:off x="6705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166327</xdr:rowOff>
    </xdr:from>
    <xdr:to>
      <xdr:col>55</xdr:col>
      <xdr:colOff>50800</xdr:colOff>
      <xdr:row>35</xdr:row>
      <xdr:rowOff>96477</xdr:rowOff>
    </xdr:to>
    <xdr:sp macro="" textlink="">
      <xdr:nvSpPr>
        <xdr:cNvPr id="313" name="楕円 312"/>
        <xdr:cNvSpPr/>
      </xdr:nvSpPr>
      <xdr:spPr>
        <a:xfrm>
          <a:off x="10426700" y="59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17754</xdr:rowOff>
    </xdr:from>
    <xdr:ext cx="599010" cy="259045"/>
    <xdr:sp macro="" textlink="">
      <xdr:nvSpPr>
        <xdr:cNvPr id="314" name="補助費等該当値テキスト"/>
        <xdr:cNvSpPr txBox="1"/>
      </xdr:nvSpPr>
      <xdr:spPr>
        <a:xfrm>
          <a:off x="10528300" y="584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80099</xdr:rowOff>
    </xdr:from>
    <xdr:to>
      <xdr:col>50</xdr:col>
      <xdr:colOff>165100</xdr:colOff>
      <xdr:row>36</xdr:row>
      <xdr:rowOff>10249</xdr:rowOff>
    </xdr:to>
    <xdr:sp macro="" textlink="">
      <xdr:nvSpPr>
        <xdr:cNvPr id="315" name="楕円 314"/>
        <xdr:cNvSpPr/>
      </xdr:nvSpPr>
      <xdr:spPr>
        <a:xfrm>
          <a:off x="9588500" y="608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26776</xdr:rowOff>
    </xdr:from>
    <xdr:ext cx="599010" cy="259045"/>
    <xdr:sp macro="" textlink="">
      <xdr:nvSpPr>
        <xdr:cNvPr id="316" name="テキスト ボックス 315"/>
        <xdr:cNvSpPr txBox="1"/>
      </xdr:nvSpPr>
      <xdr:spPr>
        <a:xfrm>
          <a:off x="9339795" y="585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34167</xdr:rowOff>
    </xdr:from>
    <xdr:to>
      <xdr:col>46</xdr:col>
      <xdr:colOff>38100</xdr:colOff>
      <xdr:row>36</xdr:row>
      <xdr:rowOff>135767</xdr:rowOff>
    </xdr:to>
    <xdr:sp macro="" textlink="">
      <xdr:nvSpPr>
        <xdr:cNvPr id="317" name="楕円 316"/>
        <xdr:cNvSpPr/>
      </xdr:nvSpPr>
      <xdr:spPr>
        <a:xfrm>
          <a:off x="8699500" y="620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152294</xdr:rowOff>
    </xdr:from>
    <xdr:ext cx="599010" cy="259045"/>
    <xdr:sp macro="" textlink="">
      <xdr:nvSpPr>
        <xdr:cNvPr id="318" name="テキスト ボックス 317"/>
        <xdr:cNvSpPr txBox="1"/>
      </xdr:nvSpPr>
      <xdr:spPr>
        <a:xfrm>
          <a:off x="8450795" y="598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91738</xdr:rowOff>
    </xdr:from>
    <xdr:to>
      <xdr:col>41</xdr:col>
      <xdr:colOff>101600</xdr:colOff>
      <xdr:row>37</xdr:row>
      <xdr:rowOff>21888</xdr:rowOff>
    </xdr:to>
    <xdr:sp macro="" textlink="">
      <xdr:nvSpPr>
        <xdr:cNvPr id="319" name="楕円 318"/>
        <xdr:cNvSpPr/>
      </xdr:nvSpPr>
      <xdr:spPr>
        <a:xfrm>
          <a:off x="7810500" y="62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38415</xdr:rowOff>
    </xdr:from>
    <xdr:ext cx="599010" cy="259045"/>
    <xdr:sp macro="" textlink="">
      <xdr:nvSpPr>
        <xdr:cNvPr id="320" name="テキスト ボックス 319"/>
        <xdr:cNvSpPr txBox="1"/>
      </xdr:nvSpPr>
      <xdr:spPr>
        <a:xfrm>
          <a:off x="7561795" y="603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49839</xdr:rowOff>
    </xdr:from>
    <xdr:to>
      <xdr:col>36</xdr:col>
      <xdr:colOff>165100</xdr:colOff>
      <xdr:row>36</xdr:row>
      <xdr:rowOff>151439</xdr:rowOff>
    </xdr:to>
    <xdr:sp macro="" textlink="">
      <xdr:nvSpPr>
        <xdr:cNvPr id="321" name="楕円 320"/>
        <xdr:cNvSpPr/>
      </xdr:nvSpPr>
      <xdr:spPr>
        <a:xfrm>
          <a:off x="6921500" y="622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167966</xdr:rowOff>
    </xdr:from>
    <xdr:ext cx="599010" cy="259045"/>
    <xdr:sp macro="" textlink="">
      <xdr:nvSpPr>
        <xdr:cNvPr id="322" name="テキスト ボックス 321"/>
        <xdr:cNvSpPr txBox="1"/>
      </xdr:nvSpPr>
      <xdr:spPr>
        <a:xfrm>
          <a:off x="6672795" y="599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78898</xdr:rowOff>
    </xdr:from>
    <xdr:to>
      <xdr:col>55</xdr:col>
      <xdr:colOff>0</xdr:colOff>
      <xdr:row>57</xdr:row>
      <xdr:rowOff>98083</xdr:rowOff>
    </xdr:to>
    <xdr:cxnSp macro="">
      <xdr:nvCxnSpPr>
        <xdr:cNvPr id="351" name="直線コネクタ 350"/>
        <xdr:cNvCxnSpPr/>
      </xdr:nvCxnSpPr>
      <xdr:spPr>
        <a:xfrm>
          <a:off x="9639300" y="9851548"/>
          <a:ext cx="8382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2" name="普通建設事業費平均値テキスト"/>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54324</xdr:rowOff>
    </xdr:from>
    <xdr:to>
      <xdr:col>50</xdr:col>
      <xdr:colOff>114300</xdr:colOff>
      <xdr:row>57</xdr:row>
      <xdr:rowOff>78898</xdr:rowOff>
    </xdr:to>
    <xdr:cxnSp macro="">
      <xdr:nvCxnSpPr>
        <xdr:cNvPr id="354" name="直線コネクタ 353"/>
        <xdr:cNvCxnSpPr/>
      </xdr:nvCxnSpPr>
      <xdr:spPr>
        <a:xfrm>
          <a:off x="8750300" y="9826974"/>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170468</xdr:rowOff>
    </xdr:from>
    <xdr:to>
      <xdr:col>45</xdr:col>
      <xdr:colOff>177800</xdr:colOff>
      <xdr:row>57</xdr:row>
      <xdr:rowOff>54324</xdr:rowOff>
    </xdr:to>
    <xdr:cxnSp macro="">
      <xdr:nvCxnSpPr>
        <xdr:cNvPr id="357" name="直線コネクタ 356"/>
        <xdr:cNvCxnSpPr/>
      </xdr:nvCxnSpPr>
      <xdr:spPr>
        <a:xfrm>
          <a:off x="7861300" y="9085868"/>
          <a:ext cx="889000" cy="74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170468</xdr:rowOff>
    </xdr:from>
    <xdr:to>
      <xdr:col>41</xdr:col>
      <xdr:colOff>50800</xdr:colOff>
      <xdr:row>56</xdr:row>
      <xdr:rowOff>116247</xdr:rowOff>
    </xdr:to>
    <xdr:cxnSp macro="">
      <xdr:nvCxnSpPr>
        <xdr:cNvPr id="360" name="直線コネクタ 359"/>
        <xdr:cNvCxnSpPr/>
      </xdr:nvCxnSpPr>
      <xdr:spPr>
        <a:xfrm flipV="1">
          <a:off x="6972300" y="9085868"/>
          <a:ext cx="889000" cy="6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47283</xdr:rowOff>
    </xdr:from>
    <xdr:to>
      <xdr:col>55</xdr:col>
      <xdr:colOff>50800</xdr:colOff>
      <xdr:row>57</xdr:row>
      <xdr:rowOff>148883</xdr:rowOff>
    </xdr:to>
    <xdr:sp macro="" textlink="">
      <xdr:nvSpPr>
        <xdr:cNvPr id="370" name="楕円 369"/>
        <xdr:cNvSpPr/>
      </xdr:nvSpPr>
      <xdr:spPr>
        <a:xfrm>
          <a:off x="10426700" y="98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70160</xdr:rowOff>
    </xdr:from>
    <xdr:ext cx="599010" cy="259045"/>
    <xdr:sp macro="" textlink="">
      <xdr:nvSpPr>
        <xdr:cNvPr id="371" name="普通建設事業費該当値テキスト"/>
        <xdr:cNvSpPr txBox="1"/>
      </xdr:nvSpPr>
      <xdr:spPr>
        <a:xfrm>
          <a:off x="10528300" y="967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28098</xdr:rowOff>
    </xdr:from>
    <xdr:to>
      <xdr:col>50</xdr:col>
      <xdr:colOff>165100</xdr:colOff>
      <xdr:row>57</xdr:row>
      <xdr:rowOff>129698</xdr:rowOff>
    </xdr:to>
    <xdr:sp macro="" textlink="">
      <xdr:nvSpPr>
        <xdr:cNvPr id="372" name="楕円 371"/>
        <xdr:cNvSpPr/>
      </xdr:nvSpPr>
      <xdr:spPr>
        <a:xfrm>
          <a:off x="9588500" y="98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146225</xdr:rowOff>
    </xdr:from>
    <xdr:ext cx="599010" cy="259045"/>
    <xdr:sp macro="" textlink="">
      <xdr:nvSpPr>
        <xdr:cNvPr id="373" name="テキスト ボックス 372"/>
        <xdr:cNvSpPr txBox="1"/>
      </xdr:nvSpPr>
      <xdr:spPr>
        <a:xfrm>
          <a:off x="9339795" y="95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3524</xdr:rowOff>
    </xdr:from>
    <xdr:to>
      <xdr:col>46</xdr:col>
      <xdr:colOff>38100</xdr:colOff>
      <xdr:row>57</xdr:row>
      <xdr:rowOff>105124</xdr:rowOff>
    </xdr:to>
    <xdr:sp macro="" textlink="">
      <xdr:nvSpPr>
        <xdr:cNvPr id="374" name="楕円 373"/>
        <xdr:cNvSpPr/>
      </xdr:nvSpPr>
      <xdr:spPr>
        <a:xfrm>
          <a:off x="8699500" y="97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121651</xdr:rowOff>
    </xdr:from>
    <xdr:ext cx="599010" cy="259045"/>
    <xdr:sp macro="" textlink="">
      <xdr:nvSpPr>
        <xdr:cNvPr id="375" name="テキスト ボックス 374"/>
        <xdr:cNvSpPr txBox="1"/>
      </xdr:nvSpPr>
      <xdr:spPr>
        <a:xfrm>
          <a:off x="8450795" y="955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119668</xdr:rowOff>
    </xdr:from>
    <xdr:to>
      <xdr:col>41</xdr:col>
      <xdr:colOff>101600</xdr:colOff>
      <xdr:row>53</xdr:row>
      <xdr:rowOff>49818</xdr:rowOff>
    </xdr:to>
    <xdr:sp macro="" textlink="">
      <xdr:nvSpPr>
        <xdr:cNvPr id="376" name="楕円 375"/>
        <xdr:cNvSpPr/>
      </xdr:nvSpPr>
      <xdr:spPr>
        <a:xfrm>
          <a:off x="7810500" y="90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66345</xdr:rowOff>
    </xdr:from>
    <xdr:ext cx="599010" cy="259045"/>
    <xdr:sp macro="" textlink="">
      <xdr:nvSpPr>
        <xdr:cNvPr id="377" name="テキスト ボックス 376"/>
        <xdr:cNvSpPr txBox="1"/>
      </xdr:nvSpPr>
      <xdr:spPr>
        <a:xfrm>
          <a:off x="7561795" y="881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65447</xdr:rowOff>
    </xdr:from>
    <xdr:to>
      <xdr:col>36</xdr:col>
      <xdr:colOff>165100</xdr:colOff>
      <xdr:row>56</xdr:row>
      <xdr:rowOff>167047</xdr:rowOff>
    </xdr:to>
    <xdr:sp macro="" textlink="">
      <xdr:nvSpPr>
        <xdr:cNvPr id="378" name="楕円 377"/>
        <xdr:cNvSpPr/>
      </xdr:nvSpPr>
      <xdr:spPr>
        <a:xfrm>
          <a:off x="6921500" y="966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12124</xdr:rowOff>
    </xdr:from>
    <xdr:ext cx="599010" cy="259045"/>
    <xdr:sp macro="" textlink="">
      <xdr:nvSpPr>
        <xdr:cNvPr id="379" name="テキスト ボックス 378"/>
        <xdr:cNvSpPr txBox="1"/>
      </xdr:nvSpPr>
      <xdr:spPr>
        <a:xfrm>
          <a:off x="6672795" y="944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11852</xdr:rowOff>
    </xdr:from>
    <xdr:to>
      <xdr:col>55</xdr:col>
      <xdr:colOff>0</xdr:colOff>
      <xdr:row>79</xdr:row>
      <xdr:rowOff>13680</xdr:rowOff>
    </xdr:to>
    <xdr:cxnSp macro="">
      <xdr:nvCxnSpPr>
        <xdr:cNvPr id="408" name="直線コネクタ 407"/>
        <xdr:cNvCxnSpPr/>
      </xdr:nvCxnSpPr>
      <xdr:spPr>
        <a:xfrm>
          <a:off x="9639300" y="13556402"/>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11852</xdr:rowOff>
    </xdr:from>
    <xdr:to>
      <xdr:col>50</xdr:col>
      <xdr:colOff>114300</xdr:colOff>
      <xdr:row>79</xdr:row>
      <xdr:rowOff>23079</xdr:rowOff>
    </xdr:to>
    <xdr:cxnSp macro="">
      <xdr:nvCxnSpPr>
        <xdr:cNvPr id="411" name="直線コネクタ 410"/>
        <xdr:cNvCxnSpPr/>
      </xdr:nvCxnSpPr>
      <xdr:spPr>
        <a:xfrm flipV="1">
          <a:off x="8750300" y="13556402"/>
          <a:ext cx="8890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23079</xdr:rowOff>
    </xdr:from>
    <xdr:to>
      <xdr:col>45</xdr:col>
      <xdr:colOff>177800</xdr:colOff>
      <xdr:row>79</xdr:row>
      <xdr:rowOff>27888</xdr:rowOff>
    </xdr:to>
    <xdr:cxnSp macro="">
      <xdr:nvCxnSpPr>
        <xdr:cNvPr id="414" name="直線コネクタ 413"/>
        <xdr:cNvCxnSpPr/>
      </xdr:nvCxnSpPr>
      <xdr:spPr>
        <a:xfrm flipV="1">
          <a:off x="7861300" y="13567629"/>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134330</xdr:rowOff>
    </xdr:from>
    <xdr:to>
      <xdr:col>55</xdr:col>
      <xdr:colOff>50800</xdr:colOff>
      <xdr:row>79</xdr:row>
      <xdr:rowOff>64480</xdr:rowOff>
    </xdr:to>
    <xdr:sp macro="" textlink="">
      <xdr:nvSpPr>
        <xdr:cNvPr id="424" name="楕円 423"/>
        <xdr:cNvSpPr/>
      </xdr:nvSpPr>
      <xdr:spPr>
        <a:xfrm>
          <a:off x="10426700" y="135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49257</xdr:rowOff>
    </xdr:from>
    <xdr:ext cx="469744" cy="259045"/>
    <xdr:sp macro="" textlink="">
      <xdr:nvSpPr>
        <xdr:cNvPr id="425" name="普通建設事業費 （ うち新規整備　）該当値テキスト"/>
        <xdr:cNvSpPr txBox="1"/>
      </xdr:nvSpPr>
      <xdr:spPr>
        <a:xfrm>
          <a:off x="10528300" y="134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132502</xdr:rowOff>
    </xdr:from>
    <xdr:to>
      <xdr:col>50</xdr:col>
      <xdr:colOff>165100</xdr:colOff>
      <xdr:row>79</xdr:row>
      <xdr:rowOff>62652</xdr:rowOff>
    </xdr:to>
    <xdr:sp macro="" textlink="">
      <xdr:nvSpPr>
        <xdr:cNvPr id="426" name="楕円 425"/>
        <xdr:cNvSpPr/>
      </xdr:nvSpPr>
      <xdr:spPr>
        <a:xfrm>
          <a:off x="9588500" y="135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53779</xdr:rowOff>
    </xdr:from>
    <xdr:ext cx="469744" cy="259045"/>
    <xdr:sp macro="" textlink="">
      <xdr:nvSpPr>
        <xdr:cNvPr id="427" name="テキスト ボックス 426"/>
        <xdr:cNvSpPr txBox="1"/>
      </xdr:nvSpPr>
      <xdr:spPr>
        <a:xfrm>
          <a:off x="9404428" y="13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143729</xdr:rowOff>
    </xdr:from>
    <xdr:to>
      <xdr:col>46</xdr:col>
      <xdr:colOff>38100</xdr:colOff>
      <xdr:row>79</xdr:row>
      <xdr:rowOff>73879</xdr:rowOff>
    </xdr:to>
    <xdr:sp macro="" textlink="">
      <xdr:nvSpPr>
        <xdr:cNvPr id="428" name="楕円 427"/>
        <xdr:cNvSpPr/>
      </xdr:nvSpPr>
      <xdr:spPr>
        <a:xfrm>
          <a:off x="8699500" y="135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65006</xdr:rowOff>
    </xdr:from>
    <xdr:ext cx="469744" cy="259045"/>
    <xdr:sp macro="" textlink="">
      <xdr:nvSpPr>
        <xdr:cNvPr id="429" name="テキスト ボックス 428"/>
        <xdr:cNvSpPr txBox="1"/>
      </xdr:nvSpPr>
      <xdr:spPr>
        <a:xfrm>
          <a:off x="8515428" y="1360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148538</xdr:rowOff>
    </xdr:from>
    <xdr:to>
      <xdr:col>41</xdr:col>
      <xdr:colOff>101600</xdr:colOff>
      <xdr:row>79</xdr:row>
      <xdr:rowOff>78688</xdr:rowOff>
    </xdr:to>
    <xdr:sp macro="" textlink="">
      <xdr:nvSpPr>
        <xdr:cNvPr id="430" name="楕円 429"/>
        <xdr:cNvSpPr/>
      </xdr:nvSpPr>
      <xdr:spPr>
        <a:xfrm>
          <a:off x="7810500" y="1352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69815</xdr:rowOff>
    </xdr:from>
    <xdr:ext cx="469744" cy="259045"/>
    <xdr:sp macro="" textlink="">
      <xdr:nvSpPr>
        <xdr:cNvPr id="431" name="テキスト ボックス 430"/>
        <xdr:cNvSpPr txBox="1"/>
      </xdr:nvSpPr>
      <xdr:spPr>
        <a:xfrm>
          <a:off x="7626428" y="1361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133111</xdr:rowOff>
    </xdr:from>
    <xdr:to>
      <xdr:col>54</xdr:col>
      <xdr:colOff>189865</xdr:colOff>
      <xdr:row>98</xdr:row>
      <xdr:rowOff>118115</xdr:rowOff>
    </xdr:to>
    <xdr:cxnSp macro="">
      <xdr:nvCxnSpPr>
        <xdr:cNvPr id="453" name="直線コネクタ 452"/>
        <xdr:cNvCxnSpPr/>
      </xdr:nvCxnSpPr>
      <xdr:spPr>
        <a:xfrm flipV="1">
          <a:off x="10475595" y="16420861"/>
          <a:ext cx="1270" cy="49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121942</xdr:rowOff>
    </xdr:from>
    <xdr:ext cx="469744" cy="259045"/>
    <xdr:sp macro="" textlink="">
      <xdr:nvSpPr>
        <xdr:cNvPr id="454" name="普通建設事業費 （ うち更新整備　）最小値テキスト"/>
        <xdr:cNvSpPr txBox="1"/>
      </xdr:nvSpPr>
      <xdr:spPr>
        <a:xfrm>
          <a:off x="10528300" y="1692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118115</xdr:rowOff>
    </xdr:from>
    <xdr:to>
      <xdr:col>55</xdr:col>
      <xdr:colOff>88900</xdr:colOff>
      <xdr:row>98</xdr:row>
      <xdr:rowOff>118115</xdr:rowOff>
    </xdr:to>
    <xdr:cxnSp macro="">
      <xdr:nvCxnSpPr>
        <xdr:cNvPr id="455" name="直線コネクタ 454"/>
        <xdr:cNvCxnSpPr/>
      </xdr:nvCxnSpPr>
      <xdr:spPr>
        <a:xfrm>
          <a:off x="10388600" y="1692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79788</xdr:rowOff>
    </xdr:from>
    <xdr:ext cx="599010" cy="259045"/>
    <xdr:sp macro="" textlink="">
      <xdr:nvSpPr>
        <xdr:cNvPr id="456" name="普通建設事業費 （ うち更新整備　）最大値テキスト"/>
        <xdr:cNvSpPr txBox="1"/>
      </xdr:nvSpPr>
      <xdr:spPr>
        <a:xfrm>
          <a:off x="10528300" y="1619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133111</xdr:rowOff>
    </xdr:from>
    <xdr:to>
      <xdr:col>55</xdr:col>
      <xdr:colOff>88900</xdr:colOff>
      <xdr:row>95</xdr:row>
      <xdr:rowOff>133111</xdr:rowOff>
    </xdr:to>
    <xdr:cxnSp macro="">
      <xdr:nvCxnSpPr>
        <xdr:cNvPr id="457" name="直線コネクタ 456"/>
        <xdr:cNvCxnSpPr/>
      </xdr:nvCxnSpPr>
      <xdr:spPr>
        <a:xfrm>
          <a:off x="10388600" y="1642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31783</xdr:rowOff>
    </xdr:from>
    <xdr:to>
      <xdr:col>55</xdr:col>
      <xdr:colOff>0</xdr:colOff>
      <xdr:row>97</xdr:row>
      <xdr:rowOff>61562</xdr:rowOff>
    </xdr:to>
    <xdr:cxnSp macro="">
      <xdr:nvCxnSpPr>
        <xdr:cNvPr id="458" name="直線コネクタ 457"/>
        <xdr:cNvCxnSpPr/>
      </xdr:nvCxnSpPr>
      <xdr:spPr>
        <a:xfrm>
          <a:off x="9639300" y="16662433"/>
          <a:ext cx="838200" cy="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104226</xdr:rowOff>
    </xdr:from>
    <xdr:ext cx="534377" cy="259045"/>
    <xdr:sp macro="" textlink="">
      <xdr:nvSpPr>
        <xdr:cNvPr id="459" name="普通建設事業費 （ うち更新整備　）平均値テキスト"/>
        <xdr:cNvSpPr txBox="1"/>
      </xdr:nvSpPr>
      <xdr:spPr>
        <a:xfrm>
          <a:off x="10528300" y="16734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125799</xdr:rowOff>
    </xdr:from>
    <xdr:to>
      <xdr:col>55</xdr:col>
      <xdr:colOff>50800</xdr:colOff>
      <xdr:row>98</xdr:row>
      <xdr:rowOff>55949</xdr:rowOff>
    </xdr:to>
    <xdr:sp macro="" textlink="">
      <xdr:nvSpPr>
        <xdr:cNvPr id="460" name="フローチャート: 判断 459"/>
        <xdr:cNvSpPr/>
      </xdr:nvSpPr>
      <xdr:spPr>
        <a:xfrm>
          <a:off x="10426700" y="1675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163703</xdr:rowOff>
    </xdr:from>
    <xdr:to>
      <xdr:col>50</xdr:col>
      <xdr:colOff>114300</xdr:colOff>
      <xdr:row>97</xdr:row>
      <xdr:rowOff>31783</xdr:rowOff>
    </xdr:to>
    <xdr:cxnSp macro="">
      <xdr:nvCxnSpPr>
        <xdr:cNvPr id="461" name="直線コネクタ 460"/>
        <xdr:cNvCxnSpPr/>
      </xdr:nvCxnSpPr>
      <xdr:spPr>
        <a:xfrm>
          <a:off x="8750300" y="16622903"/>
          <a:ext cx="889000" cy="3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121658</xdr:rowOff>
    </xdr:from>
    <xdr:to>
      <xdr:col>50</xdr:col>
      <xdr:colOff>165100</xdr:colOff>
      <xdr:row>98</xdr:row>
      <xdr:rowOff>51808</xdr:rowOff>
    </xdr:to>
    <xdr:sp macro="" textlink="">
      <xdr:nvSpPr>
        <xdr:cNvPr id="462" name="フローチャート: 判断 461"/>
        <xdr:cNvSpPr/>
      </xdr:nvSpPr>
      <xdr:spPr>
        <a:xfrm>
          <a:off x="9588500" y="167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42935</xdr:rowOff>
    </xdr:from>
    <xdr:ext cx="534377" cy="259045"/>
    <xdr:sp macro="" textlink="">
      <xdr:nvSpPr>
        <xdr:cNvPr id="463" name="テキスト ボックス 462"/>
        <xdr:cNvSpPr txBox="1"/>
      </xdr:nvSpPr>
      <xdr:spPr>
        <a:xfrm>
          <a:off x="9372111" y="1684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121679</xdr:rowOff>
    </xdr:from>
    <xdr:to>
      <xdr:col>45</xdr:col>
      <xdr:colOff>177800</xdr:colOff>
      <xdr:row>96</xdr:row>
      <xdr:rowOff>163703</xdr:rowOff>
    </xdr:to>
    <xdr:cxnSp macro="">
      <xdr:nvCxnSpPr>
        <xdr:cNvPr id="464" name="直線コネクタ 463"/>
        <xdr:cNvCxnSpPr/>
      </xdr:nvCxnSpPr>
      <xdr:spPr>
        <a:xfrm>
          <a:off x="7861300" y="15723629"/>
          <a:ext cx="889000" cy="89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160897</xdr:rowOff>
    </xdr:from>
    <xdr:to>
      <xdr:col>46</xdr:col>
      <xdr:colOff>38100</xdr:colOff>
      <xdr:row>98</xdr:row>
      <xdr:rowOff>91047</xdr:rowOff>
    </xdr:to>
    <xdr:sp macro="" textlink="">
      <xdr:nvSpPr>
        <xdr:cNvPr id="465" name="フローチャート: 判断 464"/>
        <xdr:cNvSpPr/>
      </xdr:nvSpPr>
      <xdr:spPr>
        <a:xfrm>
          <a:off x="8699500" y="1679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82174</xdr:rowOff>
    </xdr:from>
    <xdr:ext cx="534377" cy="259045"/>
    <xdr:sp macro="" textlink="">
      <xdr:nvSpPr>
        <xdr:cNvPr id="466" name="テキスト ボックス 465"/>
        <xdr:cNvSpPr txBox="1"/>
      </xdr:nvSpPr>
      <xdr:spPr>
        <a:xfrm>
          <a:off x="8483111" y="168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148405</xdr:rowOff>
    </xdr:from>
    <xdr:to>
      <xdr:col>41</xdr:col>
      <xdr:colOff>101600</xdr:colOff>
      <xdr:row>98</xdr:row>
      <xdr:rowOff>78555</xdr:rowOff>
    </xdr:to>
    <xdr:sp macro="" textlink="">
      <xdr:nvSpPr>
        <xdr:cNvPr id="467" name="フローチャート: 判断 466"/>
        <xdr:cNvSpPr/>
      </xdr:nvSpPr>
      <xdr:spPr>
        <a:xfrm>
          <a:off x="7810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69682</xdr:rowOff>
    </xdr:from>
    <xdr:ext cx="534377" cy="259045"/>
    <xdr:sp macro="" textlink="">
      <xdr:nvSpPr>
        <xdr:cNvPr id="468" name="テキスト ボックス 467"/>
        <xdr:cNvSpPr txBox="1"/>
      </xdr:nvSpPr>
      <xdr:spPr>
        <a:xfrm>
          <a:off x="7594111" y="168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10762</xdr:rowOff>
    </xdr:from>
    <xdr:to>
      <xdr:col>55</xdr:col>
      <xdr:colOff>50800</xdr:colOff>
      <xdr:row>97</xdr:row>
      <xdr:rowOff>112362</xdr:rowOff>
    </xdr:to>
    <xdr:sp macro="" textlink="">
      <xdr:nvSpPr>
        <xdr:cNvPr id="474" name="楕円 473"/>
        <xdr:cNvSpPr/>
      </xdr:nvSpPr>
      <xdr:spPr>
        <a:xfrm>
          <a:off x="10426700" y="166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33639</xdr:rowOff>
    </xdr:from>
    <xdr:ext cx="599010" cy="259045"/>
    <xdr:sp macro="" textlink="">
      <xdr:nvSpPr>
        <xdr:cNvPr id="475" name="普通建設事業費 （ うち更新整備　）該当値テキスト"/>
        <xdr:cNvSpPr txBox="1"/>
      </xdr:nvSpPr>
      <xdr:spPr>
        <a:xfrm>
          <a:off x="10528300" y="1649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152433</xdr:rowOff>
    </xdr:from>
    <xdr:to>
      <xdr:col>50</xdr:col>
      <xdr:colOff>165100</xdr:colOff>
      <xdr:row>97</xdr:row>
      <xdr:rowOff>82583</xdr:rowOff>
    </xdr:to>
    <xdr:sp macro="" textlink="">
      <xdr:nvSpPr>
        <xdr:cNvPr id="476" name="楕円 475"/>
        <xdr:cNvSpPr/>
      </xdr:nvSpPr>
      <xdr:spPr>
        <a:xfrm>
          <a:off x="9588500" y="166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99110</xdr:rowOff>
    </xdr:from>
    <xdr:ext cx="599010" cy="259045"/>
    <xdr:sp macro="" textlink="">
      <xdr:nvSpPr>
        <xdr:cNvPr id="477" name="テキスト ボックス 476"/>
        <xdr:cNvSpPr txBox="1"/>
      </xdr:nvSpPr>
      <xdr:spPr>
        <a:xfrm>
          <a:off x="9339795" y="163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112903</xdr:rowOff>
    </xdr:from>
    <xdr:to>
      <xdr:col>46</xdr:col>
      <xdr:colOff>38100</xdr:colOff>
      <xdr:row>97</xdr:row>
      <xdr:rowOff>43053</xdr:rowOff>
    </xdr:to>
    <xdr:sp macro="" textlink="">
      <xdr:nvSpPr>
        <xdr:cNvPr id="478" name="楕円 477"/>
        <xdr:cNvSpPr/>
      </xdr:nvSpPr>
      <xdr:spPr>
        <a:xfrm>
          <a:off x="8699500" y="16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59580</xdr:rowOff>
    </xdr:from>
    <xdr:ext cx="599010" cy="259045"/>
    <xdr:sp macro="" textlink="">
      <xdr:nvSpPr>
        <xdr:cNvPr id="479" name="テキスト ボックス 478"/>
        <xdr:cNvSpPr txBox="1"/>
      </xdr:nvSpPr>
      <xdr:spPr>
        <a:xfrm>
          <a:off x="8450795" y="1634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70879</xdr:rowOff>
    </xdr:from>
    <xdr:to>
      <xdr:col>41</xdr:col>
      <xdr:colOff>101600</xdr:colOff>
      <xdr:row>92</xdr:row>
      <xdr:rowOff>1029</xdr:rowOff>
    </xdr:to>
    <xdr:sp macro="" textlink="">
      <xdr:nvSpPr>
        <xdr:cNvPr id="480" name="楕円 479"/>
        <xdr:cNvSpPr/>
      </xdr:nvSpPr>
      <xdr:spPr>
        <a:xfrm>
          <a:off x="7810500" y="156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17556</xdr:rowOff>
    </xdr:from>
    <xdr:ext cx="599010" cy="259045"/>
    <xdr:sp macro="" textlink="">
      <xdr:nvSpPr>
        <xdr:cNvPr id="481" name="テキスト ボックス 480"/>
        <xdr:cNvSpPr txBox="1"/>
      </xdr:nvSpPr>
      <xdr:spPr>
        <a:xfrm>
          <a:off x="7561795" y="1544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5" name="直線コネクタ 504"/>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7" name="直線コネクタ 50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8"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9" name="直線コネクタ 508"/>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25692</xdr:rowOff>
    </xdr:from>
    <xdr:to>
      <xdr:col>85</xdr:col>
      <xdr:colOff>127000</xdr:colOff>
      <xdr:row>39</xdr:row>
      <xdr:rowOff>2819</xdr:rowOff>
    </xdr:to>
    <xdr:cxnSp macro="">
      <xdr:nvCxnSpPr>
        <xdr:cNvPr id="510" name="直線コネクタ 509"/>
        <xdr:cNvCxnSpPr/>
      </xdr:nvCxnSpPr>
      <xdr:spPr>
        <a:xfrm>
          <a:off x="15481300" y="6540792"/>
          <a:ext cx="838200" cy="1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11"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2" name="フローチャート: 判断 511"/>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25692</xdr:rowOff>
    </xdr:from>
    <xdr:to>
      <xdr:col>81</xdr:col>
      <xdr:colOff>50800</xdr:colOff>
      <xdr:row>39</xdr:row>
      <xdr:rowOff>11811</xdr:rowOff>
    </xdr:to>
    <xdr:cxnSp macro="">
      <xdr:nvCxnSpPr>
        <xdr:cNvPr id="513" name="直線コネクタ 512"/>
        <xdr:cNvCxnSpPr/>
      </xdr:nvCxnSpPr>
      <xdr:spPr>
        <a:xfrm flipV="1">
          <a:off x="14592300" y="6540792"/>
          <a:ext cx="889000" cy="1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4" name="フローチャート: 判断 513"/>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94162</xdr:rowOff>
    </xdr:from>
    <xdr:ext cx="534377" cy="259045"/>
    <xdr:sp macro="" textlink="">
      <xdr:nvSpPr>
        <xdr:cNvPr id="515" name="テキスト ボックス 514"/>
        <xdr:cNvSpPr txBox="1"/>
      </xdr:nvSpPr>
      <xdr:spPr>
        <a:xfrm>
          <a:off x="15214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11811</xdr:rowOff>
    </xdr:from>
    <xdr:to>
      <xdr:col>76</xdr:col>
      <xdr:colOff>114300</xdr:colOff>
      <xdr:row>39</xdr:row>
      <xdr:rowOff>33045</xdr:rowOff>
    </xdr:to>
    <xdr:cxnSp macro="">
      <xdr:nvCxnSpPr>
        <xdr:cNvPr id="516" name="直線コネクタ 515"/>
        <xdr:cNvCxnSpPr/>
      </xdr:nvCxnSpPr>
      <xdr:spPr>
        <a:xfrm flipV="1">
          <a:off x="13703300" y="6698361"/>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7" name="フローチャート: 判断 516"/>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8" name="テキスト ボックス 517"/>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33045</xdr:rowOff>
    </xdr:from>
    <xdr:to>
      <xdr:col>71</xdr:col>
      <xdr:colOff>177800</xdr:colOff>
      <xdr:row>39</xdr:row>
      <xdr:rowOff>40284</xdr:rowOff>
    </xdr:to>
    <xdr:cxnSp macro="">
      <xdr:nvCxnSpPr>
        <xdr:cNvPr id="519" name="直線コネクタ 518"/>
        <xdr:cNvCxnSpPr/>
      </xdr:nvCxnSpPr>
      <xdr:spPr>
        <a:xfrm flipV="1">
          <a:off x="12814300" y="671959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20" name="フローチャート: 判断 519"/>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21" name="テキスト ボックス 520"/>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2" name="フローチャート: 判断 521"/>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3" name="テキスト ボックス 522"/>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123469</xdr:rowOff>
    </xdr:from>
    <xdr:to>
      <xdr:col>85</xdr:col>
      <xdr:colOff>177800</xdr:colOff>
      <xdr:row>39</xdr:row>
      <xdr:rowOff>53619</xdr:rowOff>
    </xdr:to>
    <xdr:sp macro="" textlink="">
      <xdr:nvSpPr>
        <xdr:cNvPr id="529" name="楕円 528"/>
        <xdr:cNvSpPr/>
      </xdr:nvSpPr>
      <xdr:spPr>
        <a:xfrm>
          <a:off x="16268700" y="66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38396</xdr:rowOff>
    </xdr:from>
    <xdr:ext cx="469744" cy="259045"/>
    <xdr:sp macro="" textlink="">
      <xdr:nvSpPr>
        <xdr:cNvPr id="530" name="災害復旧事業費該当値テキスト"/>
        <xdr:cNvSpPr txBox="1"/>
      </xdr:nvSpPr>
      <xdr:spPr>
        <a:xfrm>
          <a:off x="16370300" y="65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146342</xdr:rowOff>
    </xdr:from>
    <xdr:to>
      <xdr:col>81</xdr:col>
      <xdr:colOff>101600</xdr:colOff>
      <xdr:row>38</xdr:row>
      <xdr:rowOff>76492</xdr:rowOff>
    </xdr:to>
    <xdr:sp macro="" textlink="">
      <xdr:nvSpPr>
        <xdr:cNvPr id="531" name="楕円 530"/>
        <xdr:cNvSpPr/>
      </xdr:nvSpPr>
      <xdr:spPr>
        <a:xfrm>
          <a:off x="15430500" y="64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93019</xdr:rowOff>
    </xdr:from>
    <xdr:ext cx="534377" cy="259045"/>
    <xdr:sp macro="" textlink="">
      <xdr:nvSpPr>
        <xdr:cNvPr id="532" name="テキスト ボックス 531"/>
        <xdr:cNvSpPr txBox="1"/>
      </xdr:nvSpPr>
      <xdr:spPr>
        <a:xfrm>
          <a:off x="15214111" y="626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132461</xdr:rowOff>
    </xdr:from>
    <xdr:to>
      <xdr:col>76</xdr:col>
      <xdr:colOff>165100</xdr:colOff>
      <xdr:row>39</xdr:row>
      <xdr:rowOff>62611</xdr:rowOff>
    </xdr:to>
    <xdr:sp macro="" textlink="">
      <xdr:nvSpPr>
        <xdr:cNvPr id="533" name="楕円 532"/>
        <xdr:cNvSpPr/>
      </xdr:nvSpPr>
      <xdr:spPr>
        <a:xfrm>
          <a:off x="14541500" y="66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53738</xdr:rowOff>
    </xdr:from>
    <xdr:ext cx="469744" cy="259045"/>
    <xdr:sp macro="" textlink="">
      <xdr:nvSpPr>
        <xdr:cNvPr id="534" name="テキスト ボックス 533"/>
        <xdr:cNvSpPr txBox="1"/>
      </xdr:nvSpPr>
      <xdr:spPr>
        <a:xfrm>
          <a:off x="14357428" y="674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153695</xdr:rowOff>
    </xdr:from>
    <xdr:to>
      <xdr:col>72</xdr:col>
      <xdr:colOff>38100</xdr:colOff>
      <xdr:row>39</xdr:row>
      <xdr:rowOff>83845</xdr:rowOff>
    </xdr:to>
    <xdr:sp macro="" textlink="">
      <xdr:nvSpPr>
        <xdr:cNvPr id="535" name="楕円 534"/>
        <xdr:cNvSpPr/>
      </xdr:nvSpPr>
      <xdr:spPr>
        <a:xfrm>
          <a:off x="13652500" y="66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74972</xdr:rowOff>
    </xdr:from>
    <xdr:ext cx="378565" cy="259045"/>
    <xdr:sp macro="" textlink="">
      <xdr:nvSpPr>
        <xdr:cNvPr id="536" name="テキスト ボックス 535"/>
        <xdr:cNvSpPr txBox="1"/>
      </xdr:nvSpPr>
      <xdr:spPr>
        <a:xfrm>
          <a:off x="13514017" y="676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160934</xdr:rowOff>
    </xdr:from>
    <xdr:to>
      <xdr:col>67</xdr:col>
      <xdr:colOff>101600</xdr:colOff>
      <xdr:row>39</xdr:row>
      <xdr:rowOff>91084</xdr:rowOff>
    </xdr:to>
    <xdr:sp macro="" textlink="">
      <xdr:nvSpPr>
        <xdr:cNvPr id="537" name="楕円 536"/>
        <xdr:cNvSpPr/>
      </xdr:nvSpPr>
      <xdr:spPr>
        <a:xfrm>
          <a:off x="12763500" y="66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82211</xdr:rowOff>
    </xdr:from>
    <xdr:ext cx="378565" cy="259045"/>
    <xdr:sp macro="" textlink="">
      <xdr:nvSpPr>
        <xdr:cNvPr id="538" name="テキスト ボックス 537"/>
        <xdr:cNvSpPr txBox="1"/>
      </xdr:nvSpPr>
      <xdr:spPr>
        <a:xfrm>
          <a:off x="12625017" y="6768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9" name="直線コネクタ 608"/>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10"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11" name="直線コネクタ 610"/>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2"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3" name="直線コネクタ 612"/>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2595</xdr:rowOff>
    </xdr:from>
    <xdr:to>
      <xdr:col>85</xdr:col>
      <xdr:colOff>127000</xdr:colOff>
      <xdr:row>75</xdr:row>
      <xdr:rowOff>19237</xdr:rowOff>
    </xdr:to>
    <xdr:cxnSp macro="">
      <xdr:nvCxnSpPr>
        <xdr:cNvPr id="614" name="直線コネクタ 613"/>
        <xdr:cNvCxnSpPr/>
      </xdr:nvCxnSpPr>
      <xdr:spPr>
        <a:xfrm flipV="1">
          <a:off x="15481300" y="12861345"/>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5" name="公債費平均値テキスト"/>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6" name="フローチャート: 判断 615"/>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19237</xdr:rowOff>
    </xdr:from>
    <xdr:to>
      <xdr:col>81</xdr:col>
      <xdr:colOff>50800</xdr:colOff>
      <xdr:row>75</xdr:row>
      <xdr:rowOff>70837</xdr:rowOff>
    </xdr:to>
    <xdr:cxnSp macro="">
      <xdr:nvCxnSpPr>
        <xdr:cNvPr id="617" name="直線コネクタ 616"/>
        <xdr:cNvCxnSpPr/>
      </xdr:nvCxnSpPr>
      <xdr:spPr>
        <a:xfrm flipV="1">
          <a:off x="14592300" y="12877987"/>
          <a:ext cx="8890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8" name="フローチャート: 判断 617"/>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19" name="テキスト ボックス 618"/>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171310</xdr:rowOff>
    </xdr:from>
    <xdr:to>
      <xdr:col>76</xdr:col>
      <xdr:colOff>114300</xdr:colOff>
      <xdr:row>75</xdr:row>
      <xdr:rowOff>70837</xdr:rowOff>
    </xdr:to>
    <xdr:cxnSp macro="">
      <xdr:nvCxnSpPr>
        <xdr:cNvPr id="620" name="直線コネクタ 619"/>
        <xdr:cNvCxnSpPr/>
      </xdr:nvCxnSpPr>
      <xdr:spPr>
        <a:xfrm>
          <a:off x="13703300" y="12858610"/>
          <a:ext cx="889000" cy="7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21" name="フローチャート: 判断 620"/>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2" name="テキスト ボックス 621"/>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171310</xdr:rowOff>
    </xdr:from>
    <xdr:to>
      <xdr:col>71</xdr:col>
      <xdr:colOff>177800</xdr:colOff>
      <xdr:row>75</xdr:row>
      <xdr:rowOff>50533</xdr:rowOff>
    </xdr:to>
    <xdr:cxnSp macro="">
      <xdr:nvCxnSpPr>
        <xdr:cNvPr id="623" name="直線コネクタ 622"/>
        <xdr:cNvCxnSpPr/>
      </xdr:nvCxnSpPr>
      <xdr:spPr>
        <a:xfrm flipV="1">
          <a:off x="12814300" y="1285861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4" name="フローチャート: 判断 623"/>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5" name="テキスト ボックス 624"/>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6" name="フローチャート: 判断 625"/>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7" name="テキスト ボックス 626"/>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123245</xdr:rowOff>
    </xdr:from>
    <xdr:to>
      <xdr:col>85</xdr:col>
      <xdr:colOff>177800</xdr:colOff>
      <xdr:row>75</xdr:row>
      <xdr:rowOff>53395</xdr:rowOff>
    </xdr:to>
    <xdr:sp macro="" textlink="">
      <xdr:nvSpPr>
        <xdr:cNvPr id="633" name="楕円 632"/>
        <xdr:cNvSpPr/>
      </xdr:nvSpPr>
      <xdr:spPr>
        <a:xfrm>
          <a:off x="16268700" y="128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146122</xdr:rowOff>
    </xdr:from>
    <xdr:ext cx="599010" cy="259045"/>
    <xdr:sp macro="" textlink="">
      <xdr:nvSpPr>
        <xdr:cNvPr id="634" name="公債費該当値テキスト"/>
        <xdr:cNvSpPr txBox="1"/>
      </xdr:nvSpPr>
      <xdr:spPr>
        <a:xfrm>
          <a:off x="16370300" y="1266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139887</xdr:rowOff>
    </xdr:from>
    <xdr:to>
      <xdr:col>81</xdr:col>
      <xdr:colOff>101600</xdr:colOff>
      <xdr:row>75</xdr:row>
      <xdr:rowOff>70037</xdr:rowOff>
    </xdr:to>
    <xdr:sp macro="" textlink="">
      <xdr:nvSpPr>
        <xdr:cNvPr id="635" name="楕円 634"/>
        <xdr:cNvSpPr/>
      </xdr:nvSpPr>
      <xdr:spPr>
        <a:xfrm>
          <a:off x="15430500" y="128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86564</xdr:rowOff>
    </xdr:from>
    <xdr:ext cx="599010" cy="259045"/>
    <xdr:sp macro="" textlink="">
      <xdr:nvSpPr>
        <xdr:cNvPr id="636" name="テキスト ボックス 635"/>
        <xdr:cNvSpPr txBox="1"/>
      </xdr:nvSpPr>
      <xdr:spPr>
        <a:xfrm>
          <a:off x="15181795" y="1260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20037</xdr:rowOff>
    </xdr:from>
    <xdr:to>
      <xdr:col>76</xdr:col>
      <xdr:colOff>165100</xdr:colOff>
      <xdr:row>75</xdr:row>
      <xdr:rowOff>121637</xdr:rowOff>
    </xdr:to>
    <xdr:sp macro="" textlink="">
      <xdr:nvSpPr>
        <xdr:cNvPr id="637" name="楕円 636"/>
        <xdr:cNvSpPr/>
      </xdr:nvSpPr>
      <xdr:spPr>
        <a:xfrm>
          <a:off x="14541500" y="128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138164</xdr:rowOff>
    </xdr:from>
    <xdr:ext cx="599010" cy="259045"/>
    <xdr:sp macro="" textlink="">
      <xdr:nvSpPr>
        <xdr:cNvPr id="638" name="テキスト ボックス 637"/>
        <xdr:cNvSpPr txBox="1"/>
      </xdr:nvSpPr>
      <xdr:spPr>
        <a:xfrm>
          <a:off x="14292795" y="1265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120510</xdr:rowOff>
    </xdr:from>
    <xdr:to>
      <xdr:col>72</xdr:col>
      <xdr:colOff>38100</xdr:colOff>
      <xdr:row>75</xdr:row>
      <xdr:rowOff>50660</xdr:rowOff>
    </xdr:to>
    <xdr:sp macro="" textlink="">
      <xdr:nvSpPr>
        <xdr:cNvPr id="639" name="楕円 638"/>
        <xdr:cNvSpPr/>
      </xdr:nvSpPr>
      <xdr:spPr>
        <a:xfrm>
          <a:off x="13652500" y="128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67187</xdr:rowOff>
    </xdr:from>
    <xdr:ext cx="599010" cy="259045"/>
    <xdr:sp macro="" textlink="">
      <xdr:nvSpPr>
        <xdr:cNvPr id="640" name="テキスト ボックス 639"/>
        <xdr:cNvSpPr txBox="1"/>
      </xdr:nvSpPr>
      <xdr:spPr>
        <a:xfrm>
          <a:off x="13403795" y="1258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171183</xdr:rowOff>
    </xdr:from>
    <xdr:to>
      <xdr:col>67</xdr:col>
      <xdr:colOff>101600</xdr:colOff>
      <xdr:row>75</xdr:row>
      <xdr:rowOff>101333</xdr:rowOff>
    </xdr:to>
    <xdr:sp macro="" textlink="">
      <xdr:nvSpPr>
        <xdr:cNvPr id="641" name="楕円 640"/>
        <xdr:cNvSpPr/>
      </xdr:nvSpPr>
      <xdr:spPr>
        <a:xfrm>
          <a:off x="12763500" y="128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117860</xdr:rowOff>
    </xdr:from>
    <xdr:ext cx="599010" cy="259045"/>
    <xdr:sp macro="" textlink="">
      <xdr:nvSpPr>
        <xdr:cNvPr id="642" name="テキスト ボックス 641"/>
        <xdr:cNvSpPr txBox="1"/>
      </xdr:nvSpPr>
      <xdr:spPr>
        <a:xfrm>
          <a:off x="12514795" y="1263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6" name="直線コネクタ 665"/>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7"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8" name="直線コネクタ 667"/>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9"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70" name="直線コネクタ 669"/>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8265</xdr:rowOff>
    </xdr:from>
    <xdr:to>
      <xdr:col>85</xdr:col>
      <xdr:colOff>127000</xdr:colOff>
      <xdr:row>99</xdr:row>
      <xdr:rowOff>17934</xdr:rowOff>
    </xdr:to>
    <xdr:cxnSp macro="">
      <xdr:nvCxnSpPr>
        <xdr:cNvPr id="671" name="直線コネクタ 670"/>
        <xdr:cNvCxnSpPr/>
      </xdr:nvCxnSpPr>
      <xdr:spPr>
        <a:xfrm flipV="1">
          <a:off x="15481300" y="16981815"/>
          <a:ext cx="8382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2"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3" name="フローチャート: 判断 672"/>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12295</xdr:rowOff>
    </xdr:from>
    <xdr:to>
      <xdr:col>81</xdr:col>
      <xdr:colOff>50800</xdr:colOff>
      <xdr:row>99</xdr:row>
      <xdr:rowOff>17934</xdr:rowOff>
    </xdr:to>
    <xdr:cxnSp macro="">
      <xdr:nvCxnSpPr>
        <xdr:cNvPr id="674" name="直線コネクタ 673"/>
        <xdr:cNvCxnSpPr/>
      </xdr:nvCxnSpPr>
      <xdr:spPr>
        <a:xfrm>
          <a:off x="14592300" y="16985845"/>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5" name="フローチャート: 判断 674"/>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6" name="テキスト ボックス 675"/>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12295</xdr:rowOff>
    </xdr:from>
    <xdr:to>
      <xdr:col>76</xdr:col>
      <xdr:colOff>114300</xdr:colOff>
      <xdr:row>99</xdr:row>
      <xdr:rowOff>32634</xdr:rowOff>
    </xdr:to>
    <xdr:cxnSp macro="">
      <xdr:nvCxnSpPr>
        <xdr:cNvPr id="677" name="直線コネクタ 676"/>
        <xdr:cNvCxnSpPr/>
      </xdr:nvCxnSpPr>
      <xdr:spPr>
        <a:xfrm flipV="1">
          <a:off x="13703300" y="16985845"/>
          <a:ext cx="889000" cy="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8" name="フローチャート: 判断 677"/>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9" name="テキスト ボックス 678"/>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8489</xdr:rowOff>
    </xdr:from>
    <xdr:to>
      <xdr:col>71</xdr:col>
      <xdr:colOff>177800</xdr:colOff>
      <xdr:row>99</xdr:row>
      <xdr:rowOff>32634</xdr:rowOff>
    </xdr:to>
    <xdr:cxnSp macro="">
      <xdr:nvCxnSpPr>
        <xdr:cNvPr id="680" name="直線コネクタ 679"/>
        <xdr:cNvCxnSpPr/>
      </xdr:nvCxnSpPr>
      <xdr:spPr>
        <a:xfrm>
          <a:off x="12814300" y="16982039"/>
          <a:ext cx="889000" cy="2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81" name="フローチャート: 判断 680"/>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2" name="テキスト ボックス 681"/>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3" name="フローチャート: 判断 682"/>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4" name="テキスト ボックス 683"/>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128915</xdr:rowOff>
    </xdr:from>
    <xdr:to>
      <xdr:col>85</xdr:col>
      <xdr:colOff>177800</xdr:colOff>
      <xdr:row>99</xdr:row>
      <xdr:rowOff>59065</xdr:rowOff>
    </xdr:to>
    <xdr:sp macro="" textlink="">
      <xdr:nvSpPr>
        <xdr:cNvPr id="690" name="楕円 689"/>
        <xdr:cNvSpPr/>
      </xdr:nvSpPr>
      <xdr:spPr>
        <a:xfrm>
          <a:off x="16268700" y="1693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43842</xdr:rowOff>
    </xdr:from>
    <xdr:ext cx="534377" cy="259045"/>
    <xdr:sp macro="" textlink="">
      <xdr:nvSpPr>
        <xdr:cNvPr id="691" name="積立金該当値テキスト"/>
        <xdr:cNvSpPr txBox="1"/>
      </xdr:nvSpPr>
      <xdr:spPr>
        <a:xfrm>
          <a:off x="16370300" y="1684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138584</xdr:rowOff>
    </xdr:from>
    <xdr:to>
      <xdr:col>81</xdr:col>
      <xdr:colOff>101600</xdr:colOff>
      <xdr:row>99</xdr:row>
      <xdr:rowOff>68734</xdr:rowOff>
    </xdr:to>
    <xdr:sp macro="" textlink="">
      <xdr:nvSpPr>
        <xdr:cNvPr id="692" name="楕円 691"/>
        <xdr:cNvSpPr/>
      </xdr:nvSpPr>
      <xdr:spPr>
        <a:xfrm>
          <a:off x="15430500" y="169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59861</xdr:rowOff>
    </xdr:from>
    <xdr:ext cx="534377" cy="259045"/>
    <xdr:sp macro="" textlink="">
      <xdr:nvSpPr>
        <xdr:cNvPr id="693" name="テキスト ボックス 692"/>
        <xdr:cNvSpPr txBox="1"/>
      </xdr:nvSpPr>
      <xdr:spPr>
        <a:xfrm>
          <a:off x="15214111" y="1703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132945</xdr:rowOff>
    </xdr:from>
    <xdr:to>
      <xdr:col>76</xdr:col>
      <xdr:colOff>165100</xdr:colOff>
      <xdr:row>99</xdr:row>
      <xdr:rowOff>63095</xdr:rowOff>
    </xdr:to>
    <xdr:sp macro="" textlink="">
      <xdr:nvSpPr>
        <xdr:cNvPr id="694" name="楕円 693"/>
        <xdr:cNvSpPr/>
      </xdr:nvSpPr>
      <xdr:spPr>
        <a:xfrm>
          <a:off x="14541500" y="169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54222</xdr:rowOff>
    </xdr:from>
    <xdr:ext cx="534377" cy="259045"/>
    <xdr:sp macro="" textlink="">
      <xdr:nvSpPr>
        <xdr:cNvPr id="695" name="テキスト ボックス 694"/>
        <xdr:cNvSpPr txBox="1"/>
      </xdr:nvSpPr>
      <xdr:spPr>
        <a:xfrm>
          <a:off x="14325111" y="170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153284</xdr:rowOff>
    </xdr:from>
    <xdr:to>
      <xdr:col>72</xdr:col>
      <xdr:colOff>38100</xdr:colOff>
      <xdr:row>99</xdr:row>
      <xdr:rowOff>83434</xdr:rowOff>
    </xdr:to>
    <xdr:sp macro="" textlink="">
      <xdr:nvSpPr>
        <xdr:cNvPr id="696" name="楕円 695"/>
        <xdr:cNvSpPr/>
      </xdr:nvSpPr>
      <xdr:spPr>
        <a:xfrm>
          <a:off x="13652500" y="169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74561</xdr:rowOff>
    </xdr:from>
    <xdr:ext cx="469744" cy="259045"/>
    <xdr:sp macro="" textlink="">
      <xdr:nvSpPr>
        <xdr:cNvPr id="697" name="テキスト ボックス 696"/>
        <xdr:cNvSpPr txBox="1"/>
      </xdr:nvSpPr>
      <xdr:spPr>
        <a:xfrm>
          <a:off x="13468428" y="170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129139</xdr:rowOff>
    </xdr:from>
    <xdr:to>
      <xdr:col>67</xdr:col>
      <xdr:colOff>101600</xdr:colOff>
      <xdr:row>99</xdr:row>
      <xdr:rowOff>59289</xdr:rowOff>
    </xdr:to>
    <xdr:sp macro="" textlink="">
      <xdr:nvSpPr>
        <xdr:cNvPr id="698" name="楕円 697"/>
        <xdr:cNvSpPr/>
      </xdr:nvSpPr>
      <xdr:spPr>
        <a:xfrm>
          <a:off x="12763500" y="169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50416</xdr:rowOff>
    </xdr:from>
    <xdr:ext cx="534377" cy="259045"/>
    <xdr:sp macro="" textlink="">
      <xdr:nvSpPr>
        <xdr:cNvPr id="699" name="テキスト ボックス 698"/>
        <xdr:cNvSpPr txBox="1"/>
      </xdr:nvSpPr>
      <xdr:spPr>
        <a:xfrm>
          <a:off x="12547111" y="1702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21" name="直線コネクタ 720"/>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4"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5" name="直線コネクタ 724"/>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7"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8" name="フローチャート: 判断 727"/>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30" name="フローチャート: 判断 729"/>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31" name="テキスト ボックス 730"/>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3" name="フローチャート: 判断 732"/>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4" name="テキスト ボックス 733"/>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6" name="フローチャート: 判断 735"/>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7" name="テキスト ボックス 736"/>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8" name="フローチャート: 判断 737"/>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9" name="テキスト ボックス 738"/>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6" name="直線コネクタ 775"/>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9"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80" name="直線コネクタ 779"/>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52421</xdr:rowOff>
    </xdr:from>
    <xdr:to>
      <xdr:col>116</xdr:col>
      <xdr:colOff>63500</xdr:colOff>
      <xdr:row>54</xdr:row>
      <xdr:rowOff>73634</xdr:rowOff>
    </xdr:to>
    <xdr:cxnSp macro="">
      <xdr:nvCxnSpPr>
        <xdr:cNvPr id="781" name="直線コネクタ 780"/>
        <xdr:cNvCxnSpPr/>
      </xdr:nvCxnSpPr>
      <xdr:spPr>
        <a:xfrm flipV="1">
          <a:off x="21323300" y="9310721"/>
          <a:ext cx="838200" cy="2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133027</xdr:rowOff>
    </xdr:from>
    <xdr:ext cx="469744" cy="259045"/>
    <xdr:sp macro="" textlink="">
      <xdr:nvSpPr>
        <xdr:cNvPr id="782" name="貸付金平均値テキスト"/>
        <xdr:cNvSpPr txBox="1"/>
      </xdr:nvSpPr>
      <xdr:spPr>
        <a:xfrm>
          <a:off x="22212300" y="990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3" name="フローチャート: 判断 782"/>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73634</xdr:rowOff>
    </xdr:from>
    <xdr:to>
      <xdr:col>111</xdr:col>
      <xdr:colOff>177800</xdr:colOff>
      <xdr:row>54</xdr:row>
      <xdr:rowOff>84882</xdr:rowOff>
    </xdr:to>
    <xdr:cxnSp macro="">
      <xdr:nvCxnSpPr>
        <xdr:cNvPr id="784" name="直線コネクタ 783"/>
        <xdr:cNvCxnSpPr/>
      </xdr:nvCxnSpPr>
      <xdr:spPr>
        <a:xfrm flipV="1">
          <a:off x="20434300" y="9331934"/>
          <a:ext cx="8890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5" name="フローチャート: 判断 784"/>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63761</xdr:rowOff>
    </xdr:from>
    <xdr:ext cx="469744" cy="259045"/>
    <xdr:sp macro="" textlink="">
      <xdr:nvSpPr>
        <xdr:cNvPr id="786" name="テキスト ボックス 785"/>
        <xdr:cNvSpPr txBox="1"/>
      </xdr:nvSpPr>
      <xdr:spPr>
        <a:xfrm>
          <a:off x="21088428" y="1000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84882</xdr:rowOff>
    </xdr:from>
    <xdr:to>
      <xdr:col>107</xdr:col>
      <xdr:colOff>50800</xdr:colOff>
      <xdr:row>54</xdr:row>
      <xdr:rowOff>88905</xdr:rowOff>
    </xdr:to>
    <xdr:cxnSp macro="">
      <xdr:nvCxnSpPr>
        <xdr:cNvPr id="787" name="直線コネクタ 786"/>
        <xdr:cNvCxnSpPr/>
      </xdr:nvCxnSpPr>
      <xdr:spPr>
        <a:xfrm flipV="1">
          <a:off x="19545300" y="9343182"/>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8" name="フローチャート: 判断 787"/>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77614</xdr:rowOff>
    </xdr:from>
    <xdr:ext cx="469744" cy="259045"/>
    <xdr:sp macro="" textlink="">
      <xdr:nvSpPr>
        <xdr:cNvPr id="789" name="テキスト ボックス 788"/>
        <xdr:cNvSpPr txBox="1"/>
      </xdr:nvSpPr>
      <xdr:spPr>
        <a:xfrm>
          <a:off x="20199428" y="100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88905</xdr:rowOff>
    </xdr:from>
    <xdr:to>
      <xdr:col>102</xdr:col>
      <xdr:colOff>114300</xdr:colOff>
      <xdr:row>54</xdr:row>
      <xdr:rowOff>112954</xdr:rowOff>
    </xdr:to>
    <xdr:cxnSp macro="">
      <xdr:nvCxnSpPr>
        <xdr:cNvPr id="790" name="直線コネクタ 789"/>
        <xdr:cNvCxnSpPr/>
      </xdr:nvCxnSpPr>
      <xdr:spPr>
        <a:xfrm flipV="1">
          <a:off x="18656300" y="9347205"/>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91" name="フローチャート: 判断 790"/>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48810</xdr:rowOff>
    </xdr:from>
    <xdr:ext cx="469744" cy="259045"/>
    <xdr:sp macro="" textlink="">
      <xdr:nvSpPr>
        <xdr:cNvPr id="792" name="テキスト ボックス 791"/>
        <xdr:cNvSpPr txBox="1"/>
      </xdr:nvSpPr>
      <xdr:spPr>
        <a:xfrm>
          <a:off x="19310428" y="99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3" name="フローチャート: 判断 792"/>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47027</xdr:rowOff>
    </xdr:from>
    <xdr:ext cx="469744" cy="259045"/>
    <xdr:sp macro="" textlink="">
      <xdr:nvSpPr>
        <xdr:cNvPr id="794" name="テキスト ボックス 793"/>
        <xdr:cNvSpPr txBox="1"/>
      </xdr:nvSpPr>
      <xdr:spPr>
        <a:xfrm>
          <a:off x="18421428" y="999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1621</xdr:rowOff>
    </xdr:from>
    <xdr:to>
      <xdr:col>116</xdr:col>
      <xdr:colOff>114300</xdr:colOff>
      <xdr:row>54</xdr:row>
      <xdr:rowOff>103221</xdr:rowOff>
    </xdr:to>
    <xdr:sp macro="" textlink="">
      <xdr:nvSpPr>
        <xdr:cNvPr id="800" name="楕円 799"/>
        <xdr:cNvSpPr/>
      </xdr:nvSpPr>
      <xdr:spPr>
        <a:xfrm>
          <a:off x="22110700" y="925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24498</xdr:rowOff>
    </xdr:from>
    <xdr:ext cx="534377" cy="259045"/>
    <xdr:sp macro="" textlink="">
      <xdr:nvSpPr>
        <xdr:cNvPr id="801" name="貸付金該当値テキスト"/>
        <xdr:cNvSpPr txBox="1"/>
      </xdr:nvSpPr>
      <xdr:spPr>
        <a:xfrm>
          <a:off x="22212300" y="911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22834</xdr:rowOff>
    </xdr:from>
    <xdr:to>
      <xdr:col>112</xdr:col>
      <xdr:colOff>38100</xdr:colOff>
      <xdr:row>54</xdr:row>
      <xdr:rowOff>124434</xdr:rowOff>
    </xdr:to>
    <xdr:sp macro="" textlink="">
      <xdr:nvSpPr>
        <xdr:cNvPr id="802" name="楕円 801"/>
        <xdr:cNvSpPr/>
      </xdr:nvSpPr>
      <xdr:spPr>
        <a:xfrm>
          <a:off x="21272500" y="9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140961</xdr:rowOff>
    </xdr:from>
    <xdr:ext cx="534377" cy="259045"/>
    <xdr:sp macro="" textlink="">
      <xdr:nvSpPr>
        <xdr:cNvPr id="803" name="テキスト ボックス 802"/>
        <xdr:cNvSpPr txBox="1"/>
      </xdr:nvSpPr>
      <xdr:spPr>
        <a:xfrm>
          <a:off x="21056111" y="90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34082</xdr:rowOff>
    </xdr:from>
    <xdr:to>
      <xdr:col>107</xdr:col>
      <xdr:colOff>101600</xdr:colOff>
      <xdr:row>54</xdr:row>
      <xdr:rowOff>135682</xdr:rowOff>
    </xdr:to>
    <xdr:sp macro="" textlink="">
      <xdr:nvSpPr>
        <xdr:cNvPr id="804" name="楕円 803"/>
        <xdr:cNvSpPr/>
      </xdr:nvSpPr>
      <xdr:spPr>
        <a:xfrm>
          <a:off x="20383500" y="929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152209</xdr:rowOff>
    </xdr:from>
    <xdr:ext cx="534377" cy="259045"/>
    <xdr:sp macro="" textlink="">
      <xdr:nvSpPr>
        <xdr:cNvPr id="805" name="テキスト ボックス 804"/>
        <xdr:cNvSpPr txBox="1"/>
      </xdr:nvSpPr>
      <xdr:spPr>
        <a:xfrm>
          <a:off x="20167111" y="906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38105</xdr:rowOff>
    </xdr:from>
    <xdr:to>
      <xdr:col>102</xdr:col>
      <xdr:colOff>165100</xdr:colOff>
      <xdr:row>54</xdr:row>
      <xdr:rowOff>139705</xdr:rowOff>
    </xdr:to>
    <xdr:sp macro="" textlink="">
      <xdr:nvSpPr>
        <xdr:cNvPr id="806" name="楕円 805"/>
        <xdr:cNvSpPr/>
      </xdr:nvSpPr>
      <xdr:spPr>
        <a:xfrm>
          <a:off x="19494500" y="929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156232</xdr:rowOff>
    </xdr:from>
    <xdr:ext cx="534377" cy="259045"/>
    <xdr:sp macro="" textlink="">
      <xdr:nvSpPr>
        <xdr:cNvPr id="807" name="テキスト ボックス 806"/>
        <xdr:cNvSpPr txBox="1"/>
      </xdr:nvSpPr>
      <xdr:spPr>
        <a:xfrm>
          <a:off x="19278111" y="90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62154</xdr:rowOff>
    </xdr:from>
    <xdr:to>
      <xdr:col>98</xdr:col>
      <xdr:colOff>38100</xdr:colOff>
      <xdr:row>54</xdr:row>
      <xdr:rowOff>163754</xdr:rowOff>
    </xdr:to>
    <xdr:sp macro="" textlink="">
      <xdr:nvSpPr>
        <xdr:cNvPr id="808" name="楕円 807"/>
        <xdr:cNvSpPr/>
      </xdr:nvSpPr>
      <xdr:spPr>
        <a:xfrm>
          <a:off x="18605500" y="93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8831</xdr:rowOff>
    </xdr:from>
    <xdr:ext cx="534377" cy="259045"/>
    <xdr:sp macro="" textlink="">
      <xdr:nvSpPr>
        <xdr:cNvPr id="809" name="テキスト ボックス 808"/>
        <xdr:cNvSpPr txBox="1"/>
      </xdr:nvSpPr>
      <xdr:spPr>
        <a:xfrm>
          <a:off x="18389111" y="909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0" name="テキスト ボックス 81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8" name="テキスト ボックス 82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0" name="テキスト ボックス 82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4" name="直線コネクタ 833"/>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5"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6" name="直線コネクタ 835"/>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7"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8" name="直線コネクタ 837"/>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46660</xdr:rowOff>
    </xdr:from>
    <xdr:to>
      <xdr:col>116</xdr:col>
      <xdr:colOff>63500</xdr:colOff>
      <xdr:row>75</xdr:row>
      <xdr:rowOff>65278</xdr:rowOff>
    </xdr:to>
    <xdr:cxnSp macro="">
      <xdr:nvCxnSpPr>
        <xdr:cNvPr id="839" name="直線コネクタ 838"/>
        <xdr:cNvCxnSpPr/>
      </xdr:nvCxnSpPr>
      <xdr:spPr>
        <a:xfrm flipV="1">
          <a:off x="21323300" y="12905410"/>
          <a:ext cx="838200" cy="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40" name="繰出金平均値テキスト"/>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41" name="フローチャート: 判断 840"/>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48451</xdr:rowOff>
    </xdr:from>
    <xdr:to>
      <xdr:col>111</xdr:col>
      <xdr:colOff>177800</xdr:colOff>
      <xdr:row>75</xdr:row>
      <xdr:rowOff>65278</xdr:rowOff>
    </xdr:to>
    <xdr:cxnSp macro="">
      <xdr:nvCxnSpPr>
        <xdr:cNvPr id="842" name="直線コネクタ 841"/>
        <xdr:cNvCxnSpPr/>
      </xdr:nvCxnSpPr>
      <xdr:spPr>
        <a:xfrm>
          <a:off x="20434300" y="12907201"/>
          <a:ext cx="8890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3" name="フローチャート: 判断 842"/>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4" name="テキスト ボックス 843"/>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48451</xdr:rowOff>
    </xdr:from>
    <xdr:to>
      <xdr:col>107</xdr:col>
      <xdr:colOff>50800</xdr:colOff>
      <xdr:row>75</xdr:row>
      <xdr:rowOff>61037</xdr:rowOff>
    </xdr:to>
    <xdr:cxnSp macro="">
      <xdr:nvCxnSpPr>
        <xdr:cNvPr id="845" name="直線コネクタ 844"/>
        <xdr:cNvCxnSpPr/>
      </xdr:nvCxnSpPr>
      <xdr:spPr>
        <a:xfrm flipV="1">
          <a:off x="19545300" y="12907201"/>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6" name="フローチャート: 判断 845"/>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7" name="テキスト ボックス 846"/>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61037</xdr:rowOff>
    </xdr:from>
    <xdr:to>
      <xdr:col>102</xdr:col>
      <xdr:colOff>114300</xdr:colOff>
      <xdr:row>75</xdr:row>
      <xdr:rowOff>162407</xdr:rowOff>
    </xdr:to>
    <xdr:cxnSp macro="">
      <xdr:nvCxnSpPr>
        <xdr:cNvPr id="848" name="直線コネクタ 847"/>
        <xdr:cNvCxnSpPr/>
      </xdr:nvCxnSpPr>
      <xdr:spPr>
        <a:xfrm flipV="1">
          <a:off x="18656300" y="12919787"/>
          <a:ext cx="889000" cy="10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9" name="フローチャート: 判断 848"/>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50" name="テキスト ボックス 849"/>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51" name="フローチャート: 判断 850"/>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2" name="テキスト ボックス 851"/>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167310</xdr:rowOff>
    </xdr:from>
    <xdr:to>
      <xdr:col>116</xdr:col>
      <xdr:colOff>114300</xdr:colOff>
      <xdr:row>75</xdr:row>
      <xdr:rowOff>97460</xdr:rowOff>
    </xdr:to>
    <xdr:sp macro="" textlink="">
      <xdr:nvSpPr>
        <xdr:cNvPr id="858" name="楕円 857"/>
        <xdr:cNvSpPr/>
      </xdr:nvSpPr>
      <xdr:spPr>
        <a:xfrm>
          <a:off x="22110700" y="128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18737</xdr:rowOff>
    </xdr:from>
    <xdr:ext cx="534377" cy="259045"/>
    <xdr:sp macro="" textlink="">
      <xdr:nvSpPr>
        <xdr:cNvPr id="859" name="繰出金該当値テキスト"/>
        <xdr:cNvSpPr txBox="1"/>
      </xdr:nvSpPr>
      <xdr:spPr>
        <a:xfrm>
          <a:off x="22212300" y="127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14478</xdr:rowOff>
    </xdr:from>
    <xdr:to>
      <xdr:col>112</xdr:col>
      <xdr:colOff>38100</xdr:colOff>
      <xdr:row>75</xdr:row>
      <xdr:rowOff>116078</xdr:rowOff>
    </xdr:to>
    <xdr:sp macro="" textlink="">
      <xdr:nvSpPr>
        <xdr:cNvPr id="860" name="楕円 859"/>
        <xdr:cNvSpPr/>
      </xdr:nvSpPr>
      <xdr:spPr>
        <a:xfrm>
          <a:off x="212725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132605</xdr:rowOff>
    </xdr:from>
    <xdr:ext cx="534377" cy="259045"/>
    <xdr:sp macro="" textlink="">
      <xdr:nvSpPr>
        <xdr:cNvPr id="861" name="テキスト ボックス 860"/>
        <xdr:cNvSpPr txBox="1"/>
      </xdr:nvSpPr>
      <xdr:spPr>
        <a:xfrm>
          <a:off x="21056111" y="1264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169101</xdr:rowOff>
    </xdr:from>
    <xdr:to>
      <xdr:col>107</xdr:col>
      <xdr:colOff>101600</xdr:colOff>
      <xdr:row>75</xdr:row>
      <xdr:rowOff>99251</xdr:rowOff>
    </xdr:to>
    <xdr:sp macro="" textlink="">
      <xdr:nvSpPr>
        <xdr:cNvPr id="862" name="楕円 861"/>
        <xdr:cNvSpPr/>
      </xdr:nvSpPr>
      <xdr:spPr>
        <a:xfrm>
          <a:off x="20383500" y="128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115778</xdr:rowOff>
    </xdr:from>
    <xdr:ext cx="534377" cy="259045"/>
    <xdr:sp macro="" textlink="">
      <xdr:nvSpPr>
        <xdr:cNvPr id="863" name="テキスト ボックス 862"/>
        <xdr:cNvSpPr txBox="1"/>
      </xdr:nvSpPr>
      <xdr:spPr>
        <a:xfrm>
          <a:off x="20167111" y="12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10237</xdr:rowOff>
    </xdr:from>
    <xdr:to>
      <xdr:col>102</xdr:col>
      <xdr:colOff>165100</xdr:colOff>
      <xdr:row>75</xdr:row>
      <xdr:rowOff>111837</xdr:rowOff>
    </xdr:to>
    <xdr:sp macro="" textlink="">
      <xdr:nvSpPr>
        <xdr:cNvPr id="864" name="楕円 863"/>
        <xdr:cNvSpPr/>
      </xdr:nvSpPr>
      <xdr:spPr>
        <a:xfrm>
          <a:off x="19494500" y="128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128364</xdr:rowOff>
    </xdr:from>
    <xdr:ext cx="534377" cy="259045"/>
    <xdr:sp macro="" textlink="">
      <xdr:nvSpPr>
        <xdr:cNvPr id="865" name="テキスト ボックス 864"/>
        <xdr:cNvSpPr txBox="1"/>
      </xdr:nvSpPr>
      <xdr:spPr>
        <a:xfrm>
          <a:off x="19278111" y="126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111608</xdr:rowOff>
    </xdr:from>
    <xdr:to>
      <xdr:col>98</xdr:col>
      <xdr:colOff>38100</xdr:colOff>
      <xdr:row>76</xdr:row>
      <xdr:rowOff>41759</xdr:rowOff>
    </xdr:to>
    <xdr:sp macro="" textlink="">
      <xdr:nvSpPr>
        <xdr:cNvPr id="866" name="楕円 865"/>
        <xdr:cNvSpPr/>
      </xdr:nvSpPr>
      <xdr:spPr>
        <a:xfrm>
          <a:off x="18605500" y="129703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58285</xdr:rowOff>
    </xdr:from>
    <xdr:ext cx="534377" cy="259045"/>
    <xdr:sp macro="" textlink="">
      <xdr:nvSpPr>
        <xdr:cNvPr id="867" name="テキスト ボックス 866"/>
        <xdr:cNvSpPr txBox="1"/>
      </xdr:nvSpPr>
      <xdr:spPr>
        <a:xfrm>
          <a:off x="18389111" y="127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1,153,103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163,844</a:t>
          </a:r>
          <a:r>
            <a:rPr kumimoji="1" lang="ja-JP" altLang="en-US" sz="1300">
              <a:latin typeface="ＭＳ Ｐゴシック" panose="020B0600070205080204" pitchFamily="50" charset="-128"/>
              <a:ea typeface="ＭＳ Ｐゴシック" panose="020B0600070205080204" pitchFamily="50" charset="-128"/>
            </a:rPr>
            <a:t>円となっており、最低賃金の引き上げ等の影響から上昇傾向にあるが、</a:t>
          </a:r>
        </a:p>
        <a:p>
          <a:r>
            <a:rPr kumimoji="1" lang="ja-JP" altLang="en-US" sz="1300">
              <a:latin typeface="ＭＳ Ｐゴシック" panose="020B0600070205080204" pitchFamily="50" charset="-128"/>
              <a:ea typeface="ＭＳ Ｐゴシック" panose="020B0600070205080204" pitchFamily="50" charset="-128"/>
            </a:rPr>
            <a:t>保育園や養護老人ホームなどの施設運営を直営で行っていることが類似団体平均と比較して多いことが主な要因である。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151,846</a:t>
          </a:r>
          <a:r>
            <a:rPr kumimoji="1" lang="ja-JP" altLang="en-US" sz="1300">
              <a:latin typeface="ＭＳ Ｐゴシック" panose="020B0600070205080204" pitchFamily="50" charset="-128"/>
              <a:ea typeface="ＭＳ Ｐゴシック" panose="020B0600070205080204" pitchFamily="50" charset="-128"/>
            </a:rPr>
            <a:t>円、維持補修費は住民一人当たり</a:t>
          </a:r>
          <a:r>
            <a:rPr kumimoji="1" lang="en-US" altLang="ja-JP" sz="1300">
              <a:latin typeface="ＭＳ Ｐゴシック" panose="020B0600070205080204" pitchFamily="50" charset="-128"/>
              <a:ea typeface="ＭＳ Ｐゴシック" panose="020B0600070205080204" pitchFamily="50" charset="-128"/>
            </a:rPr>
            <a:t>24,003</a:t>
          </a:r>
          <a:r>
            <a:rPr kumimoji="1" lang="ja-JP" altLang="en-US" sz="1300">
              <a:latin typeface="ＭＳ Ｐゴシック" panose="020B0600070205080204" pitchFamily="50" charset="-128"/>
              <a:ea typeface="ＭＳ Ｐゴシック" panose="020B0600070205080204" pitchFamily="50" charset="-128"/>
            </a:rPr>
            <a:t>円、公債費は住民一人当たり</a:t>
          </a:r>
          <a:r>
            <a:rPr kumimoji="1" lang="en-US" altLang="ja-JP" sz="1300">
              <a:latin typeface="ＭＳ Ｐゴシック" panose="020B0600070205080204" pitchFamily="50" charset="-128"/>
              <a:ea typeface="ＭＳ Ｐゴシック" panose="020B0600070205080204" pitchFamily="50" charset="-128"/>
            </a:rPr>
            <a:t>142,488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これは、近年の老人ホーム改築や消防庁舎改築などの建設事業の増加等や老朽化した公共施設の維持管理によるものであり、類似団体平均を大幅に上回っている。</a:t>
          </a:r>
        </a:p>
        <a:p>
          <a:r>
            <a:rPr kumimoji="1" lang="ja-JP" altLang="en-US" sz="1300">
              <a:latin typeface="ＭＳ Ｐゴシック" panose="020B0600070205080204" pitchFamily="50" charset="-128"/>
              <a:ea typeface="ＭＳ Ｐゴシック" panose="020B0600070205080204" pitchFamily="50" charset="-128"/>
            </a:rPr>
            <a:t>また、補助費等が住民一人当たり</a:t>
          </a:r>
          <a:r>
            <a:rPr kumimoji="1" lang="en-US" altLang="ja-JP" sz="1300">
              <a:latin typeface="ＭＳ Ｐゴシック" panose="020B0600070205080204" pitchFamily="50" charset="-128"/>
              <a:ea typeface="ＭＳ Ｐゴシック" panose="020B0600070205080204" pitchFamily="50" charset="-128"/>
            </a:rPr>
            <a:t>226,291</a:t>
          </a:r>
          <a:r>
            <a:rPr kumimoji="1" lang="ja-JP" altLang="en-US" sz="1300">
              <a:latin typeface="ＭＳ Ｐゴシック" panose="020B0600070205080204" pitchFamily="50" charset="-128"/>
              <a:ea typeface="ＭＳ Ｐゴシック" panose="020B0600070205080204" pitchFamily="50" charset="-128"/>
            </a:rPr>
            <a:t>円と前年から大きく上昇しているが、大きな要因は消防庁舎改築に伴い負担金が増加したためである。</a:t>
          </a:r>
        </a:p>
        <a:p>
          <a:r>
            <a:rPr kumimoji="1" lang="ja-JP" altLang="en-US" sz="1300">
              <a:latin typeface="ＭＳ Ｐゴシック" panose="020B0600070205080204" pitchFamily="50" charset="-128"/>
              <a:ea typeface="ＭＳ Ｐゴシック" panose="020B0600070205080204" pitchFamily="50" charset="-128"/>
            </a:rPr>
            <a:t>今後は公共施設等総合管理計画に基づき、事業の取捨選択を徹底していくことで、事業費の減少を目指すこととしている。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7,428
7,385
774.33
8,561,549
8,465,298
93,651
4,617,963
11,965,171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155575</xdr:rowOff>
    </xdr:from>
    <xdr:to>
      <xdr:col>24</xdr:col>
      <xdr:colOff>63500</xdr:colOff>
      <xdr:row>37</xdr:row>
      <xdr:rowOff>84582</xdr:rowOff>
    </xdr:to>
    <xdr:cxnSp macro="">
      <xdr:nvCxnSpPr>
        <xdr:cNvPr id="61" name="直線コネクタ 60"/>
        <xdr:cNvCxnSpPr/>
      </xdr:nvCxnSpPr>
      <xdr:spPr>
        <a:xfrm flipV="1">
          <a:off x="3797300" y="6327775"/>
          <a:ext cx="838200" cy="10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147955</xdr:rowOff>
    </xdr:from>
    <xdr:to>
      <xdr:col>19</xdr:col>
      <xdr:colOff>177800</xdr:colOff>
      <xdr:row>37</xdr:row>
      <xdr:rowOff>84582</xdr:rowOff>
    </xdr:to>
    <xdr:cxnSp macro="">
      <xdr:nvCxnSpPr>
        <xdr:cNvPr id="64" name="直線コネクタ 63"/>
        <xdr:cNvCxnSpPr/>
      </xdr:nvCxnSpPr>
      <xdr:spPr>
        <a:xfrm>
          <a:off x="2908300" y="6320155"/>
          <a:ext cx="889000" cy="1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147066</xdr:rowOff>
    </xdr:from>
    <xdr:to>
      <xdr:col>15</xdr:col>
      <xdr:colOff>50800</xdr:colOff>
      <xdr:row>36</xdr:row>
      <xdr:rowOff>147955</xdr:rowOff>
    </xdr:to>
    <xdr:cxnSp macro="">
      <xdr:nvCxnSpPr>
        <xdr:cNvPr id="67" name="直線コネクタ 66"/>
        <xdr:cNvCxnSpPr/>
      </xdr:nvCxnSpPr>
      <xdr:spPr>
        <a:xfrm>
          <a:off x="2019300" y="6319266"/>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130302</xdr:rowOff>
    </xdr:from>
    <xdr:to>
      <xdr:col>10</xdr:col>
      <xdr:colOff>114300</xdr:colOff>
      <xdr:row>36</xdr:row>
      <xdr:rowOff>147066</xdr:rowOff>
    </xdr:to>
    <xdr:cxnSp macro="">
      <xdr:nvCxnSpPr>
        <xdr:cNvPr id="70" name="直線コネクタ 69"/>
        <xdr:cNvCxnSpPr/>
      </xdr:nvCxnSpPr>
      <xdr:spPr>
        <a:xfrm>
          <a:off x="1130300" y="630250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104775</xdr:rowOff>
    </xdr:from>
    <xdr:to>
      <xdr:col>24</xdr:col>
      <xdr:colOff>114300</xdr:colOff>
      <xdr:row>37</xdr:row>
      <xdr:rowOff>34925</xdr:rowOff>
    </xdr:to>
    <xdr:sp macro="" textlink="">
      <xdr:nvSpPr>
        <xdr:cNvPr id="80" name="楕円 79"/>
        <xdr:cNvSpPr/>
      </xdr:nvSpPr>
      <xdr:spPr>
        <a:xfrm>
          <a:off x="45847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83202</xdr:rowOff>
    </xdr:from>
    <xdr:ext cx="469744" cy="259045"/>
    <xdr:sp macro="" textlink="">
      <xdr:nvSpPr>
        <xdr:cNvPr id="81" name="議会費該当値テキスト"/>
        <xdr:cNvSpPr txBox="1"/>
      </xdr:nvSpPr>
      <xdr:spPr>
        <a:xfrm>
          <a:off x="4686300"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33782</xdr:rowOff>
    </xdr:from>
    <xdr:to>
      <xdr:col>20</xdr:col>
      <xdr:colOff>38100</xdr:colOff>
      <xdr:row>37</xdr:row>
      <xdr:rowOff>135382</xdr:rowOff>
    </xdr:to>
    <xdr:sp macro="" textlink="">
      <xdr:nvSpPr>
        <xdr:cNvPr id="82" name="楕円 81"/>
        <xdr:cNvSpPr/>
      </xdr:nvSpPr>
      <xdr:spPr>
        <a:xfrm>
          <a:off x="37465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126509</xdr:rowOff>
    </xdr:from>
    <xdr:ext cx="469744" cy="259045"/>
    <xdr:sp macro="" textlink="">
      <xdr:nvSpPr>
        <xdr:cNvPr id="83" name="テキスト ボックス 82"/>
        <xdr:cNvSpPr txBox="1"/>
      </xdr:nvSpPr>
      <xdr:spPr>
        <a:xfrm>
          <a:off x="3562428" y="647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97155</xdr:rowOff>
    </xdr:from>
    <xdr:to>
      <xdr:col>15</xdr:col>
      <xdr:colOff>101600</xdr:colOff>
      <xdr:row>37</xdr:row>
      <xdr:rowOff>27305</xdr:rowOff>
    </xdr:to>
    <xdr:sp macro="" textlink="">
      <xdr:nvSpPr>
        <xdr:cNvPr id="84" name="楕円 83"/>
        <xdr:cNvSpPr/>
      </xdr:nvSpPr>
      <xdr:spPr>
        <a:xfrm>
          <a:off x="2857500" y="62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18432</xdr:rowOff>
    </xdr:from>
    <xdr:ext cx="469744" cy="259045"/>
    <xdr:sp macro="" textlink="">
      <xdr:nvSpPr>
        <xdr:cNvPr id="85" name="テキスト ボックス 84"/>
        <xdr:cNvSpPr txBox="1"/>
      </xdr:nvSpPr>
      <xdr:spPr>
        <a:xfrm>
          <a:off x="2673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96266</xdr:rowOff>
    </xdr:from>
    <xdr:to>
      <xdr:col>10</xdr:col>
      <xdr:colOff>165100</xdr:colOff>
      <xdr:row>37</xdr:row>
      <xdr:rowOff>26416</xdr:rowOff>
    </xdr:to>
    <xdr:sp macro="" textlink="">
      <xdr:nvSpPr>
        <xdr:cNvPr id="86" name="楕円 85"/>
        <xdr:cNvSpPr/>
      </xdr:nvSpPr>
      <xdr:spPr>
        <a:xfrm>
          <a:off x="1968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17543</xdr:rowOff>
    </xdr:from>
    <xdr:ext cx="469744" cy="259045"/>
    <xdr:sp macro="" textlink="">
      <xdr:nvSpPr>
        <xdr:cNvPr id="87" name="テキスト ボックス 86"/>
        <xdr:cNvSpPr txBox="1"/>
      </xdr:nvSpPr>
      <xdr:spPr>
        <a:xfrm>
          <a:off x="1784428" y="636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79502</xdr:rowOff>
    </xdr:from>
    <xdr:to>
      <xdr:col>6</xdr:col>
      <xdr:colOff>38100</xdr:colOff>
      <xdr:row>37</xdr:row>
      <xdr:rowOff>9652</xdr:rowOff>
    </xdr:to>
    <xdr:sp macro="" textlink="">
      <xdr:nvSpPr>
        <xdr:cNvPr id="88" name="楕円 87"/>
        <xdr:cNvSpPr/>
      </xdr:nvSpPr>
      <xdr:spPr>
        <a:xfrm>
          <a:off x="1079500" y="62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779</xdr:rowOff>
    </xdr:from>
    <xdr:ext cx="469744" cy="259045"/>
    <xdr:sp macro="" textlink="">
      <xdr:nvSpPr>
        <xdr:cNvPr id="89" name="テキスト ボックス 88"/>
        <xdr:cNvSpPr txBox="1"/>
      </xdr:nvSpPr>
      <xdr:spPr>
        <a:xfrm>
          <a:off x="895428" y="634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44146</xdr:rowOff>
    </xdr:from>
    <xdr:to>
      <xdr:col>24</xdr:col>
      <xdr:colOff>63500</xdr:colOff>
      <xdr:row>58</xdr:row>
      <xdr:rowOff>45572</xdr:rowOff>
    </xdr:to>
    <xdr:cxnSp macro="">
      <xdr:nvCxnSpPr>
        <xdr:cNvPr id="118" name="直線コネクタ 117"/>
        <xdr:cNvCxnSpPr/>
      </xdr:nvCxnSpPr>
      <xdr:spPr>
        <a:xfrm flipV="1">
          <a:off x="3797300" y="9988246"/>
          <a:ext cx="8382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39163</xdr:rowOff>
    </xdr:from>
    <xdr:to>
      <xdr:col>19</xdr:col>
      <xdr:colOff>177800</xdr:colOff>
      <xdr:row>58</xdr:row>
      <xdr:rowOff>45572</xdr:rowOff>
    </xdr:to>
    <xdr:cxnSp macro="">
      <xdr:nvCxnSpPr>
        <xdr:cNvPr id="121" name="直線コネクタ 120"/>
        <xdr:cNvCxnSpPr/>
      </xdr:nvCxnSpPr>
      <xdr:spPr>
        <a:xfrm>
          <a:off x="2908300" y="9983263"/>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39163</xdr:rowOff>
    </xdr:from>
    <xdr:to>
      <xdr:col>15</xdr:col>
      <xdr:colOff>50800</xdr:colOff>
      <xdr:row>58</xdr:row>
      <xdr:rowOff>48424</xdr:rowOff>
    </xdr:to>
    <xdr:cxnSp macro="">
      <xdr:nvCxnSpPr>
        <xdr:cNvPr id="124" name="直線コネクタ 123"/>
        <xdr:cNvCxnSpPr/>
      </xdr:nvCxnSpPr>
      <xdr:spPr>
        <a:xfrm flipV="1">
          <a:off x="2019300" y="9983263"/>
          <a:ext cx="889000" cy="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17578</xdr:rowOff>
    </xdr:from>
    <xdr:to>
      <xdr:col>10</xdr:col>
      <xdr:colOff>114300</xdr:colOff>
      <xdr:row>58</xdr:row>
      <xdr:rowOff>48424</xdr:rowOff>
    </xdr:to>
    <xdr:cxnSp macro="">
      <xdr:nvCxnSpPr>
        <xdr:cNvPr id="127" name="直線コネクタ 126"/>
        <xdr:cNvCxnSpPr/>
      </xdr:nvCxnSpPr>
      <xdr:spPr>
        <a:xfrm>
          <a:off x="1130300" y="9961678"/>
          <a:ext cx="8890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164796</xdr:rowOff>
    </xdr:from>
    <xdr:to>
      <xdr:col>24</xdr:col>
      <xdr:colOff>114300</xdr:colOff>
      <xdr:row>58</xdr:row>
      <xdr:rowOff>94946</xdr:rowOff>
    </xdr:to>
    <xdr:sp macro="" textlink="">
      <xdr:nvSpPr>
        <xdr:cNvPr id="137" name="楕円 136"/>
        <xdr:cNvSpPr/>
      </xdr:nvSpPr>
      <xdr:spPr>
        <a:xfrm>
          <a:off x="4584700" y="993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92398</xdr:rowOff>
    </xdr:from>
    <xdr:ext cx="599010" cy="259045"/>
    <xdr:sp macro="" textlink="">
      <xdr:nvSpPr>
        <xdr:cNvPr id="138" name="総務費該当値テキスト"/>
        <xdr:cNvSpPr txBox="1"/>
      </xdr:nvSpPr>
      <xdr:spPr>
        <a:xfrm>
          <a:off x="4686300" y="986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166222</xdr:rowOff>
    </xdr:from>
    <xdr:to>
      <xdr:col>20</xdr:col>
      <xdr:colOff>38100</xdr:colOff>
      <xdr:row>58</xdr:row>
      <xdr:rowOff>96372</xdr:rowOff>
    </xdr:to>
    <xdr:sp macro="" textlink="">
      <xdr:nvSpPr>
        <xdr:cNvPr id="139" name="楕円 138"/>
        <xdr:cNvSpPr/>
      </xdr:nvSpPr>
      <xdr:spPr>
        <a:xfrm>
          <a:off x="3746500" y="993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87499</xdr:rowOff>
    </xdr:from>
    <xdr:ext cx="599010" cy="259045"/>
    <xdr:sp macro="" textlink="">
      <xdr:nvSpPr>
        <xdr:cNvPr id="140" name="テキスト ボックス 139"/>
        <xdr:cNvSpPr txBox="1"/>
      </xdr:nvSpPr>
      <xdr:spPr>
        <a:xfrm>
          <a:off x="3497795" y="1003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159813</xdr:rowOff>
    </xdr:from>
    <xdr:to>
      <xdr:col>15</xdr:col>
      <xdr:colOff>101600</xdr:colOff>
      <xdr:row>58</xdr:row>
      <xdr:rowOff>89963</xdr:rowOff>
    </xdr:to>
    <xdr:sp macro="" textlink="">
      <xdr:nvSpPr>
        <xdr:cNvPr id="141" name="楕円 140"/>
        <xdr:cNvSpPr/>
      </xdr:nvSpPr>
      <xdr:spPr>
        <a:xfrm>
          <a:off x="2857500" y="993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81090</xdr:rowOff>
    </xdr:from>
    <xdr:ext cx="599010" cy="259045"/>
    <xdr:sp macro="" textlink="">
      <xdr:nvSpPr>
        <xdr:cNvPr id="142" name="テキスト ボックス 141"/>
        <xdr:cNvSpPr txBox="1"/>
      </xdr:nvSpPr>
      <xdr:spPr>
        <a:xfrm>
          <a:off x="2608795" y="1002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169074</xdr:rowOff>
    </xdr:from>
    <xdr:to>
      <xdr:col>10</xdr:col>
      <xdr:colOff>165100</xdr:colOff>
      <xdr:row>58</xdr:row>
      <xdr:rowOff>99224</xdr:rowOff>
    </xdr:to>
    <xdr:sp macro="" textlink="">
      <xdr:nvSpPr>
        <xdr:cNvPr id="143" name="楕円 142"/>
        <xdr:cNvSpPr/>
      </xdr:nvSpPr>
      <xdr:spPr>
        <a:xfrm>
          <a:off x="1968500" y="99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90351</xdr:rowOff>
    </xdr:from>
    <xdr:ext cx="599010" cy="259045"/>
    <xdr:sp macro="" textlink="">
      <xdr:nvSpPr>
        <xdr:cNvPr id="144" name="テキスト ボックス 143"/>
        <xdr:cNvSpPr txBox="1"/>
      </xdr:nvSpPr>
      <xdr:spPr>
        <a:xfrm>
          <a:off x="1719795" y="1003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138228</xdr:rowOff>
    </xdr:from>
    <xdr:to>
      <xdr:col>6</xdr:col>
      <xdr:colOff>38100</xdr:colOff>
      <xdr:row>58</xdr:row>
      <xdr:rowOff>68378</xdr:rowOff>
    </xdr:to>
    <xdr:sp macro="" textlink="">
      <xdr:nvSpPr>
        <xdr:cNvPr id="145" name="楕円 144"/>
        <xdr:cNvSpPr/>
      </xdr:nvSpPr>
      <xdr:spPr>
        <a:xfrm>
          <a:off x="1079500" y="99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84905</xdr:rowOff>
    </xdr:from>
    <xdr:ext cx="599010" cy="259045"/>
    <xdr:sp macro="" textlink="">
      <xdr:nvSpPr>
        <xdr:cNvPr id="146" name="テキスト ボックス 145"/>
        <xdr:cNvSpPr txBox="1"/>
      </xdr:nvSpPr>
      <xdr:spPr>
        <a:xfrm>
          <a:off x="830795" y="968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168915</xdr:rowOff>
    </xdr:from>
    <xdr:to>
      <xdr:col>24</xdr:col>
      <xdr:colOff>62865</xdr:colOff>
      <xdr:row>79</xdr:row>
      <xdr:rowOff>68566</xdr:rowOff>
    </xdr:to>
    <xdr:cxnSp macro="">
      <xdr:nvCxnSpPr>
        <xdr:cNvPr id="173" name="直線コネクタ 172"/>
        <xdr:cNvCxnSpPr/>
      </xdr:nvCxnSpPr>
      <xdr:spPr>
        <a:xfrm flipV="1">
          <a:off x="4633595" y="13199115"/>
          <a:ext cx="1270" cy="41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72393</xdr:rowOff>
    </xdr:from>
    <xdr:ext cx="599010" cy="259045"/>
    <xdr:sp macro="" textlink="">
      <xdr:nvSpPr>
        <xdr:cNvPr id="174" name="民生費最小値テキスト"/>
        <xdr:cNvSpPr txBox="1"/>
      </xdr:nvSpPr>
      <xdr:spPr>
        <a:xfrm>
          <a:off x="4686300" y="1361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68566</xdr:rowOff>
    </xdr:from>
    <xdr:to>
      <xdr:col>24</xdr:col>
      <xdr:colOff>152400</xdr:colOff>
      <xdr:row>79</xdr:row>
      <xdr:rowOff>68566</xdr:rowOff>
    </xdr:to>
    <xdr:cxnSp macro="">
      <xdr:nvCxnSpPr>
        <xdr:cNvPr id="175" name="直線コネクタ 174"/>
        <xdr:cNvCxnSpPr/>
      </xdr:nvCxnSpPr>
      <xdr:spPr>
        <a:xfrm>
          <a:off x="4546600" y="13613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115592</xdr:rowOff>
    </xdr:from>
    <xdr:ext cx="599010" cy="259045"/>
    <xdr:sp macro="" textlink="">
      <xdr:nvSpPr>
        <xdr:cNvPr id="176" name="民生費最大値テキスト"/>
        <xdr:cNvSpPr txBox="1"/>
      </xdr:nvSpPr>
      <xdr:spPr>
        <a:xfrm>
          <a:off x="4686300" y="1297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168915</xdr:rowOff>
    </xdr:from>
    <xdr:to>
      <xdr:col>24</xdr:col>
      <xdr:colOff>152400</xdr:colOff>
      <xdr:row>76</xdr:row>
      <xdr:rowOff>168915</xdr:rowOff>
    </xdr:to>
    <xdr:cxnSp macro="">
      <xdr:nvCxnSpPr>
        <xdr:cNvPr id="177" name="直線コネクタ 176"/>
        <xdr:cNvCxnSpPr/>
      </xdr:nvCxnSpPr>
      <xdr:spPr>
        <a:xfrm>
          <a:off x="4546600" y="1319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13317</xdr:rowOff>
    </xdr:from>
    <xdr:to>
      <xdr:col>24</xdr:col>
      <xdr:colOff>63500</xdr:colOff>
      <xdr:row>77</xdr:row>
      <xdr:rowOff>19250</xdr:rowOff>
    </xdr:to>
    <xdr:cxnSp macro="">
      <xdr:nvCxnSpPr>
        <xdr:cNvPr id="178" name="直線コネクタ 177"/>
        <xdr:cNvCxnSpPr/>
      </xdr:nvCxnSpPr>
      <xdr:spPr>
        <a:xfrm flipV="1">
          <a:off x="3797300" y="13214967"/>
          <a:ext cx="8382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158588</xdr:rowOff>
    </xdr:from>
    <xdr:ext cx="599010" cy="259045"/>
    <xdr:sp macro="" textlink="">
      <xdr:nvSpPr>
        <xdr:cNvPr id="179" name="民生費平均値テキスト"/>
        <xdr:cNvSpPr txBox="1"/>
      </xdr:nvSpPr>
      <xdr:spPr>
        <a:xfrm>
          <a:off x="4686300" y="13360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8711</xdr:rowOff>
    </xdr:from>
    <xdr:to>
      <xdr:col>24</xdr:col>
      <xdr:colOff>114300</xdr:colOff>
      <xdr:row>78</xdr:row>
      <xdr:rowOff>110311</xdr:rowOff>
    </xdr:to>
    <xdr:sp macro="" textlink="">
      <xdr:nvSpPr>
        <xdr:cNvPr id="180" name="フローチャート: 判断 179"/>
        <xdr:cNvSpPr/>
      </xdr:nvSpPr>
      <xdr:spPr>
        <a:xfrm>
          <a:off x="4584700" y="133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81762</xdr:rowOff>
    </xdr:from>
    <xdr:to>
      <xdr:col>19</xdr:col>
      <xdr:colOff>177800</xdr:colOff>
      <xdr:row>77</xdr:row>
      <xdr:rowOff>19250</xdr:rowOff>
    </xdr:to>
    <xdr:cxnSp macro="">
      <xdr:nvCxnSpPr>
        <xdr:cNvPr id="181" name="直線コネクタ 180"/>
        <xdr:cNvCxnSpPr/>
      </xdr:nvCxnSpPr>
      <xdr:spPr>
        <a:xfrm>
          <a:off x="2908300" y="13111962"/>
          <a:ext cx="889000" cy="10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13776</xdr:rowOff>
    </xdr:from>
    <xdr:to>
      <xdr:col>20</xdr:col>
      <xdr:colOff>38100</xdr:colOff>
      <xdr:row>78</xdr:row>
      <xdr:rowOff>115376</xdr:rowOff>
    </xdr:to>
    <xdr:sp macro="" textlink="">
      <xdr:nvSpPr>
        <xdr:cNvPr id="182" name="フローチャート: 判断 181"/>
        <xdr:cNvSpPr/>
      </xdr:nvSpPr>
      <xdr:spPr>
        <a:xfrm>
          <a:off x="3746500" y="1338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106503</xdr:rowOff>
    </xdr:from>
    <xdr:ext cx="599010" cy="259045"/>
    <xdr:sp macro="" textlink="">
      <xdr:nvSpPr>
        <xdr:cNvPr id="183" name="テキスト ボックス 182"/>
        <xdr:cNvSpPr txBox="1"/>
      </xdr:nvSpPr>
      <xdr:spPr>
        <a:xfrm>
          <a:off x="3497795" y="1347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161685</xdr:rowOff>
    </xdr:from>
    <xdr:to>
      <xdr:col>15</xdr:col>
      <xdr:colOff>50800</xdr:colOff>
      <xdr:row>76</xdr:row>
      <xdr:rowOff>81762</xdr:rowOff>
    </xdr:to>
    <xdr:cxnSp macro="">
      <xdr:nvCxnSpPr>
        <xdr:cNvPr id="184" name="直線コネクタ 183"/>
        <xdr:cNvCxnSpPr/>
      </xdr:nvCxnSpPr>
      <xdr:spPr>
        <a:xfrm>
          <a:off x="2019300" y="11991735"/>
          <a:ext cx="889000" cy="11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44163</xdr:rowOff>
    </xdr:from>
    <xdr:to>
      <xdr:col>15</xdr:col>
      <xdr:colOff>101600</xdr:colOff>
      <xdr:row>78</xdr:row>
      <xdr:rowOff>145763</xdr:rowOff>
    </xdr:to>
    <xdr:sp macro="" textlink="">
      <xdr:nvSpPr>
        <xdr:cNvPr id="185" name="フローチャート: 判断 184"/>
        <xdr:cNvSpPr/>
      </xdr:nvSpPr>
      <xdr:spPr>
        <a:xfrm>
          <a:off x="2857500" y="134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136890</xdr:rowOff>
    </xdr:from>
    <xdr:ext cx="599010" cy="259045"/>
    <xdr:sp macro="" textlink="">
      <xdr:nvSpPr>
        <xdr:cNvPr id="186" name="テキスト ボックス 185"/>
        <xdr:cNvSpPr txBox="1"/>
      </xdr:nvSpPr>
      <xdr:spPr>
        <a:xfrm>
          <a:off x="2608795" y="1350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161685</xdr:rowOff>
    </xdr:from>
    <xdr:to>
      <xdr:col>10</xdr:col>
      <xdr:colOff>114300</xdr:colOff>
      <xdr:row>77</xdr:row>
      <xdr:rowOff>86547</xdr:rowOff>
    </xdr:to>
    <xdr:cxnSp macro="">
      <xdr:nvCxnSpPr>
        <xdr:cNvPr id="187" name="直線コネクタ 186"/>
        <xdr:cNvCxnSpPr/>
      </xdr:nvCxnSpPr>
      <xdr:spPr>
        <a:xfrm flipV="1">
          <a:off x="1130300" y="11991735"/>
          <a:ext cx="889000" cy="129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48712</xdr:rowOff>
    </xdr:from>
    <xdr:to>
      <xdr:col>10</xdr:col>
      <xdr:colOff>165100</xdr:colOff>
      <xdr:row>78</xdr:row>
      <xdr:rowOff>150312</xdr:rowOff>
    </xdr:to>
    <xdr:sp macro="" textlink="">
      <xdr:nvSpPr>
        <xdr:cNvPr id="188" name="フローチャート: 判断 187"/>
        <xdr:cNvSpPr/>
      </xdr:nvSpPr>
      <xdr:spPr>
        <a:xfrm>
          <a:off x="1968500" y="1342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141439</xdr:rowOff>
    </xdr:from>
    <xdr:ext cx="599010" cy="259045"/>
    <xdr:sp macro="" textlink="">
      <xdr:nvSpPr>
        <xdr:cNvPr id="189" name="テキスト ボックス 188"/>
        <xdr:cNvSpPr txBox="1"/>
      </xdr:nvSpPr>
      <xdr:spPr>
        <a:xfrm>
          <a:off x="1719795" y="1351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95559</xdr:rowOff>
    </xdr:from>
    <xdr:to>
      <xdr:col>6</xdr:col>
      <xdr:colOff>38100</xdr:colOff>
      <xdr:row>79</xdr:row>
      <xdr:rowOff>25709</xdr:rowOff>
    </xdr:to>
    <xdr:sp macro="" textlink="">
      <xdr:nvSpPr>
        <xdr:cNvPr id="190" name="フローチャート: 判断 189"/>
        <xdr:cNvSpPr/>
      </xdr:nvSpPr>
      <xdr:spPr>
        <a:xfrm>
          <a:off x="1079500" y="1346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16836</xdr:rowOff>
    </xdr:from>
    <xdr:ext cx="599010" cy="259045"/>
    <xdr:sp macro="" textlink="">
      <xdr:nvSpPr>
        <xdr:cNvPr id="191" name="テキスト ボックス 190"/>
        <xdr:cNvSpPr txBox="1"/>
      </xdr:nvSpPr>
      <xdr:spPr>
        <a:xfrm>
          <a:off x="830795" y="1356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133967</xdr:rowOff>
    </xdr:from>
    <xdr:to>
      <xdr:col>24</xdr:col>
      <xdr:colOff>114300</xdr:colOff>
      <xdr:row>77</xdr:row>
      <xdr:rowOff>64117</xdr:rowOff>
    </xdr:to>
    <xdr:sp macro="" textlink="">
      <xdr:nvSpPr>
        <xdr:cNvPr id="197" name="楕円 196"/>
        <xdr:cNvSpPr/>
      </xdr:nvSpPr>
      <xdr:spPr>
        <a:xfrm>
          <a:off x="4584700" y="1316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71142</xdr:rowOff>
    </xdr:from>
    <xdr:ext cx="599010" cy="259045"/>
    <xdr:sp macro="" textlink="">
      <xdr:nvSpPr>
        <xdr:cNvPr id="198" name="民生費該当値テキスト"/>
        <xdr:cNvSpPr txBox="1"/>
      </xdr:nvSpPr>
      <xdr:spPr>
        <a:xfrm>
          <a:off x="4686300" y="1310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139900</xdr:rowOff>
    </xdr:from>
    <xdr:to>
      <xdr:col>20</xdr:col>
      <xdr:colOff>38100</xdr:colOff>
      <xdr:row>77</xdr:row>
      <xdr:rowOff>70050</xdr:rowOff>
    </xdr:to>
    <xdr:sp macro="" textlink="">
      <xdr:nvSpPr>
        <xdr:cNvPr id="199" name="楕円 198"/>
        <xdr:cNvSpPr/>
      </xdr:nvSpPr>
      <xdr:spPr>
        <a:xfrm>
          <a:off x="3746500" y="131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86578</xdr:rowOff>
    </xdr:from>
    <xdr:ext cx="599010" cy="259045"/>
    <xdr:sp macro="" textlink="">
      <xdr:nvSpPr>
        <xdr:cNvPr id="200" name="テキスト ボックス 199"/>
        <xdr:cNvSpPr txBox="1"/>
      </xdr:nvSpPr>
      <xdr:spPr>
        <a:xfrm>
          <a:off x="3497795" y="1294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30962</xdr:rowOff>
    </xdr:from>
    <xdr:to>
      <xdr:col>15</xdr:col>
      <xdr:colOff>101600</xdr:colOff>
      <xdr:row>76</xdr:row>
      <xdr:rowOff>132562</xdr:rowOff>
    </xdr:to>
    <xdr:sp macro="" textlink="">
      <xdr:nvSpPr>
        <xdr:cNvPr id="201" name="楕円 200"/>
        <xdr:cNvSpPr/>
      </xdr:nvSpPr>
      <xdr:spPr>
        <a:xfrm>
          <a:off x="2857500" y="1306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149090</xdr:rowOff>
    </xdr:from>
    <xdr:ext cx="599010" cy="259045"/>
    <xdr:sp macro="" textlink="">
      <xdr:nvSpPr>
        <xdr:cNvPr id="202" name="テキスト ボックス 201"/>
        <xdr:cNvSpPr txBox="1"/>
      </xdr:nvSpPr>
      <xdr:spPr>
        <a:xfrm>
          <a:off x="2608795" y="1283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110885</xdr:rowOff>
    </xdr:from>
    <xdr:to>
      <xdr:col>10</xdr:col>
      <xdr:colOff>165100</xdr:colOff>
      <xdr:row>70</xdr:row>
      <xdr:rowOff>41035</xdr:rowOff>
    </xdr:to>
    <xdr:sp macro="" textlink="">
      <xdr:nvSpPr>
        <xdr:cNvPr id="203" name="楕円 202"/>
        <xdr:cNvSpPr/>
      </xdr:nvSpPr>
      <xdr:spPr>
        <a:xfrm>
          <a:off x="1968500" y="119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57562</xdr:rowOff>
    </xdr:from>
    <xdr:ext cx="599010" cy="259045"/>
    <xdr:sp macro="" textlink="">
      <xdr:nvSpPr>
        <xdr:cNvPr id="204" name="テキスト ボックス 203"/>
        <xdr:cNvSpPr txBox="1"/>
      </xdr:nvSpPr>
      <xdr:spPr>
        <a:xfrm>
          <a:off x="1719795" y="117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35747</xdr:rowOff>
    </xdr:from>
    <xdr:to>
      <xdr:col>6</xdr:col>
      <xdr:colOff>38100</xdr:colOff>
      <xdr:row>77</xdr:row>
      <xdr:rowOff>137347</xdr:rowOff>
    </xdr:to>
    <xdr:sp macro="" textlink="">
      <xdr:nvSpPr>
        <xdr:cNvPr id="205" name="楕円 204"/>
        <xdr:cNvSpPr/>
      </xdr:nvSpPr>
      <xdr:spPr>
        <a:xfrm>
          <a:off x="1079500" y="1323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153874</xdr:rowOff>
    </xdr:from>
    <xdr:ext cx="599010" cy="259045"/>
    <xdr:sp macro="" textlink="">
      <xdr:nvSpPr>
        <xdr:cNvPr id="206" name="テキスト ボックス 205"/>
        <xdr:cNvSpPr txBox="1"/>
      </xdr:nvSpPr>
      <xdr:spPr>
        <a:xfrm>
          <a:off x="830795" y="1301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147100</xdr:rowOff>
    </xdr:from>
    <xdr:to>
      <xdr:col>24</xdr:col>
      <xdr:colOff>63500</xdr:colOff>
      <xdr:row>96</xdr:row>
      <xdr:rowOff>159249</xdr:rowOff>
    </xdr:to>
    <xdr:cxnSp macro="">
      <xdr:nvCxnSpPr>
        <xdr:cNvPr id="235" name="直線コネクタ 234"/>
        <xdr:cNvCxnSpPr/>
      </xdr:nvCxnSpPr>
      <xdr:spPr>
        <a:xfrm flipV="1">
          <a:off x="3797300" y="16606300"/>
          <a:ext cx="838200" cy="1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140100</xdr:rowOff>
    </xdr:from>
    <xdr:to>
      <xdr:col>19</xdr:col>
      <xdr:colOff>177800</xdr:colOff>
      <xdr:row>96</xdr:row>
      <xdr:rowOff>159249</xdr:rowOff>
    </xdr:to>
    <xdr:cxnSp macro="">
      <xdr:nvCxnSpPr>
        <xdr:cNvPr id="238" name="直線コネクタ 237"/>
        <xdr:cNvCxnSpPr/>
      </xdr:nvCxnSpPr>
      <xdr:spPr>
        <a:xfrm>
          <a:off x="2908300" y="16599300"/>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140100</xdr:rowOff>
    </xdr:from>
    <xdr:to>
      <xdr:col>15</xdr:col>
      <xdr:colOff>50800</xdr:colOff>
      <xdr:row>96</xdr:row>
      <xdr:rowOff>171448</xdr:rowOff>
    </xdr:to>
    <xdr:cxnSp macro="">
      <xdr:nvCxnSpPr>
        <xdr:cNvPr id="241" name="直線コネクタ 240"/>
        <xdr:cNvCxnSpPr/>
      </xdr:nvCxnSpPr>
      <xdr:spPr>
        <a:xfrm flipV="1">
          <a:off x="2019300" y="16599300"/>
          <a:ext cx="889000" cy="3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171448</xdr:rowOff>
    </xdr:from>
    <xdr:to>
      <xdr:col>10</xdr:col>
      <xdr:colOff>114300</xdr:colOff>
      <xdr:row>97</xdr:row>
      <xdr:rowOff>15387</xdr:rowOff>
    </xdr:to>
    <xdr:cxnSp macro="">
      <xdr:nvCxnSpPr>
        <xdr:cNvPr id="244" name="直線コネクタ 243"/>
        <xdr:cNvCxnSpPr/>
      </xdr:nvCxnSpPr>
      <xdr:spPr>
        <a:xfrm flipV="1">
          <a:off x="1130300" y="16630648"/>
          <a:ext cx="889000" cy="1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157872</xdr:rowOff>
    </xdr:from>
    <xdr:ext cx="534377" cy="259045"/>
    <xdr:sp macro="" textlink="">
      <xdr:nvSpPr>
        <xdr:cNvPr id="246" name="テキスト ボックス 245"/>
        <xdr:cNvSpPr txBox="1"/>
      </xdr:nvSpPr>
      <xdr:spPr>
        <a:xfrm>
          <a:off x="1752111" y="167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7137</xdr:rowOff>
    </xdr:from>
    <xdr:ext cx="534377" cy="259045"/>
    <xdr:sp macro="" textlink="">
      <xdr:nvSpPr>
        <xdr:cNvPr id="248" name="テキスト ボックス 247"/>
        <xdr:cNvSpPr txBox="1"/>
      </xdr:nvSpPr>
      <xdr:spPr>
        <a:xfrm>
          <a:off x="863111" y="168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96300</xdr:rowOff>
    </xdr:from>
    <xdr:to>
      <xdr:col>24</xdr:col>
      <xdr:colOff>114300</xdr:colOff>
      <xdr:row>97</xdr:row>
      <xdr:rowOff>26450</xdr:rowOff>
    </xdr:to>
    <xdr:sp macro="" textlink="">
      <xdr:nvSpPr>
        <xdr:cNvPr id="254" name="楕円 253"/>
        <xdr:cNvSpPr/>
      </xdr:nvSpPr>
      <xdr:spPr>
        <a:xfrm>
          <a:off x="4584700" y="1655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119177</xdr:rowOff>
    </xdr:from>
    <xdr:ext cx="599010" cy="259045"/>
    <xdr:sp macro="" textlink="">
      <xdr:nvSpPr>
        <xdr:cNvPr id="255" name="衛生費該当値テキスト"/>
        <xdr:cNvSpPr txBox="1"/>
      </xdr:nvSpPr>
      <xdr:spPr>
        <a:xfrm>
          <a:off x="4686300" y="1640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108449</xdr:rowOff>
    </xdr:from>
    <xdr:to>
      <xdr:col>20</xdr:col>
      <xdr:colOff>38100</xdr:colOff>
      <xdr:row>97</xdr:row>
      <xdr:rowOff>38599</xdr:rowOff>
    </xdr:to>
    <xdr:sp macro="" textlink="">
      <xdr:nvSpPr>
        <xdr:cNvPr id="256" name="楕円 255"/>
        <xdr:cNvSpPr/>
      </xdr:nvSpPr>
      <xdr:spPr>
        <a:xfrm>
          <a:off x="3746500" y="165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55126</xdr:rowOff>
    </xdr:from>
    <xdr:ext cx="599010" cy="259045"/>
    <xdr:sp macro="" textlink="">
      <xdr:nvSpPr>
        <xdr:cNvPr id="257" name="テキスト ボックス 256"/>
        <xdr:cNvSpPr txBox="1"/>
      </xdr:nvSpPr>
      <xdr:spPr>
        <a:xfrm>
          <a:off x="3497795" y="1634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89300</xdr:rowOff>
    </xdr:from>
    <xdr:to>
      <xdr:col>15</xdr:col>
      <xdr:colOff>101600</xdr:colOff>
      <xdr:row>97</xdr:row>
      <xdr:rowOff>19450</xdr:rowOff>
    </xdr:to>
    <xdr:sp macro="" textlink="">
      <xdr:nvSpPr>
        <xdr:cNvPr id="258" name="楕円 257"/>
        <xdr:cNvSpPr/>
      </xdr:nvSpPr>
      <xdr:spPr>
        <a:xfrm>
          <a:off x="2857500" y="165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35977</xdr:rowOff>
    </xdr:from>
    <xdr:ext cx="599010" cy="259045"/>
    <xdr:sp macro="" textlink="">
      <xdr:nvSpPr>
        <xdr:cNvPr id="259" name="テキスト ボックス 258"/>
        <xdr:cNvSpPr txBox="1"/>
      </xdr:nvSpPr>
      <xdr:spPr>
        <a:xfrm>
          <a:off x="2608795" y="1632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120648</xdr:rowOff>
    </xdr:from>
    <xdr:to>
      <xdr:col>10</xdr:col>
      <xdr:colOff>165100</xdr:colOff>
      <xdr:row>97</xdr:row>
      <xdr:rowOff>50798</xdr:rowOff>
    </xdr:to>
    <xdr:sp macro="" textlink="">
      <xdr:nvSpPr>
        <xdr:cNvPr id="260" name="楕円 259"/>
        <xdr:cNvSpPr/>
      </xdr:nvSpPr>
      <xdr:spPr>
        <a:xfrm>
          <a:off x="1968500" y="1657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67325</xdr:rowOff>
    </xdr:from>
    <xdr:ext cx="599010" cy="259045"/>
    <xdr:sp macro="" textlink="">
      <xdr:nvSpPr>
        <xdr:cNvPr id="261" name="テキスト ボックス 260"/>
        <xdr:cNvSpPr txBox="1"/>
      </xdr:nvSpPr>
      <xdr:spPr>
        <a:xfrm>
          <a:off x="1719795" y="1635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136037</xdr:rowOff>
    </xdr:from>
    <xdr:to>
      <xdr:col>6</xdr:col>
      <xdr:colOff>38100</xdr:colOff>
      <xdr:row>97</xdr:row>
      <xdr:rowOff>66187</xdr:rowOff>
    </xdr:to>
    <xdr:sp macro="" textlink="">
      <xdr:nvSpPr>
        <xdr:cNvPr id="262" name="楕円 261"/>
        <xdr:cNvSpPr/>
      </xdr:nvSpPr>
      <xdr:spPr>
        <a:xfrm>
          <a:off x="1079500" y="1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82714</xdr:rowOff>
    </xdr:from>
    <xdr:ext cx="534377" cy="259045"/>
    <xdr:sp macro="" textlink="">
      <xdr:nvSpPr>
        <xdr:cNvPr id="263" name="テキスト ボックス 262"/>
        <xdr:cNvSpPr txBox="1"/>
      </xdr:nvSpPr>
      <xdr:spPr>
        <a:xfrm>
          <a:off x="863111" y="163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164663</xdr:rowOff>
    </xdr:from>
    <xdr:to>
      <xdr:col>55</xdr:col>
      <xdr:colOff>0</xdr:colOff>
      <xdr:row>38</xdr:row>
      <xdr:rowOff>55941</xdr:rowOff>
    </xdr:to>
    <xdr:cxnSp macro="">
      <xdr:nvCxnSpPr>
        <xdr:cNvPr id="290" name="直線コネクタ 289"/>
        <xdr:cNvCxnSpPr/>
      </xdr:nvCxnSpPr>
      <xdr:spPr>
        <a:xfrm>
          <a:off x="9639300" y="6508313"/>
          <a:ext cx="8382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154696</xdr:rowOff>
    </xdr:from>
    <xdr:to>
      <xdr:col>50</xdr:col>
      <xdr:colOff>114300</xdr:colOff>
      <xdr:row>37</xdr:row>
      <xdr:rowOff>164663</xdr:rowOff>
    </xdr:to>
    <xdr:cxnSp macro="">
      <xdr:nvCxnSpPr>
        <xdr:cNvPr id="293" name="直線コネクタ 292"/>
        <xdr:cNvCxnSpPr/>
      </xdr:nvCxnSpPr>
      <xdr:spPr>
        <a:xfrm>
          <a:off x="8750300" y="6498346"/>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63852</xdr:rowOff>
    </xdr:from>
    <xdr:ext cx="469744" cy="259045"/>
    <xdr:sp macro="" textlink="">
      <xdr:nvSpPr>
        <xdr:cNvPr id="295" name="テキスト ボックス 294"/>
        <xdr:cNvSpPr txBox="1"/>
      </xdr:nvSpPr>
      <xdr:spPr>
        <a:xfrm>
          <a:off x="9404428" y="65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137963</xdr:rowOff>
    </xdr:from>
    <xdr:to>
      <xdr:col>45</xdr:col>
      <xdr:colOff>177800</xdr:colOff>
      <xdr:row>37</xdr:row>
      <xdr:rowOff>154696</xdr:rowOff>
    </xdr:to>
    <xdr:cxnSp macro="">
      <xdr:nvCxnSpPr>
        <xdr:cNvPr id="296" name="直線コネクタ 295"/>
        <xdr:cNvCxnSpPr/>
      </xdr:nvCxnSpPr>
      <xdr:spPr>
        <a:xfrm>
          <a:off x="7861300" y="6481613"/>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49954</xdr:rowOff>
    </xdr:from>
    <xdr:ext cx="469744" cy="259045"/>
    <xdr:sp macro="" textlink="">
      <xdr:nvSpPr>
        <xdr:cNvPr id="298" name="テキスト ボックス 297"/>
        <xdr:cNvSpPr txBox="1"/>
      </xdr:nvSpPr>
      <xdr:spPr>
        <a:xfrm>
          <a:off x="8515428" y="65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137963</xdr:rowOff>
    </xdr:from>
    <xdr:to>
      <xdr:col>41</xdr:col>
      <xdr:colOff>50800</xdr:colOff>
      <xdr:row>37</xdr:row>
      <xdr:rowOff>160457</xdr:rowOff>
    </xdr:to>
    <xdr:cxnSp macro="">
      <xdr:nvCxnSpPr>
        <xdr:cNvPr id="299" name="直線コネクタ 298"/>
        <xdr:cNvCxnSpPr/>
      </xdr:nvCxnSpPr>
      <xdr:spPr>
        <a:xfrm flipV="1">
          <a:off x="6972300" y="6481613"/>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5141</xdr:rowOff>
    </xdr:from>
    <xdr:to>
      <xdr:col>55</xdr:col>
      <xdr:colOff>50800</xdr:colOff>
      <xdr:row>38</xdr:row>
      <xdr:rowOff>106741</xdr:rowOff>
    </xdr:to>
    <xdr:sp macro="" textlink="">
      <xdr:nvSpPr>
        <xdr:cNvPr id="309" name="楕円 308"/>
        <xdr:cNvSpPr/>
      </xdr:nvSpPr>
      <xdr:spPr>
        <a:xfrm>
          <a:off x="10426700" y="652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129140</xdr:rowOff>
    </xdr:from>
    <xdr:ext cx="378565" cy="259045"/>
    <xdr:sp macro="" textlink="">
      <xdr:nvSpPr>
        <xdr:cNvPr id="310" name="労働費該当値テキスト"/>
        <xdr:cNvSpPr txBox="1"/>
      </xdr:nvSpPr>
      <xdr:spPr>
        <a:xfrm>
          <a:off x="10528300" y="6472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113863</xdr:rowOff>
    </xdr:from>
    <xdr:to>
      <xdr:col>50</xdr:col>
      <xdr:colOff>165100</xdr:colOff>
      <xdr:row>38</xdr:row>
      <xdr:rowOff>44013</xdr:rowOff>
    </xdr:to>
    <xdr:sp macro="" textlink="">
      <xdr:nvSpPr>
        <xdr:cNvPr id="311" name="楕円 310"/>
        <xdr:cNvSpPr/>
      </xdr:nvSpPr>
      <xdr:spPr>
        <a:xfrm>
          <a:off x="9588500" y="645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60540</xdr:rowOff>
    </xdr:from>
    <xdr:ext cx="469744" cy="259045"/>
    <xdr:sp macro="" textlink="">
      <xdr:nvSpPr>
        <xdr:cNvPr id="312" name="テキスト ボックス 311"/>
        <xdr:cNvSpPr txBox="1"/>
      </xdr:nvSpPr>
      <xdr:spPr>
        <a:xfrm>
          <a:off x="9404428" y="623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103896</xdr:rowOff>
    </xdr:from>
    <xdr:to>
      <xdr:col>46</xdr:col>
      <xdr:colOff>38100</xdr:colOff>
      <xdr:row>38</xdr:row>
      <xdr:rowOff>34046</xdr:rowOff>
    </xdr:to>
    <xdr:sp macro="" textlink="">
      <xdr:nvSpPr>
        <xdr:cNvPr id="313" name="楕円 312"/>
        <xdr:cNvSpPr/>
      </xdr:nvSpPr>
      <xdr:spPr>
        <a:xfrm>
          <a:off x="8699500" y="644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50573</xdr:rowOff>
    </xdr:from>
    <xdr:ext cx="469744" cy="259045"/>
    <xdr:sp macro="" textlink="">
      <xdr:nvSpPr>
        <xdr:cNvPr id="314" name="テキスト ボックス 313"/>
        <xdr:cNvSpPr txBox="1"/>
      </xdr:nvSpPr>
      <xdr:spPr>
        <a:xfrm>
          <a:off x="8515428" y="622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87163</xdr:rowOff>
    </xdr:from>
    <xdr:to>
      <xdr:col>41</xdr:col>
      <xdr:colOff>101600</xdr:colOff>
      <xdr:row>38</xdr:row>
      <xdr:rowOff>17312</xdr:rowOff>
    </xdr:to>
    <xdr:sp macro="" textlink="">
      <xdr:nvSpPr>
        <xdr:cNvPr id="315" name="楕円 314"/>
        <xdr:cNvSpPr/>
      </xdr:nvSpPr>
      <xdr:spPr>
        <a:xfrm>
          <a:off x="7810500" y="6430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8440</xdr:rowOff>
    </xdr:from>
    <xdr:ext cx="469744" cy="259045"/>
    <xdr:sp macro="" textlink="">
      <xdr:nvSpPr>
        <xdr:cNvPr id="316" name="テキスト ボックス 315"/>
        <xdr:cNvSpPr txBox="1"/>
      </xdr:nvSpPr>
      <xdr:spPr>
        <a:xfrm>
          <a:off x="7626428" y="652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109657</xdr:rowOff>
    </xdr:from>
    <xdr:to>
      <xdr:col>36</xdr:col>
      <xdr:colOff>165100</xdr:colOff>
      <xdr:row>38</xdr:row>
      <xdr:rowOff>39807</xdr:rowOff>
    </xdr:to>
    <xdr:sp macro="" textlink="">
      <xdr:nvSpPr>
        <xdr:cNvPr id="317" name="楕円 316"/>
        <xdr:cNvSpPr/>
      </xdr:nvSpPr>
      <xdr:spPr>
        <a:xfrm>
          <a:off x="6921500" y="64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30934</xdr:rowOff>
    </xdr:from>
    <xdr:ext cx="469744" cy="259045"/>
    <xdr:sp macro="" textlink="">
      <xdr:nvSpPr>
        <xdr:cNvPr id="318" name="テキスト ボックス 317"/>
        <xdr:cNvSpPr txBox="1"/>
      </xdr:nvSpPr>
      <xdr:spPr>
        <a:xfrm>
          <a:off x="6737428" y="654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163543</xdr:rowOff>
    </xdr:from>
    <xdr:to>
      <xdr:col>55</xdr:col>
      <xdr:colOff>0</xdr:colOff>
      <xdr:row>54</xdr:row>
      <xdr:rowOff>171277</xdr:rowOff>
    </xdr:to>
    <xdr:cxnSp macro="">
      <xdr:nvCxnSpPr>
        <xdr:cNvPr id="347" name="直線コネクタ 346"/>
        <xdr:cNvCxnSpPr/>
      </xdr:nvCxnSpPr>
      <xdr:spPr>
        <a:xfrm flipV="1">
          <a:off x="9639300" y="9078943"/>
          <a:ext cx="838200" cy="3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171277</xdr:rowOff>
    </xdr:from>
    <xdr:to>
      <xdr:col>50</xdr:col>
      <xdr:colOff>114300</xdr:colOff>
      <xdr:row>55</xdr:row>
      <xdr:rowOff>141681</xdr:rowOff>
    </xdr:to>
    <xdr:cxnSp macro="">
      <xdr:nvCxnSpPr>
        <xdr:cNvPr id="350" name="直線コネクタ 349"/>
        <xdr:cNvCxnSpPr/>
      </xdr:nvCxnSpPr>
      <xdr:spPr>
        <a:xfrm flipV="1">
          <a:off x="8750300" y="9429577"/>
          <a:ext cx="889000" cy="14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123027</xdr:rowOff>
    </xdr:from>
    <xdr:to>
      <xdr:col>45</xdr:col>
      <xdr:colOff>177800</xdr:colOff>
      <xdr:row>55</xdr:row>
      <xdr:rowOff>141681</xdr:rowOff>
    </xdr:to>
    <xdr:cxnSp macro="">
      <xdr:nvCxnSpPr>
        <xdr:cNvPr id="353" name="直線コネクタ 352"/>
        <xdr:cNvCxnSpPr/>
      </xdr:nvCxnSpPr>
      <xdr:spPr>
        <a:xfrm>
          <a:off x="7861300" y="9552777"/>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114295</xdr:rowOff>
    </xdr:from>
    <xdr:to>
      <xdr:col>41</xdr:col>
      <xdr:colOff>50800</xdr:colOff>
      <xdr:row>55</xdr:row>
      <xdr:rowOff>123027</xdr:rowOff>
    </xdr:to>
    <xdr:cxnSp macro="">
      <xdr:nvCxnSpPr>
        <xdr:cNvPr id="356" name="直線コネクタ 355"/>
        <xdr:cNvCxnSpPr/>
      </xdr:nvCxnSpPr>
      <xdr:spPr>
        <a:xfrm>
          <a:off x="6972300" y="9372595"/>
          <a:ext cx="889000" cy="18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112743</xdr:rowOff>
    </xdr:from>
    <xdr:to>
      <xdr:col>55</xdr:col>
      <xdr:colOff>50800</xdr:colOff>
      <xdr:row>53</xdr:row>
      <xdr:rowOff>42893</xdr:rowOff>
    </xdr:to>
    <xdr:sp macro="" textlink="">
      <xdr:nvSpPr>
        <xdr:cNvPr id="366" name="楕円 365"/>
        <xdr:cNvSpPr/>
      </xdr:nvSpPr>
      <xdr:spPr>
        <a:xfrm>
          <a:off x="10426700" y="90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135620</xdr:rowOff>
    </xdr:from>
    <xdr:ext cx="599010" cy="259045"/>
    <xdr:sp macro="" textlink="">
      <xdr:nvSpPr>
        <xdr:cNvPr id="367" name="農林水産業費該当値テキスト"/>
        <xdr:cNvSpPr txBox="1"/>
      </xdr:nvSpPr>
      <xdr:spPr>
        <a:xfrm>
          <a:off x="10528300" y="887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120477</xdr:rowOff>
    </xdr:from>
    <xdr:to>
      <xdr:col>50</xdr:col>
      <xdr:colOff>165100</xdr:colOff>
      <xdr:row>55</xdr:row>
      <xdr:rowOff>50627</xdr:rowOff>
    </xdr:to>
    <xdr:sp macro="" textlink="">
      <xdr:nvSpPr>
        <xdr:cNvPr id="368" name="楕円 367"/>
        <xdr:cNvSpPr/>
      </xdr:nvSpPr>
      <xdr:spPr>
        <a:xfrm>
          <a:off x="9588500" y="93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67154</xdr:rowOff>
    </xdr:from>
    <xdr:ext cx="534377" cy="259045"/>
    <xdr:sp macro="" textlink="">
      <xdr:nvSpPr>
        <xdr:cNvPr id="369" name="テキスト ボックス 368"/>
        <xdr:cNvSpPr txBox="1"/>
      </xdr:nvSpPr>
      <xdr:spPr>
        <a:xfrm>
          <a:off x="9372111" y="915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90881</xdr:rowOff>
    </xdr:from>
    <xdr:to>
      <xdr:col>46</xdr:col>
      <xdr:colOff>38100</xdr:colOff>
      <xdr:row>56</xdr:row>
      <xdr:rowOff>21031</xdr:rowOff>
    </xdr:to>
    <xdr:sp macro="" textlink="">
      <xdr:nvSpPr>
        <xdr:cNvPr id="370" name="楕円 369"/>
        <xdr:cNvSpPr/>
      </xdr:nvSpPr>
      <xdr:spPr>
        <a:xfrm>
          <a:off x="8699500" y="95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37558</xdr:rowOff>
    </xdr:from>
    <xdr:ext cx="534377" cy="259045"/>
    <xdr:sp macro="" textlink="">
      <xdr:nvSpPr>
        <xdr:cNvPr id="371" name="テキスト ボックス 370"/>
        <xdr:cNvSpPr txBox="1"/>
      </xdr:nvSpPr>
      <xdr:spPr>
        <a:xfrm>
          <a:off x="8483111" y="929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72227</xdr:rowOff>
    </xdr:from>
    <xdr:to>
      <xdr:col>41</xdr:col>
      <xdr:colOff>101600</xdr:colOff>
      <xdr:row>56</xdr:row>
      <xdr:rowOff>2377</xdr:rowOff>
    </xdr:to>
    <xdr:sp macro="" textlink="">
      <xdr:nvSpPr>
        <xdr:cNvPr id="372" name="楕円 371"/>
        <xdr:cNvSpPr/>
      </xdr:nvSpPr>
      <xdr:spPr>
        <a:xfrm>
          <a:off x="7810500" y="950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18904</xdr:rowOff>
    </xdr:from>
    <xdr:ext cx="534377" cy="259045"/>
    <xdr:sp macro="" textlink="">
      <xdr:nvSpPr>
        <xdr:cNvPr id="373" name="テキスト ボックス 372"/>
        <xdr:cNvSpPr txBox="1"/>
      </xdr:nvSpPr>
      <xdr:spPr>
        <a:xfrm>
          <a:off x="7594111" y="927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63495</xdr:rowOff>
    </xdr:from>
    <xdr:to>
      <xdr:col>36</xdr:col>
      <xdr:colOff>165100</xdr:colOff>
      <xdr:row>54</xdr:row>
      <xdr:rowOff>165095</xdr:rowOff>
    </xdr:to>
    <xdr:sp macro="" textlink="">
      <xdr:nvSpPr>
        <xdr:cNvPr id="374" name="楕円 373"/>
        <xdr:cNvSpPr/>
      </xdr:nvSpPr>
      <xdr:spPr>
        <a:xfrm>
          <a:off x="6921500" y="93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10172</xdr:rowOff>
    </xdr:from>
    <xdr:ext cx="599010" cy="259045"/>
    <xdr:sp macro="" textlink="">
      <xdr:nvSpPr>
        <xdr:cNvPr id="375" name="テキスト ボックス 374"/>
        <xdr:cNvSpPr txBox="1"/>
      </xdr:nvSpPr>
      <xdr:spPr>
        <a:xfrm>
          <a:off x="6672795" y="909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53377</xdr:rowOff>
    </xdr:from>
    <xdr:to>
      <xdr:col>55</xdr:col>
      <xdr:colOff>0</xdr:colOff>
      <xdr:row>76</xdr:row>
      <xdr:rowOff>82756</xdr:rowOff>
    </xdr:to>
    <xdr:cxnSp macro="">
      <xdr:nvCxnSpPr>
        <xdr:cNvPr id="406" name="直線コネクタ 405"/>
        <xdr:cNvCxnSpPr/>
      </xdr:nvCxnSpPr>
      <xdr:spPr>
        <a:xfrm flipV="1">
          <a:off x="9639300" y="12740677"/>
          <a:ext cx="838200" cy="37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69052</xdr:rowOff>
    </xdr:from>
    <xdr:to>
      <xdr:col>50</xdr:col>
      <xdr:colOff>114300</xdr:colOff>
      <xdr:row>76</xdr:row>
      <xdr:rowOff>82756</xdr:rowOff>
    </xdr:to>
    <xdr:cxnSp macro="">
      <xdr:nvCxnSpPr>
        <xdr:cNvPr id="409" name="直線コネクタ 408"/>
        <xdr:cNvCxnSpPr/>
      </xdr:nvCxnSpPr>
      <xdr:spPr>
        <a:xfrm>
          <a:off x="8750300" y="13099252"/>
          <a:ext cx="889000" cy="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69052</xdr:rowOff>
    </xdr:from>
    <xdr:to>
      <xdr:col>45</xdr:col>
      <xdr:colOff>177800</xdr:colOff>
      <xdr:row>76</xdr:row>
      <xdr:rowOff>161657</xdr:rowOff>
    </xdr:to>
    <xdr:cxnSp macro="">
      <xdr:nvCxnSpPr>
        <xdr:cNvPr id="412" name="直線コネクタ 411"/>
        <xdr:cNvCxnSpPr/>
      </xdr:nvCxnSpPr>
      <xdr:spPr>
        <a:xfrm flipV="1">
          <a:off x="7861300" y="13099252"/>
          <a:ext cx="889000" cy="9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155451</xdr:rowOff>
    </xdr:from>
    <xdr:to>
      <xdr:col>41</xdr:col>
      <xdr:colOff>50800</xdr:colOff>
      <xdr:row>76</xdr:row>
      <xdr:rowOff>161657</xdr:rowOff>
    </xdr:to>
    <xdr:cxnSp macro="">
      <xdr:nvCxnSpPr>
        <xdr:cNvPr id="415" name="直線コネクタ 414"/>
        <xdr:cNvCxnSpPr/>
      </xdr:nvCxnSpPr>
      <xdr:spPr>
        <a:xfrm>
          <a:off x="6972300" y="13185651"/>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2577</xdr:rowOff>
    </xdr:from>
    <xdr:to>
      <xdr:col>55</xdr:col>
      <xdr:colOff>50800</xdr:colOff>
      <xdr:row>74</xdr:row>
      <xdr:rowOff>104177</xdr:rowOff>
    </xdr:to>
    <xdr:sp macro="" textlink="">
      <xdr:nvSpPr>
        <xdr:cNvPr id="425" name="楕円 424"/>
        <xdr:cNvSpPr/>
      </xdr:nvSpPr>
      <xdr:spPr>
        <a:xfrm>
          <a:off x="10426700" y="126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25454</xdr:rowOff>
    </xdr:from>
    <xdr:ext cx="534377" cy="259045"/>
    <xdr:sp macro="" textlink="">
      <xdr:nvSpPr>
        <xdr:cNvPr id="426" name="商工費該当値テキスト"/>
        <xdr:cNvSpPr txBox="1"/>
      </xdr:nvSpPr>
      <xdr:spPr>
        <a:xfrm>
          <a:off x="10528300" y="125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31956</xdr:rowOff>
    </xdr:from>
    <xdr:to>
      <xdr:col>50</xdr:col>
      <xdr:colOff>165100</xdr:colOff>
      <xdr:row>76</xdr:row>
      <xdr:rowOff>133556</xdr:rowOff>
    </xdr:to>
    <xdr:sp macro="" textlink="">
      <xdr:nvSpPr>
        <xdr:cNvPr id="427" name="楕円 426"/>
        <xdr:cNvSpPr/>
      </xdr:nvSpPr>
      <xdr:spPr>
        <a:xfrm>
          <a:off x="9588500" y="1306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150084</xdr:rowOff>
    </xdr:from>
    <xdr:ext cx="534377" cy="259045"/>
    <xdr:sp macro="" textlink="">
      <xdr:nvSpPr>
        <xdr:cNvPr id="428" name="テキスト ボックス 427"/>
        <xdr:cNvSpPr txBox="1"/>
      </xdr:nvSpPr>
      <xdr:spPr>
        <a:xfrm>
          <a:off x="9372111" y="128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18252</xdr:rowOff>
    </xdr:from>
    <xdr:to>
      <xdr:col>46</xdr:col>
      <xdr:colOff>38100</xdr:colOff>
      <xdr:row>76</xdr:row>
      <xdr:rowOff>119852</xdr:rowOff>
    </xdr:to>
    <xdr:sp macro="" textlink="">
      <xdr:nvSpPr>
        <xdr:cNvPr id="429" name="楕円 428"/>
        <xdr:cNvSpPr/>
      </xdr:nvSpPr>
      <xdr:spPr>
        <a:xfrm>
          <a:off x="8699500" y="13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136379</xdr:rowOff>
    </xdr:from>
    <xdr:ext cx="534377" cy="259045"/>
    <xdr:sp macro="" textlink="">
      <xdr:nvSpPr>
        <xdr:cNvPr id="430" name="テキスト ボックス 429"/>
        <xdr:cNvSpPr txBox="1"/>
      </xdr:nvSpPr>
      <xdr:spPr>
        <a:xfrm>
          <a:off x="8483111" y="1282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110857</xdr:rowOff>
    </xdr:from>
    <xdr:to>
      <xdr:col>41</xdr:col>
      <xdr:colOff>101600</xdr:colOff>
      <xdr:row>77</xdr:row>
      <xdr:rowOff>41007</xdr:rowOff>
    </xdr:to>
    <xdr:sp macro="" textlink="">
      <xdr:nvSpPr>
        <xdr:cNvPr id="431" name="楕円 430"/>
        <xdr:cNvSpPr/>
      </xdr:nvSpPr>
      <xdr:spPr>
        <a:xfrm>
          <a:off x="7810500" y="131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57534</xdr:rowOff>
    </xdr:from>
    <xdr:ext cx="534377" cy="259045"/>
    <xdr:sp macro="" textlink="">
      <xdr:nvSpPr>
        <xdr:cNvPr id="432" name="テキスト ボックス 431"/>
        <xdr:cNvSpPr txBox="1"/>
      </xdr:nvSpPr>
      <xdr:spPr>
        <a:xfrm>
          <a:off x="7594111" y="129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104651</xdr:rowOff>
    </xdr:from>
    <xdr:to>
      <xdr:col>36</xdr:col>
      <xdr:colOff>165100</xdr:colOff>
      <xdr:row>77</xdr:row>
      <xdr:rowOff>34801</xdr:rowOff>
    </xdr:to>
    <xdr:sp macro="" textlink="">
      <xdr:nvSpPr>
        <xdr:cNvPr id="433" name="楕円 432"/>
        <xdr:cNvSpPr/>
      </xdr:nvSpPr>
      <xdr:spPr>
        <a:xfrm>
          <a:off x="6921500" y="1313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51329</xdr:rowOff>
    </xdr:from>
    <xdr:ext cx="534377" cy="259045"/>
    <xdr:sp macro="" textlink="">
      <xdr:nvSpPr>
        <xdr:cNvPr id="434" name="テキスト ボックス 433"/>
        <xdr:cNvSpPr txBox="1"/>
      </xdr:nvSpPr>
      <xdr:spPr>
        <a:xfrm>
          <a:off x="6705111" y="1291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51498</xdr:rowOff>
    </xdr:from>
    <xdr:to>
      <xdr:col>55</xdr:col>
      <xdr:colOff>0</xdr:colOff>
      <xdr:row>94</xdr:row>
      <xdr:rowOff>96769</xdr:rowOff>
    </xdr:to>
    <xdr:cxnSp macro="">
      <xdr:nvCxnSpPr>
        <xdr:cNvPr id="461" name="直線コネクタ 460"/>
        <xdr:cNvCxnSpPr/>
      </xdr:nvCxnSpPr>
      <xdr:spPr>
        <a:xfrm>
          <a:off x="9639300" y="16167798"/>
          <a:ext cx="838200" cy="4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51498</xdr:rowOff>
    </xdr:from>
    <xdr:to>
      <xdr:col>50</xdr:col>
      <xdr:colOff>114300</xdr:colOff>
      <xdr:row>95</xdr:row>
      <xdr:rowOff>64249</xdr:rowOff>
    </xdr:to>
    <xdr:cxnSp macro="">
      <xdr:nvCxnSpPr>
        <xdr:cNvPr id="464" name="直線コネクタ 463"/>
        <xdr:cNvCxnSpPr/>
      </xdr:nvCxnSpPr>
      <xdr:spPr>
        <a:xfrm flipV="1">
          <a:off x="8750300" y="16167798"/>
          <a:ext cx="889000" cy="1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47794</xdr:rowOff>
    </xdr:from>
    <xdr:to>
      <xdr:col>45</xdr:col>
      <xdr:colOff>177800</xdr:colOff>
      <xdr:row>95</xdr:row>
      <xdr:rowOff>64249</xdr:rowOff>
    </xdr:to>
    <xdr:cxnSp macro="">
      <xdr:nvCxnSpPr>
        <xdr:cNvPr id="467" name="直線コネクタ 466"/>
        <xdr:cNvCxnSpPr/>
      </xdr:nvCxnSpPr>
      <xdr:spPr>
        <a:xfrm>
          <a:off x="7861300" y="16164094"/>
          <a:ext cx="889000" cy="18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47794</xdr:rowOff>
    </xdr:from>
    <xdr:to>
      <xdr:col>41</xdr:col>
      <xdr:colOff>50800</xdr:colOff>
      <xdr:row>95</xdr:row>
      <xdr:rowOff>43748</xdr:rowOff>
    </xdr:to>
    <xdr:cxnSp macro="">
      <xdr:nvCxnSpPr>
        <xdr:cNvPr id="470" name="直線コネクタ 469"/>
        <xdr:cNvCxnSpPr/>
      </xdr:nvCxnSpPr>
      <xdr:spPr>
        <a:xfrm flipV="1">
          <a:off x="6972300" y="16164094"/>
          <a:ext cx="889000" cy="16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45969</xdr:rowOff>
    </xdr:from>
    <xdr:to>
      <xdr:col>55</xdr:col>
      <xdr:colOff>50800</xdr:colOff>
      <xdr:row>94</xdr:row>
      <xdr:rowOff>147569</xdr:rowOff>
    </xdr:to>
    <xdr:sp macro="" textlink="">
      <xdr:nvSpPr>
        <xdr:cNvPr id="480" name="楕円 479"/>
        <xdr:cNvSpPr/>
      </xdr:nvSpPr>
      <xdr:spPr>
        <a:xfrm>
          <a:off x="10426700" y="161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68846</xdr:rowOff>
    </xdr:from>
    <xdr:ext cx="599010" cy="259045"/>
    <xdr:sp macro="" textlink="">
      <xdr:nvSpPr>
        <xdr:cNvPr id="481" name="土木費該当値テキスト"/>
        <xdr:cNvSpPr txBox="1"/>
      </xdr:nvSpPr>
      <xdr:spPr>
        <a:xfrm>
          <a:off x="10528300" y="1601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698</xdr:rowOff>
    </xdr:from>
    <xdr:to>
      <xdr:col>50</xdr:col>
      <xdr:colOff>165100</xdr:colOff>
      <xdr:row>94</xdr:row>
      <xdr:rowOff>102298</xdr:rowOff>
    </xdr:to>
    <xdr:sp macro="" textlink="">
      <xdr:nvSpPr>
        <xdr:cNvPr id="482" name="楕円 481"/>
        <xdr:cNvSpPr/>
      </xdr:nvSpPr>
      <xdr:spPr>
        <a:xfrm>
          <a:off x="9588500" y="161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118825</xdr:rowOff>
    </xdr:from>
    <xdr:ext cx="599010" cy="259045"/>
    <xdr:sp macro="" textlink="">
      <xdr:nvSpPr>
        <xdr:cNvPr id="483" name="テキスト ボックス 482"/>
        <xdr:cNvSpPr txBox="1"/>
      </xdr:nvSpPr>
      <xdr:spPr>
        <a:xfrm>
          <a:off x="9339795" y="158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13449</xdr:rowOff>
    </xdr:from>
    <xdr:to>
      <xdr:col>46</xdr:col>
      <xdr:colOff>38100</xdr:colOff>
      <xdr:row>95</xdr:row>
      <xdr:rowOff>115049</xdr:rowOff>
    </xdr:to>
    <xdr:sp macro="" textlink="">
      <xdr:nvSpPr>
        <xdr:cNvPr id="484" name="楕円 483"/>
        <xdr:cNvSpPr/>
      </xdr:nvSpPr>
      <xdr:spPr>
        <a:xfrm>
          <a:off x="8699500" y="163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131576</xdr:rowOff>
    </xdr:from>
    <xdr:ext cx="599010" cy="259045"/>
    <xdr:sp macro="" textlink="">
      <xdr:nvSpPr>
        <xdr:cNvPr id="485" name="テキスト ボックス 484"/>
        <xdr:cNvSpPr txBox="1"/>
      </xdr:nvSpPr>
      <xdr:spPr>
        <a:xfrm>
          <a:off x="8450795" y="1607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168444</xdr:rowOff>
    </xdr:from>
    <xdr:to>
      <xdr:col>41</xdr:col>
      <xdr:colOff>101600</xdr:colOff>
      <xdr:row>94</xdr:row>
      <xdr:rowOff>98594</xdr:rowOff>
    </xdr:to>
    <xdr:sp macro="" textlink="">
      <xdr:nvSpPr>
        <xdr:cNvPr id="486" name="楕円 485"/>
        <xdr:cNvSpPr/>
      </xdr:nvSpPr>
      <xdr:spPr>
        <a:xfrm>
          <a:off x="7810500" y="161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115121</xdr:rowOff>
    </xdr:from>
    <xdr:ext cx="599010" cy="259045"/>
    <xdr:sp macro="" textlink="">
      <xdr:nvSpPr>
        <xdr:cNvPr id="487" name="テキスト ボックス 486"/>
        <xdr:cNvSpPr txBox="1"/>
      </xdr:nvSpPr>
      <xdr:spPr>
        <a:xfrm>
          <a:off x="7561795" y="1588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164398</xdr:rowOff>
    </xdr:from>
    <xdr:to>
      <xdr:col>36</xdr:col>
      <xdr:colOff>165100</xdr:colOff>
      <xdr:row>95</xdr:row>
      <xdr:rowOff>94548</xdr:rowOff>
    </xdr:to>
    <xdr:sp macro="" textlink="">
      <xdr:nvSpPr>
        <xdr:cNvPr id="488" name="楕円 487"/>
        <xdr:cNvSpPr/>
      </xdr:nvSpPr>
      <xdr:spPr>
        <a:xfrm>
          <a:off x="6921500" y="1628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111075</xdr:rowOff>
    </xdr:from>
    <xdr:ext cx="599010" cy="259045"/>
    <xdr:sp macro="" textlink="">
      <xdr:nvSpPr>
        <xdr:cNvPr id="489" name="テキスト ボックス 488"/>
        <xdr:cNvSpPr txBox="1"/>
      </xdr:nvSpPr>
      <xdr:spPr>
        <a:xfrm>
          <a:off x="6672795" y="1605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97295</xdr:rowOff>
    </xdr:from>
    <xdr:to>
      <xdr:col>85</xdr:col>
      <xdr:colOff>127000</xdr:colOff>
      <xdr:row>34</xdr:row>
      <xdr:rowOff>57198</xdr:rowOff>
    </xdr:to>
    <xdr:cxnSp macro="">
      <xdr:nvCxnSpPr>
        <xdr:cNvPr id="517" name="直線コネクタ 516"/>
        <xdr:cNvCxnSpPr/>
      </xdr:nvCxnSpPr>
      <xdr:spPr>
        <a:xfrm>
          <a:off x="15481300" y="5583695"/>
          <a:ext cx="838200" cy="30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97295</xdr:rowOff>
    </xdr:from>
    <xdr:to>
      <xdr:col>81</xdr:col>
      <xdr:colOff>50800</xdr:colOff>
      <xdr:row>34</xdr:row>
      <xdr:rowOff>171018</xdr:rowOff>
    </xdr:to>
    <xdr:cxnSp macro="">
      <xdr:nvCxnSpPr>
        <xdr:cNvPr id="520" name="直線コネクタ 519"/>
        <xdr:cNvCxnSpPr/>
      </xdr:nvCxnSpPr>
      <xdr:spPr>
        <a:xfrm flipV="1">
          <a:off x="14592300" y="5583695"/>
          <a:ext cx="889000" cy="4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171018</xdr:rowOff>
    </xdr:from>
    <xdr:to>
      <xdr:col>76</xdr:col>
      <xdr:colOff>114300</xdr:colOff>
      <xdr:row>35</xdr:row>
      <xdr:rowOff>149210</xdr:rowOff>
    </xdr:to>
    <xdr:cxnSp macro="">
      <xdr:nvCxnSpPr>
        <xdr:cNvPr id="523" name="直線コネクタ 522"/>
        <xdr:cNvCxnSpPr/>
      </xdr:nvCxnSpPr>
      <xdr:spPr>
        <a:xfrm flipV="1">
          <a:off x="13703300" y="6000318"/>
          <a:ext cx="889000" cy="14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70663</xdr:rowOff>
    </xdr:from>
    <xdr:to>
      <xdr:col>71</xdr:col>
      <xdr:colOff>177800</xdr:colOff>
      <xdr:row>35</xdr:row>
      <xdr:rowOff>149210</xdr:rowOff>
    </xdr:to>
    <xdr:cxnSp macro="">
      <xdr:nvCxnSpPr>
        <xdr:cNvPr id="526" name="直線コネクタ 525"/>
        <xdr:cNvCxnSpPr/>
      </xdr:nvCxnSpPr>
      <xdr:spPr>
        <a:xfrm>
          <a:off x="12814300" y="5557063"/>
          <a:ext cx="889000" cy="59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6398</xdr:rowOff>
    </xdr:from>
    <xdr:to>
      <xdr:col>85</xdr:col>
      <xdr:colOff>177800</xdr:colOff>
      <xdr:row>34</xdr:row>
      <xdr:rowOff>107998</xdr:rowOff>
    </xdr:to>
    <xdr:sp macro="" textlink="">
      <xdr:nvSpPr>
        <xdr:cNvPr id="536" name="楕円 535"/>
        <xdr:cNvSpPr/>
      </xdr:nvSpPr>
      <xdr:spPr>
        <a:xfrm>
          <a:off x="16268700" y="583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29275</xdr:rowOff>
    </xdr:from>
    <xdr:ext cx="534377" cy="259045"/>
    <xdr:sp macro="" textlink="">
      <xdr:nvSpPr>
        <xdr:cNvPr id="537" name="消防費該当値テキスト"/>
        <xdr:cNvSpPr txBox="1"/>
      </xdr:nvSpPr>
      <xdr:spPr>
        <a:xfrm>
          <a:off x="16370300" y="568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46495</xdr:rowOff>
    </xdr:from>
    <xdr:to>
      <xdr:col>81</xdr:col>
      <xdr:colOff>101600</xdr:colOff>
      <xdr:row>32</xdr:row>
      <xdr:rowOff>148095</xdr:rowOff>
    </xdr:to>
    <xdr:sp macro="" textlink="">
      <xdr:nvSpPr>
        <xdr:cNvPr id="538" name="楕円 537"/>
        <xdr:cNvSpPr/>
      </xdr:nvSpPr>
      <xdr:spPr>
        <a:xfrm>
          <a:off x="15430500" y="553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164622</xdr:rowOff>
    </xdr:from>
    <xdr:ext cx="534377" cy="259045"/>
    <xdr:sp macro="" textlink="">
      <xdr:nvSpPr>
        <xdr:cNvPr id="539" name="テキスト ボックス 538"/>
        <xdr:cNvSpPr txBox="1"/>
      </xdr:nvSpPr>
      <xdr:spPr>
        <a:xfrm>
          <a:off x="15214111" y="53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120218</xdr:rowOff>
    </xdr:from>
    <xdr:to>
      <xdr:col>76</xdr:col>
      <xdr:colOff>165100</xdr:colOff>
      <xdr:row>35</xdr:row>
      <xdr:rowOff>50368</xdr:rowOff>
    </xdr:to>
    <xdr:sp macro="" textlink="">
      <xdr:nvSpPr>
        <xdr:cNvPr id="540" name="楕円 539"/>
        <xdr:cNvSpPr/>
      </xdr:nvSpPr>
      <xdr:spPr>
        <a:xfrm>
          <a:off x="14541500" y="59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66895</xdr:rowOff>
    </xdr:from>
    <xdr:ext cx="534377" cy="259045"/>
    <xdr:sp macro="" textlink="">
      <xdr:nvSpPr>
        <xdr:cNvPr id="541" name="テキスト ボックス 540"/>
        <xdr:cNvSpPr txBox="1"/>
      </xdr:nvSpPr>
      <xdr:spPr>
        <a:xfrm>
          <a:off x="14325111" y="572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98410</xdr:rowOff>
    </xdr:from>
    <xdr:to>
      <xdr:col>72</xdr:col>
      <xdr:colOff>38100</xdr:colOff>
      <xdr:row>36</xdr:row>
      <xdr:rowOff>28560</xdr:rowOff>
    </xdr:to>
    <xdr:sp macro="" textlink="">
      <xdr:nvSpPr>
        <xdr:cNvPr id="542" name="楕円 541"/>
        <xdr:cNvSpPr/>
      </xdr:nvSpPr>
      <xdr:spPr>
        <a:xfrm>
          <a:off x="13652500" y="60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45087</xdr:rowOff>
    </xdr:from>
    <xdr:ext cx="534377" cy="259045"/>
    <xdr:sp macro="" textlink="">
      <xdr:nvSpPr>
        <xdr:cNvPr id="543" name="テキスト ボックス 542"/>
        <xdr:cNvSpPr txBox="1"/>
      </xdr:nvSpPr>
      <xdr:spPr>
        <a:xfrm>
          <a:off x="13436111" y="58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19863</xdr:rowOff>
    </xdr:from>
    <xdr:to>
      <xdr:col>67</xdr:col>
      <xdr:colOff>101600</xdr:colOff>
      <xdr:row>32</xdr:row>
      <xdr:rowOff>121463</xdr:rowOff>
    </xdr:to>
    <xdr:sp macro="" textlink="">
      <xdr:nvSpPr>
        <xdr:cNvPr id="544" name="楕円 543"/>
        <xdr:cNvSpPr/>
      </xdr:nvSpPr>
      <xdr:spPr>
        <a:xfrm>
          <a:off x="12763500" y="550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137990</xdr:rowOff>
    </xdr:from>
    <xdr:ext cx="534377" cy="259045"/>
    <xdr:sp macro="" textlink="">
      <xdr:nvSpPr>
        <xdr:cNvPr id="545" name="テキスト ボックス 544"/>
        <xdr:cNvSpPr txBox="1"/>
      </xdr:nvSpPr>
      <xdr:spPr>
        <a:xfrm>
          <a:off x="12547111" y="528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14015</xdr:rowOff>
    </xdr:from>
    <xdr:to>
      <xdr:col>85</xdr:col>
      <xdr:colOff>127000</xdr:colOff>
      <xdr:row>56</xdr:row>
      <xdr:rowOff>20287</xdr:rowOff>
    </xdr:to>
    <xdr:cxnSp macro="">
      <xdr:nvCxnSpPr>
        <xdr:cNvPr id="574" name="直線コネクタ 573"/>
        <xdr:cNvCxnSpPr/>
      </xdr:nvCxnSpPr>
      <xdr:spPr>
        <a:xfrm flipV="1">
          <a:off x="15481300" y="9615215"/>
          <a:ext cx="8382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5" name="教育費平均値テキスト"/>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20287</xdr:rowOff>
    </xdr:from>
    <xdr:to>
      <xdr:col>81</xdr:col>
      <xdr:colOff>50800</xdr:colOff>
      <xdr:row>56</xdr:row>
      <xdr:rowOff>24531</xdr:rowOff>
    </xdr:to>
    <xdr:cxnSp macro="">
      <xdr:nvCxnSpPr>
        <xdr:cNvPr id="577" name="直線コネクタ 576"/>
        <xdr:cNvCxnSpPr/>
      </xdr:nvCxnSpPr>
      <xdr:spPr>
        <a:xfrm flipV="1">
          <a:off x="14592300" y="9621487"/>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9024</xdr:rowOff>
    </xdr:from>
    <xdr:to>
      <xdr:col>76</xdr:col>
      <xdr:colOff>114300</xdr:colOff>
      <xdr:row>56</xdr:row>
      <xdr:rowOff>24531</xdr:rowOff>
    </xdr:to>
    <xdr:cxnSp macro="">
      <xdr:nvCxnSpPr>
        <xdr:cNvPr id="580" name="直線コネクタ 579"/>
        <xdr:cNvCxnSpPr/>
      </xdr:nvCxnSpPr>
      <xdr:spPr>
        <a:xfrm>
          <a:off x="13703300" y="9610224"/>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82" name="テキスト ボックス 581"/>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36395</xdr:rowOff>
    </xdr:from>
    <xdr:to>
      <xdr:col>71</xdr:col>
      <xdr:colOff>177800</xdr:colOff>
      <xdr:row>56</xdr:row>
      <xdr:rowOff>9024</xdr:rowOff>
    </xdr:to>
    <xdr:cxnSp macro="">
      <xdr:nvCxnSpPr>
        <xdr:cNvPr id="583" name="直線コネクタ 582"/>
        <xdr:cNvCxnSpPr/>
      </xdr:nvCxnSpPr>
      <xdr:spPr>
        <a:xfrm>
          <a:off x="12814300" y="9466145"/>
          <a:ext cx="889000" cy="14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7" name="テキスト ボックス 586"/>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134665</xdr:rowOff>
    </xdr:from>
    <xdr:to>
      <xdr:col>85</xdr:col>
      <xdr:colOff>177800</xdr:colOff>
      <xdr:row>56</xdr:row>
      <xdr:rowOff>64815</xdr:rowOff>
    </xdr:to>
    <xdr:sp macro="" textlink="">
      <xdr:nvSpPr>
        <xdr:cNvPr id="593" name="楕円 592"/>
        <xdr:cNvSpPr/>
      </xdr:nvSpPr>
      <xdr:spPr>
        <a:xfrm>
          <a:off x="16268700" y="956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157542</xdr:rowOff>
    </xdr:from>
    <xdr:ext cx="534377" cy="259045"/>
    <xdr:sp macro="" textlink="">
      <xdr:nvSpPr>
        <xdr:cNvPr id="594" name="教育費該当値テキスト"/>
        <xdr:cNvSpPr txBox="1"/>
      </xdr:nvSpPr>
      <xdr:spPr>
        <a:xfrm>
          <a:off x="16370300" y="941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140937</xdr:rowOff>
    </xdr:from>
    <xdr:to>
      <xdr:col>81</xdr:col>
      <xdr:colOff>101600</xdr:colOff>
      <xdr:row>56</xdr:row>
      <xdr:rowOff>71087</xdr:rowOff>
    </xdr:to>
    <xdr:sp macro="" textlink="">
      <xdr:nvSpPr>
        <xdr:cNvPr id="595" name="楕円 594"/>
        <xdr:cNvSpPr/>
      </xdr:nvSpPr>
      <xdr:spPr>
        <a:xfrm>
          <a:off x="15430500" y="957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87614</xdr:rowOff>
    </xdr:from>
    <xdr:ext cx="534377" cy="259045"/>
    <xdr:sp macro="" textlink="">
      <xdr:nvSpPr>
        <xdr:cNvPr id="596" name="テキスト ボックス 595"/>
        <xdr:cNvSpPr txBox="1"/>
      </xdr:nvSpPr>
      <xdr:spPr>
        <a:xfrm>
          <a:off x="15214111" y="93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145181</xdr:rowOff>
    </xdr:from>
    <xdr:to>
      <xdr:col>76</xdr:col>
      <xdr:colOff>165100</xdr:colOff>
      <xdr:row>56</xdr:row>
      <xdr:rowOff>75331</xdr:rowOff>
    </xdr:to>
    <xdr:sp macro="" textlink="">
      <xdr:nvSpPr>
        <xdr:cNvPr id="597" name="楕円 596"/>
        <xdr:cNvSpPr/>
      </xdr:nvSpPr>
      <xdr:spPr>
        <a:xfrm>
          <a:off x="14541500" y="95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91858</xdr:rowOff>
    </xdr:from>
    <xdr:ext cx="534377" cy="259045"/>
    <xdr:sp macro="" textlink="">
      <xdr:nvSpPr>
        <xdr:cNvPr id="598" name="テキスト ボックス 597"/>
        <xdr:cNvSpPr txBox="1"/>
      </xdr:nvSpPr>
      <xdr:spPr>
        <a:xfrm>
          <a:off x="14325111" y="935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129674</xdr:rowOff>
    </xdr:from>
    <xdr:to>
      <xdr:col>72</xdr:col>
      <xdr:colOff>38100</xdr:colOff>
      <xdr:row>56</xdr:row>
      <xdr:rowOff>59824</xdr:rowOff>
    </xdr:to>
    <xdr:sp macro="" textlink="">
      <xdr:nvSpPr>
        <xdr:cNvPr id="599" name="楕円 598"/>
        <xdr:cNvSpPr/>
      </xdr:nvSpPr>
      <xdr:spPr>
        <a:xfrm>
          <a:off x="13652500" y="95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50951</xdr:rowOff>
    </xdr:from>
    <xdr:ext cx="534377" cy="259045"/>
    <xdr:sp macro="" textlink="">
      <xdr:nvSpPr>
        <xdr:cNvPr id="600" name="テキスト ボックス 599"/>
        <xdr:cNvSpPr txBox="1"/>
      </xdr:nvSpPr>
      <xdr:spPr>
        <a:xfrm>
          <a:off x="13436111" y="965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157045</xdr:rowOff>
    </xdr:from>
    <xdr:to>
      <xdr:col>67</xdr:col>
      <xdr:colOff>101600</xdr:colOff>
      <xdr:row>55</xdr:row>
      <xdr:rowOff>87195</xdr:rowOff>
    </xdr:to>
    <xdr:sp macro="" textlink="">
      <xdr:nvSpPr>
        <xdr:cNvPr id="601" name="楕円 600"/>
        <xdr:cNvSpPr/>
      </xdr:nvSpPr>
      <xdr:spPr>
        <a:xfrm>
          <a:off x="12763500" y="94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103722</xdr:rowOff>
    </xdr:from>
    <xdr:ext cx="534377" cy="259045"/>
    <xdr:sp macro="" textlink="">
      <xdr:nvSpPr>
        <xdr:cNvPr id="602" name="テキスト ボックス 601"/>
        <xdr:cNvSpPr txBox="1"/>
      </xdr:nvSpPr>
      <xdr:spPr>
        <a:xfrm>
          <a:off x="12547111" y="919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25691</xdr:rowOff>
    </xdr:from>
    <xdr:to>
      <xdr:col>85</xdr:col>
      <xdr:colOff>127000</xdr:colOff>
      <xdr:row>79</xdr:row>
      <xdr:rowOff>2820</xdr:rowOff>
    </xdr:to>
    <xdr:cxnSp macro="">
      <xdr:nvCxnSpPr>
        <xdr:cNvPr id="631" name="直線コネクタ 630"/>
        <xdr:cNvCxnSpPr/>
      </xdr:nvCxnSpPr>
      <xdr:spPr>
        <a:xfrm>
          <a:off x="15481300" y="13398791"/>
          <a:ext cx="838200" cy="14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25691</xdr:rowOff>
    </xdr:from>
    <xdr:to>
      <xdr:col>81</xdr:col>
      <xdr:colOff>50800</xdr:colOff>
      <xdr:row>79</xdr:row>
      <xdr:rowOff>11812</xdr:rowOff>
    </xdr:to>
    <xdr:cxnSp macro="">
      <xdr:nvCxnSpPr>
        <xdr:cNvPr id="634" name="直線コネクタ 633"/>
        <xdr:cNvCxnSpPr/>
      </xdr:nvCxnSpPr>
      <xdr:spPr>
        <a:xfrm flipV="1">
          <a:off x="14592300" y="13398791"/>
          <a:ext cx="889000" cy="15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94163</xdr:rowOff>
    </xdr:from>
    <xdr:ext cx="534377" cy="259045"/>
    <xdr:sp macro="" textlink="">
      <xdr:nvSpPr>
        <xdr:cNvPr id="636" name="テキスト ボックス 635"/>
        <xdr:cNvSpPr txBox="1"/>
      </xdr:nvSpPr>
      <xdr:spPr>
        <a:xfrm>
          <a:off x="15214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11812</xdr:rowOff>
    </xdr:from>
    <xdr:to>
      <xdr:col>76</xdr:col>
      <xdr:colOff>114300</xdr:colOff>
      <xdr:row>79</xdr:row>
      <xdr:rowOff>33046</xdr:rowOff>
    </xdr:to>
    <xdr:cxnSp macro="">
      <xdr:nvCxnSpPr>
        <xdr:cNvPr id="637" name="直線コネクタ 636"/>
        <xdr:cNvCxnSpPr/>
      </xdr:nvCxnSpPr>
      <xdr:spPr>
        <a:xfrm flipV="1">
          <a:off x="13703300" y="13556362"/>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33046</xdr:rowOff>
    </xdr:from>
    <xdr:to>
      <xdr:col>71</xdr:col>
      <xdr:colOff>177800</xdr:colOff>
      <xdr:row>79</xdr:row>
      <xdr:rowOff>40284</xdr:rowOff>
    </xdr:to>
    <xdr:cxnSp macro="">
      <xdr:nvCxnSpPr>
        <xdr:cNvPr id="640" name="直線コネクタ 639"/>
        <xdr:cNvCxnSpPr/>
      </xdr:nvCxnSpPr>
      <xdr:spPr>
        <a:xfrm flipV="1">
          <a:off x="12814300" y="13577596"/>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123470</xdr:rowOff>
    </xdr:from>
    <xdr:to>
      <xdr:col>85</xdr:col>
      <xdr:colOff>177800</xdr:colOff>
      <xdr:row>79</xdr:row>
      <xdr:rowOff>53620</xdr:rowOff>
    </xdr:to>
    <xdr:sp macro="" textlink="">
      <xdr:nvSpPr>
        <xdr:cNvPr id="650" name="楕円 649"/>
        <xdr:cNvSpPr/>
      </xdr:nvSpPr>
      <xdr:spPr>
        <a:xfrm>
          <a:off x="16268700" y="134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38397</xdr:rowOff>
    </xdr:from>
    <xdr:ext cx="469744" cy="259045"/>
    <xdr:sp macro="" textlink="">
      <xdr:nvSpPr>
        <xdr:cNvPr id="651" name="災害復旧費該当値テキスト"/>
        <xdr:cNvSpPr txBox="1"/>
      </xdr:nvSpPr>
      <xdr:spPr>
        <a:xfrm>
          <a:off x="16370300" y="134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146341</xdr:rowOff>
    </xdr:from>
    <xdr:to>
      <xdr:col>81</xdr:col>
      <xdr:colOff>101600</xdr:colOff>
      <xdr:row>78</xdr:row>
      <xdr:rowOff>76491</xdr:rowOff>
    </xdr:to>
    <xdr:sp macro="" textlink="">
      <xdr:nvSpPr>
        <xdr:cNvPr id="652" name="楕円 651"/>
        <xdr:cNvSpPr/>
      </xdr:nvSpPr>
      <xdr:spPr>
        <a:xfrm>
          <a:off x="15430500" y="1334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93018</xdr:rowOff>
    </xdr:from>
    <xdr:ext cx="534377" cy="259045"/>
    <xdr:sp macro="" textlink="">
      <xdr:nvSpPr>
        <xdr:cNvPr id="653" name="テキスト ボックス 652"/>
        <xdr:cNvSpPr txBox="1"/>
      </xdr:nvSpPr>
      <xdr:spPr>
        <a:xfrm>
          <a:off x="15214111" y="13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132462</xdr:rowOff>
    </xdr:from>
    <xdr:to>
      <xdr:col>76</xdr:col>
      <xdr:colOff>165100</xdr:colOff>
      <xdr:row>79</xdr:row>
      <xdr:rowOff>62612</xdr:rowOff>
    </xdr:to>
    <xdr:sp macro="" textlink="">
      <xdr:nvSpPr>
        <xdr:cNvPr id="654" name="楕円 653"/>
        <xdr:cNvSpPr/>
      </xdr:nvSpPr>
      <xdr:spPr>
        <a:xfrm>
          <a:off x="14541500" y="135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53739</xdr:rowOff>
    </xdr:from>
    <xdr:ext cx="469744" cy="259045"/>
    <xdr:sp macro="" textlink="">
      <xdr:nvSpPr>
        <xdr:cNvPr id="655" name="テキスト ボックス 654"/>
        <xdr:cNvSpPr txBox="1"/>
      </xdr:nvSpPr>
      <xdr:spPr>
        <a:xfrm>
          <a:off x="14357428" y="1359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153696</xdr:rowOff>
    </xdr:from>
    <xdr:to>
      <xdr:col>72</xdr:col>
      <xdr:colOff>38100</xdr:colOff>
      <xdr:row>79</xdr:row>
      <xdr:rowOff>83846</xdr:rowOff>
    </xdr:to>
    <xdr:sp macro="" textlink="">
      <xdr:nvSpPr>
        <xdr:cNvPr id="656" name="楕円 655"/>
        <xdr:cNvSpPr/>
      </xdr:nvSpPr>
      <xdr:spPr>
        <a:xfrm>
          <a:off x="13652500" y="135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74973</xdr:rowOff>
    </xdr:from>
    <xdr:ext cx="378565" cy="259045"/>
    <xdr:sp macro="" textlink="">
      <xdr:nvSpPr>
        <xdr:cNvPr id="657" name="テキスト ボックス 656"/>
        <xdr:cNvSpPr txBox="1"/>
      </xdr:nvSpPr>
      <xdr:spPr>
        <a:xfrm>
          <a:off x="13514017" y="1361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160934</xdr:rowOff>
    </xdr:from>
    <xdr:to>
      <xdr:col>67</xdr:col>
      <xdr:colOff>101600</xdr:colOff>
      <xdr:row>79</xdr:row>
      <xdr:rowOff>91084</xdr:rowOff>
    </xdr:to>
    <xdr:sp macro="" textlink="">
      <xdr:nvSpPr>
        <xdr:cNvPr id="658" name="楕円 657"/>
        <xdr:cNvSpPr/>
      </xdr:nvSpPr>
      <xdr:spPr>
        <a:xfrm>
          <a:off x="12763500" y="135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82211</xdr:rowOff>
    </xdr:from>
    <xdr:ext cx="378565" cy="259045"/>
    <xdr:sp macro="" textlink="">
      <xdr:nvSpPr>
        <xdr:cNvPr id="659" name="テキスト ボックス 658"/>
        <xdr:cNvSpPr txBox="1"/>
      </xdr:nvSpPr>
      <xdr:spPr>
        <a:xfrm>
          <a:off x="12625017" y="1362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2595</xdr:rowOff>
    </xdr:from>
    <xdr:to>
      <xdr:col>85</xdr:col>
      <xdr:colOff>127000</xdr:colOff>
      <xdr:row>95</xdr:row>
      <xdr:rowOff>19238</xdr:rowOff>
    </xdr:to>
    <xdr:cxnSp macro="">
      <xdr:nvCxnSpPr>
        <xdr:cNvPr id="686" name="直線コネクタ 685"/>
        <xdr:cNvCxnSpPr/>
      </xdr:nvCxnSpPr>
      <xdr:spPr>
        <a:xfrm flipV="1">
          <a:off x="15481300" y="16290345"/>
          <a:ext cx="8382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7" name="公債費平均値テキスト"/>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19238</xdr:rowOff>
    </xdr:from>
    <xdr:to>
      <xdr:col>81</xdr:col>
      <xdr:colOff>50800</xdr:colOff>
      <xdr:row>95</xdr:row>
      <xdr:rowOff>70836</xdr:rowOff>
    </xdr:to>
    <xdr:cxnSp macro="">
      <xdr:nvCxnSpPr>
        <xdr:cNvPr id="689" name="直線コネクタ 688"/>
        <xdr:cNvCxnSpPr/>
      </xdr:nvCxnSpPr>
      <xdr:spPr>
        <a:xfrm flipV="1">
          <a:off x="14592300" y="16306988"/>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91" name="テキスト ボックス 690"/>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171310</xdr:rowOff>
    </xdr:from>
    <xdr:to>
      <xdr:col>76</xdr:col>
      <xdr:colOff>114300</xdr:colOff>
      <xdr:row>95</xdr:row>
      <xdr:rowOff>70836</xdr:rowOff>
    </xdr:to>
    <xdr:cxnSp macro="">
      <xdr:nvCxnSpPr>
        <xdr:cNvPr id="692" name="直線コネクタ 691"/>
        <xdr:cNvCxnSpPr/>
      </xdr:nvCxnSpPr>
      <xdr:spPr>
        <a:xfrm>
          <a:off x="13703300" y="16287610"/>
          <a:ext cx="889000" cy="7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4" name="テキスト ボックス 693"/>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171310</xdr:rowOff>
    </xdr:from>
    <xdr:to>
      <xdr:col>71</xdr:col>
      <xdr:colOff>177800</xdr:colOff>
      <xdr:row>95</xdr:row>
      <xdr:rowOff>50532</xdr:rowOff>
    </xdr:to>
    <xdr:cxnSp macro="">
      <xdr:nvCxnSpPr>
        <xdr:cNvPr id="695" name="直線コネクタ 694"/>
        <xdr:cNvCxnSpPr/>
      </xdr:nvCxnSpPr>
      <xdr:spPr>
        <a:xfrm flipV="1">
          <a:off x="12814300" y="16287610"/>
          <a:ext cx="889000" cy="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7" name="テキスト ボックス 696"/>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9" name="テキスト ボックス 698"/>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123245</xdr:rowOff>
    </xdr:from>
    <xdr:to>
      <xdr:col>85</xdr:col>
      <xdr:colOff>177800</xdr:colOff>
      <xdr:row>95</xdr:row>
      <xdr:rowOff>53395</xdr:rowOff>
    </xdr:to>
    <xdr:sp macro="" textlink="">
      <xdr:nvSpPr>
        <xdr:cNvPr id="705" name="楕円 704"/>
        <xdr:cNvSpPr/>
      </xdr:nvSpPr>
      <xdr:spPr>
        <a:xfrm>
          <a:off x="16268700" y="162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146122</xdr:rowOff>
    </xdr:from>
    <xdr:ext cx="599010" cy="259045"/>
    <xdr:sp macro="" textlink="">
      <xdr:nvSpPr>
        <xdr:cNvPr id="706" name="公債費該当値テキスト"/>
        <xdr:cNvSpPr txBox="1"/>
      </xdr:nvSpPr>
      <xdr:spPr>
        <a:xfrm>
          <a:off x="16370300" y="1609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139888</xdr:rowOff>
    </xdr:from>
    <xdr:to>
      <xdr:col>81</xdr:col>
      <xdr:colOff>101600</xdr:colOff>
      <xdr:row>95</xdr:row>
      <xdr:rowOff>70038</xdr:rowOff>
    </xdr:to>
    <xdr:sp macro="" textlink="">
      <xdr:nvSpPr>
        <xdr:cNvPr id="707" name="楕円 706"/>
        <xdr:cNvSpPr/>
      </xdr:nvSpPr>
      <xdr:spPr>
        <a:xfrm>
          <a:off x="15430500" y="1625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86565</xdr:rowOff>
    </xdr:from>
    <xdr:ext cx="599010" cy="259045"/>
    <xdr:sp macro="" textlink="">
      <xdr:nvSpPr>
        <xdr:cNvPr id="708" name="テキスト ボックス 707"/>
        <xdr:cNvSpPr txBox="1"/>
      </xdr:nvSpPr>
      <xdr:spPr>
        <a:xfrm>
          <a:off x="15181795" y="1603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20036</xdr:rowOff>
    </xdr:from>
    <xdr:to>
      <xdr:col>76</xdr:col>
      <xdr:colOff>165100</xdr:colOff>
      <xdr:row>95</xdr:row>
      <xdr:rowOff>121636</xdr:rowOff>
    </xdr:to>
    <xdr:sp macro="" textlink="">
      <xdr:nvSpPr>
        <xdr:cNvPr id="709" name="楕円 708"/>
        <xdr:cNvSpPr/>
      </xdr:nvSpPr>
      <xdr:spPr>
        <a:xfrm>
          <a:off x="14541500" y="16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138163</xdr:rowOff>
    </xdr:from>
    <xdr:ext cx="599010" cy="259045"/>
    <xdr:sp macro="" textlink="">
      <xdr:nvSpPr>
        <xdr:cNvPr id="710" name="テキスト ボックス 709"/>
        <xdr:cNvSpPr txBox="1"/>
      </xdr:nvSpPr>
      <xdr:spPr>
        <a:xfrm>
          <a:off x="14292795" y="1608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120510</xdr:rowOff>
    </xdr:from>
    <xdr:to>
      <xdr:col>72</xdr:col>
      <xdr:colOff>38100</xdr:colOff>
      <xdr:row>95</xdr:row>
      <xdr:rowOff>50660</xdr:rowOff>
    </xdr:to>
    <xdr:sp macro="" textlink="">
      <xdr:nvSpPr>
        <xdr:cNvPr id="711" name="楕円 710"/>
        <xdr:cNvSpPr/>
      </xdr:nvSpPr>
      <xdr:spPr>
        <a:xfrm>
          <a:off x="13652500" y="162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67187</xdr:rowOff>
    </xdr:from>
    <xdr:ext cx="599010" cy="259045"/>
    <xdr:sp macro="" textlink="">
      <xdr:nvSpPr>
        <xdr:cNvPr id="712" name="テキスト ボックス 711"/>
        <xdr:cNvSpPr txBox="1"/>
      </xdr:nvSpPr>
      <xdr:spPr>
        <a:xfrm>
          <a:off x="13403795" y="1601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171182</xdr:rowOff>
    </xdr:from>
    <xdr:to>
      <xdr:col>67</xdr:col>
      <xdr:colOff>101600</xdr:colOff>
      <xdr:row>95</xdr:row>
      <xdr:rowOff>101332</xdr:rowOff>
    </xdr:to>
    <xdr:sp macro="" textlink="">
      <xdr:nvSpPr>
        <xdr:cNvPr id="713" name="楕円 712"/>
        <xdr:cNvSpPr/>
      </xdr:nvSpPr>
      <xdr:spPr>
        <a:xfrm>
          <a:off x="12763500" y="162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117859</xdr:rowOff>
    </xdr:from>
    <xdr:ext cx="599010" cy="259045"/>
    <xdr:sp macro="" textlink="">
      <xdr:nvSpPr>
        <xdr:cNvPr id="714" name="テキスト ボックス 713"/>
        <xdr:cNvSpPr txBox="1"/>
      </xdr:nvSpPr>
      <xdr:spPr>
        <a:xfrm>
          <a:off x="12514795" y="1606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231,200</a:t>
          </a:r>
          <a:r>
            <a:rPr kumimoji="1" lang="ja-JP" altLang="en-US" sz="1300">
              <a:latin typeface="ＭＳ Ｐゴシック" panose="020B0600070205080204" pitchFamily="50" charset="-128"/>
              <a:ea typeface="ＭＳ Ｐゴシック" panose="020B0600070205080204" pitchFamily="50" charset="-128"/>
            </a:rPr>
            <a:t>円となっている。これは保育園や養護老人ホームを直営で行っていることが要因である。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605,768</a:t>
          </a:r>
          <a:r>
            <a:rPr kumimoji="1" lang="ja-JP" altLang="en-US" sz="1300">
              <a:latin typeface="ＭＳ Ｐゴシック" panose="020B0600070205080204" pitchFamily="50" charset="-128"/>
              <a:ea typeface="ＭＳ Ｐゴシック" panose="020B0600070205080204" pitchFamily="50" charset="-128"/>
            </a:rPr>
            <a:t>円と高額なのは老人ホーム改築事業、平成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年度については老人ホーム改築事業及び旧老人ホーム解体や特別養護老人ホーム運営費補助等を</a:t>
          </a:r>
        </a:p>
        <a:p>
          <a:r>
            <a:rPr kumimoji="1" lang="ja-JP" altLang="en-US" sz="1300">
              <a:latin typeface="ＭＳ Ｐゴシック" panose="020B0600070205080204" pitchFamily="50" charset="-128"/>
              <a:ea typeface="ＭＳ Ｐゴシック" panose="020B0600070205080204" pitchFamily="50" charset="-128"/>
            </a:rPr>
            <a:t>行ったことが大きく増加した要因の一つであるが、これらは老人福祉の充実を図るために重点的に取り組んできたことによるものである。</a:t>
          </a:r>
        </a:p>
        <a:p>
          <a:r>
            <a:rPr kumimoji="1" lang="ja-JP" altLang="en-US" sz="1300">
              <a:latin typeface="ＭＳ Ｐゴシック" panose="020B0600070205080204" pitchFamily="50" charset="-128"/>
              <a:ea typeface="ＭＳ Ｐゴシック" panose="020B0600070205080204" pitchFamily="50" charset="-128"/>
            </a:rPr>
            <a:t>衛生費が住民一人当たり</a:t>
          </a:r>
          <a:r>
            <a:rPr kumimoji="1" lang="en-US" altLang="ja-JP" sz="1300">
              <a:latin typeface="ＭＳ Ｐゴシック" panose="020B0600070205080204" pitchFamily="50" charset="-128"/>
              <a:ea typeface="ＭＳ Ｐゴシック" panose="020B0600070205080204" pitchFamily="50" charset="-128"/>
            </a:rPr>
            <a:t>108,058</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円となっており、類似団体平均に比べ高止まりしているのは病院建設事業補助や病院運営費補助を行っていることが主な要因である。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公債費が住民一人当たり</a:t>
          </a:r>
          <a:r>
            <a:rPr kumimoji="1" lang="en-US" altLang="ja-JP" sz="1300">
              <a:latin typeface="ＭＳ Ｐゴシック" panose="020B0600070205080204" pitchFamily="50" charset="-128"/>
              <a:ea typeface="ＭＳ Ｐゴシック" panose="020B0600070205080204" pitchFamily="50" charset="-128"/>
            </a:rPr>
            <a:t>142,488</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年度に行った弟子屈中学校、学校給食センター、道の駅整備などの大型建設事業行ったことが主な要因である。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年度までは国の経済対策関連交付金、地方交付税の増額、行財政改革による人件費削減、高利率起債の繰上償還（</a:t>
          </a:r>
          <a:r>
            <a:rPr kumimoji="1" lang="en-US" altLang="ja-JP" sz="1100">
              <a:latin typeface="ＭＳ ゴシック" pitchFamily="49" charset="-128"/>
              <a:ea typeface="ＭＳ ゴシック" pitchFamily="49" charset="-128"/>
            </a:rPr>
            <a:t>1,500</a:t>
          </a:r>
          <a:r>
            <a:rPr kumimoji="1" lang="ja-JP" altLang="en-US" sz="1100">
              <a:latin typeface="ＭＳ ゴシック" pitchFamily="49" charset="-128"/>
              <a:ea typeface="ＭＳ ゴシック" pitchFamily="49" charset="-128"/>
            </a:rPr>
            <a:t>万円の削減効果）の実施、更には緊急に必要な事業の峻別、投資的経費を抑制する等新規発行起債の抑制や指定管理者制度の導入等によるコスト削減により基金積立を行い残高が増加していたが、老人ホーム移転改築事業（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年度）、旧老人ホーム解体及び特別養護老人ホーム運営補助（平成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年度）及び消防庁舎改築事業（平成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年度）といった事業実施により基金の取り崩しを行ったため実質単年度収支が負数となった。平成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年度は税収の増や除排雪経費の減によって基金取り崩し額が減少したため、実質単年度収支は負数ではあるが若干増加した。</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年度は国民健康保険特別会計において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百万円の赤字決算となった。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これは、前年度に比べ財政調整交付金等が減収となったことによるものである。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また、国民健康被保険者数の減少から、医療費全体額は減少しているものの、一人あたりの医療費負担額は減少しておらず実質負担増となっている。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今後は、国民健康保険運営に必要な保険税状況を把握するとともに、保険事業による医療費適正化を意識した取り組みによる医療費削減を行い、単年度黒字化を目指し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年以内で累積赤字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解消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考えている。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以外においてはいずれも赤字決算とはなっておらず、また、ＰＤＣＡサイクルに基づく事務事業評価による見直しや、行財政改革による人件費削減等徹底した経費の削減、町民負担の適正化や財源確保など将来に向けた収支の健全化を重視し、今後も赤字決算に陥ることがないよう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8561549</v>
      </c>
      <c r="BO4" s="410"/>
      <c r="BP4" s="410"/>
      <c r="BQ4" s="410"/>
      <c r="BR4" s="410"/>
      <c r="BS4" s="410"/>
      <c r="BT4" s="410"/>
      <c r="BU4" s="411"/>
      <c r="BV4" s="409">
        <v>8340352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v>
      </c>
      <c r="CU4" s="416"/>
      <c r="CV4" s="416"/>
      <c r="CW4" s="416"/>
      <c r="CX4" s="416"/>
      <c r="CY4" s="416"/>
      <c r="CZ4" s="416"/>
      <c r="DA4" s="417"/>
      <c r="DB4" s="415">
        <v>2.1</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8465298</v>
      </c>
      <c r="BO5" s="447"/>
      <c r="BP5" s="447"/>
      <c r="BQ5" s="447"/>
      <c r="BR5" s="447"/>
      <c r="BS5" s="447"/>
      <c r="BT5" s="447"/>
      <c r="BU5" s="448"/>
      <c r="BV5" s="446">
        <v>8242826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89.8</v>
      </c>
      <c r="CU5" s="444"/>
      <c r="CV5" s="444"/>
      <c r="CW5" s="444"/>
      <c r="CX5" s="444"/>
      <c r="CY5" s="444"/>
      <c r="CZ5" s="444"/>
      <c r="DA5" s="445"/>
      <c r="DB5" s="443">
        <v>92.1</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96251</v>
      </c>
      <c r="BO6" s="447"/>
      <c r="BP6" s="447"/>
      <c r="BQ6" s="447"/>
      <c r="BR6" s="447"/>
      <c r="BS6" s="447"/>
      <c r="BT6" s="447"/>
      <c r="BU6" s="448"/>
      <c r="BV6" s="446">
        <v>97526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93.6</v>
      </c>
      <c r="CU6" s="484"/>
      <c r="CV6" s="484"/>
      <c r="CW6" s="484"/>
      <c r="CX6" s="484"/>
      <c r="CY6" s="484"/>
      <c r="CZ6" s="484"/>
      <c r="DA6" s="485"/>
      <c r="DB6" s="483">
        <v>95.9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2600</v>
      </c>
      <c r="BO7" s="447"/>
      <c r="BP7" s="447"/>
      <c r="BQ7" s="447"/>
      <c r="BR7" s="447"/>
      <c r="BS7" s="447"/>
      <c r="BT7" s="447"/>
      <c r="BU7" s="448"/>
      <c r="BV7" s="446">
        <v>846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4617963</v>
      </c>
      <c r="CU7" s="447"/>
      <c r="CV7" s="447"/>
      <c r="CW7" s="447"/>
      <c r="CX7" s="447"/>
      <c r="CY7" s="447"/>
      <c r="CZ7" s="447"/>
      <c r="DA7" s="448"/>
      <c r="DB7" s="446">
        <v>4664766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93651</v>
      </c>
      <c r="BO8" s="447"/>
      <c r="BP8" s="447"/>
      <c r="BQ8" s="447"/>
      <c r="BR8" s="447"/>
      <c r="BS8" s="447"/>
      <c r="BT8" s="447"/>
      <c r="BU8" s="448"/>
      <c r="BV8" s="446">
        <v>96680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0.22</v>
      </c>
      <c r="CU8" s="487"/>
      <c r="CV8" s="487"/>
      <c r="CW8" s="487"/>
      <c r="CX8" s="487"/>
      <c r="CY8" s="487"/>
      <c r="CZ8" s="487"/>
      <c r="DA8" s="488"/>
      <c r="DB8" s="486">
        <v>0.21</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7758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-3029</v>
      </c>
      <c r="BO9" s="447"/>
      <c r="BP9" s="447"/>
      <c r="BQ9" s="447"/>
      <c r="BR9" s="447"/>
      <c r="BS9" s="447"/>
      <c r="BT9" s="447"/>
      <c r="BU9" s="448"/>
      <c r="BV9" s="446">
        <v>813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18.3</v>
      </c>
      <c r="CU9" s="444"/>
      <c r="CV9" s="444"/>
      <c r="CW9" s="444"/>
      <c r="CX9" s="444"/>
      <c r="CY9" s="444"/>
      <c r="CZ9" s="444"/>
      <c r="DA9" s="445"/>
      <c r="DB9" s="443">
        <v>17.399999999999999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8278</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16</v>
      </c>
      <c r="BO10" s="447"/>
      <c r="BP10" s="447"/>
      <c r="BQ10" s="447"/>
      <c r="BR10" s="447"/>
      <c r="BS10" s="447"/>
      <c r="BT10" s="447"/>
      <c r="BU10" s="448"/>
      <c r="BV10" s="446">
        <v>11282</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88</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7428</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110</v>
      </c>
      <c r="AV12" s="479"/>
      <c r="AW12" s="479"/>
      <c r="AX12" s="479"/>
      <c r="AY12" s="480" t="s">
        <v>130</v>
      </c>
      <c r="AZ12" s="481"/>
      <c r="BA12" s="481"/>
      <c r="BB12" s="481"/>
      <c r="BC12" s="481"/>
      <c r="BD12" s="481"/>
      <c r="BE12" s="481"/>
      <c r="BF12" s="481"/>
      <c r="BG12" s="481"/>
      <c r="BH12" s="481"/>
      <c r="BI12" s="481"/>
      <c r="BJ12" s="481"/>
      <c r="BK12" s="481"/>
      <c r="BL12" s="481"/>
      <c r="BM12" s="482"/>
      <c r="BN12" s="446">
        <v>6262</v>
      </c>
      <c r="BO12" s="447"/>
      <c r="BP12" s="447"/>
      <c r="BQ12" s="447"/>
      <c r="BR12" s="447"/>
      <c r="BS12" s="447"/>
      <c r="BT12" s="447"/>
      <c r="BU12" s="448"/>
      <c r="BV12" s="446">
        <v>231635</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7385</v>
      </c>
      <c r="S13" s="528"/>
      <c r="T13" s="528"/>
      <c r="U13" s="528"/>
      <c r="V13" s="529"/>
      <c r="W13" s="462" t="s">
        <v>134</v>
      </c>
      <c r="X13" s="463"/>
      <c r="Y13" s="463"/>
      <c r="Z13" s="463"/>
      <c r="AA13" s="463"/>
      <c r="AB13" s="453"/>
      <c r="AC13" s="497">
        <v>594</v>
      </c>
      <c r="AD13" s="498"/>
      <c r="AE13" s="498"/>
      <c r="AF13" s="498"/>
      <c r="AG13" s="537"/>
      <c r="AH13" s="497">
        <v>546</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-9275</v>
      </c>
      <c r="BO13" s="447"/>
      <c r="BP13" s="447"/>
      <c r="BQ13" s="447"/>
      <c r="BR13" s="447"/>
      <c r="BS13" s="447"/>
      <c r="BT13" s="447"/>
      <c r="BU13" s="448"/>
      <c r="BV13" s="446">
        <v>-219540</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12.9</v>
      </c>
      <c r="CU13" s="444"/>
      <c r="CV13" s="444"/>
      <c r="CW13" s="444"/>
      <c r="CX13" s="444"/>
      <c r="CY13" s="444"/>
      <c r="CZ13" s="444"/>
      <c r="DA13" s="445"/>
      <c r="DB13" s="443">
        <v>13.4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7607</v>
      </c>
      <c r="S14" s="528"/>
      <c r="T14" s="528"/>
      <c r="U14" s="528"/>
      <c r="V14" s="529"/>
      <c r="W14" s="436"/>
      <c r="X14" s="437"/>
      <c r="Y14" s="437"/>
      <c r="Z14" s="437"/>
      <c r="AA14" s="437"/>
      <c r="AB14" s="426"/>
      <c r="AC14" s="530">
        <v>15.1</v>
      </c>
      <c r="AD14" s="531"/>
      <c r="AE14" s="531"/>
      <c r="AF14" s="531"/>
      <c r="AG14" s="532"/>
      <c r="AH14" s="530">
        <v>13.4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132.19999999999999</v>
      </c>
      <c r="CU14" s="542"/>
      <c r="CV14" s="542"/>
      <c r="CW14" s="542"/>
      <c r="CX14" s="542"/>
      <c r="CY14" s="542"/>
      <c r="CZ14" s="542"/>
      <c r="DA14" s="543"/>
      <c r="DB14" s="541">
        <v>136.5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7571</v>
      </c>
      <c r="S15" s="528"/>
      <c r="T15" s="528"/>
      <c r="U15" s="528"/>
      <c r="V15" s="529"/>
      <c r="W15" s="462" t="s">
        <v>141</v>
      </c>
      <c r="X15" s="463"/>
      <c r="Y15" s="463"/>
      <c r="Z15" s="463"/>
      <c r="AA15" s="463"/>
      <c r="AB15" s="453"/>
      <c r="AC15" s="497">
        <v>582</v>
      </c>
      <c r="AD15" s="498"/>
      <c r="AE15" s="498"/>
      <c r="AF15" s="498"/>
      <c r="AG15" s="537"/>
      <c r="AH15" s="497">
        <v>571</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935086</v>
      </c>
      <c r="BO15" s="410"/>
      <c r="BP15" s="410"/>
      <c r="BQ15" s="410"/>
      <c r="BR15" s="410"/>
      <c r="BS15" s="410"/>
      <c r="BT15" s="410"/>
      <c r="BU15" s="411"/>
      <c r="BV15" s="409">
        <v>927861</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14.8</v>
      </c>
      <c r="AD16" s="531"/>
      <c r="AE16" s="531"/>
      <c r="AF16" s="531"/>
      <c r="AG16" s="532"/>
      <c r="AH16" s="530">
        <v>14</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4195454</v>
      </c>
      <c r="BO16" s="447"/>
      <c r="BP16" s="447"/>
      <c r="BQ16" s="447"/>
      <c r="BR16" s="447"/>
      <c r="BS16" s="447"/>
      <c r="BT16" s="447"/>
      <c r="BU16" s="448"/>
      <c r="BV16" s="446">
        <v>4259586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2768</v>
      </c>
      <c r="AD17" s="498"/>
      <c r="AE17" s="498"/>
      <c r="AF17" s="498"/>
      <c r="AG17" s="537"/>
      <c r="AH17" s="497">
        <v>2963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1172306</v>
      </c>
      <c r="BO17" s="447"/>
      <c r="BP17" s="447"/>
      <c r="BQ17" s="447"/>
      <c r="BR17" s="447"/>
      <c r="BS17" s="447"/>
      <c r="BT17" s="447"/>
      <c r="BU17" s="448"/>
      <c r="BV17" s="446">
        <v>1150026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774.33</v>
      </c>
      <c r="M18" s="559"/>
      <c r="N18" s="559"/>
      <c r="O18" s="559"/>
      <c r="P18" s="559"/>
      <c r="Q18" s="559"/>
      <c r="R18" s="560"/>
      <c r="S18" s="560"/>
      <c r="T18" s="560"/>
      <c r="U18" s="560"/>
      <c r="V18" s="561"/>
      <c r="W18" s="464"/>
      <c r="X18" s="465"/>
      <c r="Y18" s="465"/>
      <c r="Z18" s="465"/>
      <c r="AA18" s="465"/>
      <c r="AB18" s="456"/>
      <c r="AC18" s="562">
        <v>70.2</v>
      </c>
      <c r="AD18" s="563"/>
      <c r="AE18" s="563"/>
      <c r="AF18" s="563"/>
      <c r="AG18" s="564"/>
      <c r="AH18" s="562">
        <v>72.599999999999994</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4211119</v>
      </c>
      <c r="BO18" s="447"/>
      <c r="BP18" s="447"/>
      <c r="BQ18" s="447"/>
      <c r="BR18" s="447"/>
      <c r="BS18" s="447"/>
      <c r="BT18" s="447"/>
      <c r="BU18" s="448"/>
      <c r="BV18" s="446">
        <v>4356661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5363652</v>
      </c>
      <c r="BO19" s="447"/>
      <c r="BP19" s="447"/>
      <c r="BQ19" s="447"/>
      <c r="BR19" s="447"/>
      <c r="BS19" s="447"/>
      <c r="BT19" s="447"/>
      <c r="BU19" s="448"/>
      <c r="BV19" s="446">
        <v>5663808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3509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11965171</v>
      </c>
      <c r="BO23" s="447"/>
      <c r="BP23" s="447"/>
      <c r="BQ23" s="447"/>
      <c r="BR23" s="447"/>
      <c r="BS23" s="447"/>
      <c r="BT23" s="447"/>
      <c r="BU23" s="448"/>
      <c r="BV23" s="446">
        <v>12165011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7904</v>
      </c>
      <c r="R24" s="498"/>
      <c r="S24" s="498"/>
      <c r="T24" s="498"/>
      <c r="U24" s="498"/>
      <c r="V24" s="537"/>
      <c r="W24" s="596"/>
      <c r="X24" s="584"/>
      <c r="Y24" s="585"/>
      <c r="Z24" s="496" t="s">
        <v>165</v>
      </c>
      <c r="AA24" s="476"/>
      <c r="AB24" s="476"/>
      <c r="AC24" s="476"/>
      <c r="AD24" s="476"/>
      <c r="AE24" s="476"/>
      <c r="AF24" s="476"/>
      <c r="AG24" s="477"/>
      <c r="AH24" s="497">
        <v>145</v>
      </c>
      <c r="AI24" s="498"/>
      <c r="AJ24" s="498"/>
      <c r="AK24" s="498"/>
      <c r="AL24" s="537"/>
      <c r="AM24" s="497">
        <v>446455</v>
      </c>
      <c r="AN24" s="498"/>
      <c r="AO24" s="498"/>
      <c r="AP24" s="498"/>
      <c r="AQ24" s="498"/>
      <c r="AR24" s="537"/>
      <c r="AS24" s="497">
        <v>3079</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11408225</v>
      </c>
      <c r="BO24" s="447"/>
      <c r="BP24" s="447"/>
      <c r="BQ24" s="447"/>
      <c r="BR24" s="447"/>
      <c r="BS24" s="447"/>
      <c r="BT24" s="447"/>
      <c r="BU24" s="448"/>
      <c r="BV24" s="446">
        <v>11612548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6564</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170</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365762</v>
      </c>
      <c r="BO25" s="410"/>
      <c r="BP25" s="410"/>
      <c r="BQ25" s="410"/>
      <c r="BR25" s="410"/>
      <c r="BS25" s="410"/>
      <c r="BT25" s="410"/>
      <c r="BU25" s="411"/>
      <c r="BV25" s="409">
        <v>496980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5937</v>
      </c>
      <c r="R26" s="498"/>
      <c r="S26" s="498"/>
      <c r="T26" s="498"/>
      <c r="U26" s="498"/>
      <c r="V26" s="537"/>
      <c r="W26" s="596"/>
      <c r="X26" s="584"/>
      <c r="Y26" s="585"/>
      <c r="Z26" s="496" t="s">
        <v>173</v>
      </c>
      <c r="AA26" s="606"/>
      <c r="AB26" s="606"/>
      <c r="AC26" s="606"/>
      <c r="AD26" s="606"/>
      <c r="AE26" s="606"/>
      <c r="AF26" s="606"/>
      <c r="AG26" s="607"/>
      <c r="AH26" s="497" t="s">
        <v>170</v>
      </c>
      <c r="AI26" s="498"/>
      <c r="AJ26" s="498"/>
      <c r="AK26" s="498"/>
      <c r="AL26" s="537"/>
      <c r="AM26" s="497" t="s">
        <v>169</v>
      </c>
      <c r="AN26" s="498"/>
      <c r="AO26" s="498"/>
      <c r="AP26" s="498"/>
      <c r="AQ26" s="498"/>
      <c r="AR26" s="537"/>
      <c r="AS26" s="497" t="s">
        <v>174</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2920</v>
      </c>
      <c r="R27" s="498"/>
      <c r="S27" s="498"/>
      <c r="T27" s="498"/>
      <c r="U27" s="498"/>
      <c r="V27" s="537"/>
      <c r="W27" s="596"/>
      <c r="X27" s="584"/>
      <c r="Y27" s="585"/>
      <c r="Z27" s="496" t="s">
        <v>177</v>
      </c>
      <c r="AA27" s="476"/>
      <c r="AB27" s="476"/>
      <c r="AC27" s="476"/>
      <c r="AD27" s="476"/>
      <c r="AE27" s="476"/>
      <c r="AF27" s="476"/>
      <c r="AG27" s="477"/>
      <c r="AH27" s="497">
        <v>1</v>
      </c>
      <c r="AI27" s="498"/>
      <c r="AJ27" s="498"/>
      <c r="AK27" s="498"/>
      <c r="AL27" s="537"/>
      <c r="AM27" s="497" t="s">
        <v>178</v>
      </c>
      <c r="AN27" s="498"/>
      <c r="AO27" s="498"/>
      <c r="AP27" s="498"/>
      <c r="AQ27" s="498"/>
      <c r="AR27" s="537"/>
      <c r="AS27" s="497" t="s">
        <v>178</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v>130856</v>
      </c>
      <c r="BO27" s="620"/>
      <c r="BP27" s="620"/>
      <c r="BQ27" s="620"/>
      <c r="BR27" s="620"/>
      <c r="BS27" s="620"/>
      <c r="BT27" s="620"/>
      <c r="BU27" s="621"/>
      <c r="BV27" s="619">
        <v>130845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180</v>
      </c>
      <c r="F28" s="476"/>
      <c r="G28" s="476"/>
      <c r="H28" s="476"/>
      <c r="I28" s="476"/>
      <c r="J28" s="476"/>
      <c r="K28" s="477"/>
      <c r="L28" s="497">
        <v>1</v>
      </c>
      <c r="M28" s="498"/>
      <c r="N28" s="498"/>
      <c r="O28" s="498"/>
      <c r="P28" s="537"/>
      <c r="Q28" s="497">
        <v>2340</v>
      </c>
      <c r="R28" s="498"/>
      <c r="S28" s="498"/>
      <c r="T28" s="498"/>
      <c r="U28" s="498"/>
      <c r="V28" s="537"/>
      <c r="W28" s="596"/>
      <c r="X28" s="584"/>
      <c r="Y28" s="585"/>
      <c r="Z28" s="496" t="s">
        <v>181</v>
      </c>
      <c r="AA28" s="476"/>
      <c r="AB28" s="476"/>
      <c r="AC28" s="476"/>
      <c r="AD28" s="476"/>
      <c r="AE28" s="476"/>
      <c r="AF28" s="476"/>
      <c r="AG28" s="477"/>
      <c r="AH28" s="497" t="s">
        <v>169</v>
      </c>
      <c r="AI28" s="498"/>
      <c r="AJ28" s="498"/>
      <c r="AK28" s="498"/>
      <c r="AL28" s="537"/>
      <c r="AM28" s="497" t="s">
        <v>170</v>
      </c>
      <c r="AN28" s="498"/>
      <c r="AO28" s="498"/>
      <c r="AP28" s="498"/>
      <c r="AQ28" s="498"/>
      <c r="AR28" s="537"/>
      <c r="AS28" s="497" t="s">
        <v>169</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159321</v>
      </c>
      <c r="BO28" s="410"/>
      <c r="BP28" s="410"/>
      <c r="BQ28" s="410"/>
      <c r="BR28" s="410"/>
      <c r="BS28" s="410"/>
      <c r="BT28" s="410"/>
      <c r="BU28" s="411"/>
      <c r="BV28" s="409">
        <v>165567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183</v>
      </c>
      <c r="F29" s="476"/>
      <c r="G29" s="476"/>
      <c r="H29" s="476"/>
      <c r="I29" s="476"/>
      <c r="J29" s="476"/>
      <c r="K29" s="477"/>
      <c r="L29" s="497">
        <v>10</v>
      </c>
      <c r="M29" s="498"/>
      <c r="N29" s="498"/>
      <c r="O29" s="498"/>
      <c r="P29" s="537"/>
      <c r="Q29" s="497">
        <v>1840</v>
      </c>
      <c r="R29" s="498"/>
      <c r="S29" s="498"/>
      <c r="T29" s="498"/>
      <c r="U29" s="498"/>
      <c r="V29" s="537"/>
      <c r="W29" s="597"/>
      <c r="X29" s="598"/>
      <c r="Y29" s="599"/>
      <c r="Z29" s="496" t="s">
        <v>184</v>
      </c>
      <c r="AA29" s="476"/>
      <c r="AB29" s="476"/>
      <c r="AC29" s="476"/>
      <c r="AD29" s="476"/>
      <c r="AE29" s="476"/>
      <c r="AF29" s="476"/>
      <c r="AG29" s="477"/>
      <c r="AH29" s="497">
        <v>146</v>
      </c>
      <c r="AI29" s="498"/>
      <c r="AJ29" s="498"/>
      <c r="AK29" s="498"/>
      <c r="AL29" s="537"/>
      <c r="AM29" s="497">
        <v>450549</v>
      </c>
      <c r="AN29" s="498"/>
      <c r="AO29" s="498"/>
      <c r="AP29" s="498"/>
      <c r="AQ29" s="498"/>
      <c r="AR29" s="537"/>
      <c r="AS29" s="497">
        <v>3086</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328615</v>
      </c>
      <c r="BO29" s="447"/>
      <c r="BP29" s="447"/>
      <c r="BQ29" s="447"/>
      <c r="BR29" s="447"/>
      <c r="BS29" s="447"/>
      <c r="BT29" s="447"/>
      <c r="BU29" s="448"/>
      <c r="BV29" s="446">
        <v>248591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96.4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177078</v>
      </c>
      <c r="BO30" s="620"/>
      <c r="BP30" s="620"/>
      <c r="BQ30" s="620"/>
      <c r="BR30" s="620"/>
      <c r="BS30" s="620"/>
      <c r="BT30" s="620"/>
      <c r="BU30" s="621"/>
      <c r="BV30" s="619">
        <v>125906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195</v>
      </c>
      <c r="V33" s="470"/>
      <c r="W33" s="435" t="s">
        <v>196</v>
      </c>
      <c r="X33" s="435"/>
      <c r="Y33" s="435"/>
      <c r="Z33" s="435"/>
      <c r="AA33" s="435"/>
      <c r="AB33" s="435"/>
      <c r="AC33" s="435"/>
      <c r="AD33" s="435"/>
      <c r="AE33" s="435"/>
      <c r="AF33" s="435"/>
      <c r="AG33" s="435"/>
      <c r="AH33" s="435"/>
      <c r="AI33" s="435"/>
      <c r="AJ33" s="435"/>
      <c r="AK33" s="435"/>
      <c r="AL33" s="195"/>
      <c r="AM33" s="470" t="s">
        <v>195</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200</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釧路北部消防事務組合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弟子屈振興公社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温泉事業特別会計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釧路公立大学</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釧路広域連合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川上郡衛生処理組合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釧路・根室広域地方税滞納整理機構</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iO6anh0aSJqKgQ6rcb6GBBmMd1fcREzsrVOqihxwlvnSIATRzTbSmLOhy71JZv067z42Q5utteDfMb8V06Anw==" saltValue="/Q6jTkiD2/QxyuJsh1hp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559</v>
      </c>
      <c r="D34" s="1224"/>
      <c r="E34" s="1225"/>
      <c r="F34" s="32">
        <v>0.24</v>
      </c>
      <c r="G34" s="33">
        <v>0.11</v>
      </c>
      <c r="H34" s="33" t="s">
        <v>560</v>
      </c>
      <c r="I34" s="33" t="s">
        <v>561</v>
      </c>
      <c r="J34" s="34" t="s">
        <v>562</v>
      </c>
      <c r="K34" s="22"/>
      <c r="L34" s="22"/>
      <c r="M34" s="22"/>
      <c r="N34" s="22"/>
      <c r="O34" s="22"/>
      <c r="P34" s="22"/>
    </row>
    <row r="35" spans="1:16" ht="39" customHeight="1" x14ac:dyDescent="0.15">
      <c r="A35" s="22"/>
      <c r="B35" s="35"/>
      <c r="C35" s="1218" t="s">
        <v>563</v>
      </c>
      <c r="D35" s="1219"/>
      <c r="E35" s="1220"/>
      <c r="F35" s="36">
        <v>2.0299999999999998</v>
      </c>
      <c r="G35" s="37">
        <v>2.29</v>
      </c>
      <c r="H35" s="37">
        <v>2.5299999999999998</v>
      </c>
      <c r="I35" s="37">
        <v>2.71</v>
      </c>
      <c r="J35" s="38">
        <v>2.96</v>
      </c>
      <c r="K35" s="22"/>
      <c r="L35" s="22"/>
      <c r="M35" s="22"/>
      <c r="N35" s="22"/>
      <c r="O35" s="22"/>
      <c r="P35" s="22"/>
    </row>
    <row r="36" spans="1:16" ht="39" customHeight="1" x14ac:dyDescent="0.15">
      <c r="A36" s="22"/>
      <c r="B36" s="35"/>
      <c r="C36" s="1218" t="s">
        <v>564</v>
      </c>
      <c r="D36" s="1219"/>
      <c r="E36" s="1220"/>
      <c r="F36" s="36">
        <v>1.64</v>
      </c>
      <c r="G36" s="37">
        <v>1.76</v>
      </c>
      <c r="H36" s="37">
        <v>1.87</v>
      </c>
      <c r="I36" s="37">
        <v>2</v>
      </c>
      <c r="J36" s="38">
        <v>1.94</v>
      </c>
      <c r="K36" s="22"/>
      <c r="L36" s="22"/>
      <c r="M36" s="22"/>
      <c r="N36" s="22"/>
      <c r="O36" s="22"/>
      <c r="P36" s="22"/>
    </row>
    <row r="37" spans="1:16" ht="39" customHeight="1" x14ac:dyDescent="0.15">
      <c r="A37" s="22"/>
      <c r="B37" s="35"/>
      <c r="C37" s="1218" t="s">
        <v>565</v>
      </c>
      <c r="D37" s="1219"/>
      <c r="E37" s="1220"/>
      <c r="F37" s="36">
        <v>0.15</v>
      </c>
      <c r="G37" s="37">
        <v>0.41</v>
      </c>
      <c r="H37" s="37">
        <v>0.22</v>
      </c>
      <c r="I37" s="37">
        <v>0.53</v>
      </c>
      <c r="J37" s="38">
        <v>0.67</v>
      </c>
      <c r="K37" s="22"/>
      <c r="L37" s="22"/>
      <c r="M37" s="22"/>
      <c r="N37" s="22"/>
      <c r="O37" s="22"/>
      <c r="P37" s="22"/>
    </row>
    <row r="38" spans="1:16" ht="39" customHeight="1" x14ac:dyDescent="0.15">
      <c r="A38" s="22"/>
      <c r="B38" s="35"/>
      <c r="C38" s="1218" t="s">
        <v>566</v>
      </c>
      <c r="D38" s="1219"/>
      <c r="E38" s="1220"/>
      <c r="F38" s="36">
        <v>0.06</v>
      </c>
      <c r="G38" s="37">
        <v>0.14000000000000001</v>
      </c>
      <c r="H38" s="37">
        <v>0.12</v>
      </c>
      <c r="I38" s="37">
        <v>7.0000000000000007E-2</v>
      </c>
      <c r="J38" s="38">
        <v>0.08</v>
      </c>
      <c r="K38" s="22"/>
      <c r="L38" s="22"/>
      <c r="M38" s="22"/>
      <c r="N38" s="22"/>
      <c r="O38" s="22"/>
      <c r="P38" s="22"/>
    </row>
    <row r="39" spans="1:16" ht="39" customHeight="1" x14ac:dyDescent="0.15">
      <c r="A39" s="22"/>
      <c r="B39" s="35"/>
      <c r="C39" s="1218" t="s">
        <v>567</v>
      </c>
      <c r="D39" s="1219"/>
      <c r="E39" s="1220"/>
      <c r="F39" s="36">
        <v>0</v>
      </c>
      <c r="G39" s="37">
        <v>0</v>
      </c>
      <c r="H39" s="37">
        <v>0</v>
      </c>
      <c r="I39" s="37">
        <v>0</v>
      </c>
      <c r="J39" s="38">
        <v>0</v>
      </c>
      <c r="K39" s="22"/>
      <c r="L39" s="22"/>
      <c r="M39" s="22"/>
      <c r="N39" s="22"/>
      <c r="O39" s="22"/>
      <c r="P39" s="22"/>
    </row>
    <row r="40" spans="1:16" ht="39" customHeight="1" x14ac:dyDescent="0.15">
      <c r="A40" s="22"/>
      <c r="B40" s="35"/>
      <c r="C40" s="1218" t="s">
        <v>568</v>
      </c>
      <c r="D40" s="1219"/>
      <c r="E40" s="1220"/>
      <c r="F40" s="36">
        <v>0</v>
      </c>
      <c r="G40" s="37">
        <v>0.01</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569</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570</v>
      </c>
      <c r="D43" s="1222"/>
      <c r="E43" s="122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pzXGWxuNg8JjCqqlGgAGb5SccbRUFz7gzqJjLzuImlAYx0YyeNM4B501sLDZzsbUr5g0+pFJM0jtAWKSqXOXg==" saltValue="KMhsVou6hchwiL5po7S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3" orientation="landscape" cellComments="asDisplayed" horizontalDpi="4294967295"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1045</v>
      </c>
      <c r="L45" s="60">
        <v>1112</v>
      </c>
      <c r="M45" s="60">
        <v>976</v>
      </c>
      <c r="N45" s="60">
        <v>1042</v>
      </c>
      <c r="O45" s="61">
        <v>1058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15</v>
      </c>
      <c r="F48" s="1228"/>
      <c r="G48" s="1228"/>
      <c r="H48" s="1228"/>
      <c r="I48" s="1228"/>
      <c r="J48" s="1229"/>
      <c r="K48" s="63">
        <v>171</v>
      </c>
      <c r="L48" s="64">
        <v>208</v>
      </c>
      <c r="M48" s="64">
        <v>201</v>
      </c>
      <c r="N48" s="64">
        <v>190</v>
      </c>
      <c r="O48" s="65">
        <v>185</v>
      </c>
      <c r="P48" s="48"/>
      <c r="Q48" s="48"/>
      <c r="R48" s="48"/>
      <c r="S48" s="48"/>
      <c r="T48" s="48"/>
      <c r="U48" s="48"/>
    </row>
    <row r="49" spans="1:21" ht="30.75" customHeight="1" x14ac:dyDescent="0.15">
      <c r="A49" s="48"/>
      <c r="B49" s="1236"/>
      <c r="C49" s="1237"/>
      <c r="D49" s="62"/>
      <c r="E49" s="1228" t="s">
        <v>16</v>
      </c>
      <c r="F49" s="1228"/>
      <c r="G49" s="1228"/>
      <c r="H49" s="1228"/>
      <c r="I49" s="1228"/>
      <c r="J49" s="1229"/>
      <c r="K49" s="63">
        <v>13</v>
      </c>
      <c r="L49" s="64">
        <v>10</v>
      </c>
      <c r="M49" s="64">
        <v>10</v>
      </c>
      <c r="N49" s="64">
        <v>10</v>
      </c>
      <c r="O49" s="65">
        <v>13</v>
      </c>
      <c r="P49" s="48"/>
      <c r="Q49" s="48"/>
      <c r="R49" s="48"/>
      <c r="S49" s="48"/>
      <c r="T49" s="48"/>
      <c r="U49" s="48"/>
    </row>
    <row r="50" spans="1:21" ht="30.75" customHeight="1" x14ac:dyDescent="0.15">
      <c r="A50" s="48"/>
      <c r="B50" s="1236"/>
      <c r="C50" s="1237"/>
      <c r="D50" s="62"/>
      <c r="E50" s="1228" t="s">
        <v>17</v>
      </c>
      <c r="F50" s="1228"/>
      <c r="G50" s="1228"/>
      <c r="H50" s="1228"/>
      <c r="I50" s="1228"/>
      <c r="J50" s="1229"/>
      <c r="K50" s="63">
        <v>180</v>
      </c>
      <c r="L50" s="64">
        <v>180</v>
      </c>
      <c r="M50" s="64">
        <v>174</v>
      </c>
      <c r="N50" s="64">
        <v>176</v>
      </c>
      <c r="O50" s="65">
        <v>132</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1</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861</v>
      </c>
      <c r="L52" s="64">
        <v>954</v>
      </c>
      <c r="M52" s="64">
        <v>869</v>
      </c>
      <c r="N52" s="64">
        <v>897</v>
      </c>
      <c r="O52" s="65">
        <v>898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548</v>
      </c>
      <c r="L53" s="69">
        <v>557</v>
      </c>
      <c r="M53" s="69">
        <v>492</v>
      </c>
      <c r="N53" s="69">
        <v>521</v>
      </c>
      <c r="O53" s="70">
        <v>490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o73ii1q0ZnJTWtJiBkUrMQrumgi1y5bnVZsMLr/UEbphxuJEB8tWCTxRXW1/xF+c9tWSq3I1d8r1AVPXOgZ/g==" saltValue="4ERs9NFQ+rArtmOCbfFVC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8" orientation="landscape" cellComments="asDisplayed" horizontalDpi="4294967295"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42" t="s">
        <v>24</v>
      </c>
      <c r="C41" s="1243"/>
      <c r="D41" s="81"/>
      <c r="E41" s="1248" t="s">
        <v>25</v>
      </c>
      <c r="F41" s="1248"/>
      <c r="G41" s="1248"/>
      <c r="H41" s="1249"/>
      <c r="I41" s="82">
        <v>10051</v>
      </c>
      <c r="J41" s="83">
        <v>12302</v>
      </c>
      <c r="K41" s="83">
        <v>12252</v>
      </c>
      <c r="L41" s="83">
        <v>12165</v>
      </c>
      <c r="M41" s="84">
        <v>11965</v>
      </c>
    </row>
    <row r="42" spans="2:13" ht="27.75" customHeight="1" x14ac:dyDescent="0.15">
      <c r="B42" s="1244"/>
      <c r="C42" s="1245"/>
      <c r="D42" s="85"/>
      <c r="E42" s="1250" t="s">
        <v>26</v>
      </c>
      <c r="F42" s="1250"/>
      <c r="G42" s="1250"/>
      <c r="H42" s="1251"/>
      <c r="I42" s="86">
        <v>903</v>
      </c>
      <c r="J42" s="87">
        <v>741</v>
      </c>
      <c r="K42" s="87">
        <v>597</v>
      </c>
      <c r="L42" s="87">
        <v>458</v>
      </c>
      <c r="M42" s="88">
        <v>340</v>
      </c>
    </row>
    <row r="43" spans="2:13" ht="27.75" customHeight="1" x14ac:dyDescent="0.15">
      <c r="B43" s="1244"/>
      <c r="C43" s="1245"/>
      <c r="D43" s="85"/>
      <c r="E43" s="1250" t="s">
        <v>27</v>
      </c>
      <c r="F43" s="1250"/>
      <c r="G43" s="1250"/>
      <c r="H43" s="1251"/>
      <c r="I43" s="86">
        <v>1891</v>
      </c>
      <c r="J43" s="87">
        <v>1830</v>
      </c>
      <c r="K43" s="87">
        <v>1867</v>
      </c>
      <c r="L43" s="87">
        <v>1830</v>
      </c>
      <c r="M43" s="88">
        <v>1697</v>
      </c>
    </row>
    <row r="44" spans="2:13" ht="27.75" customHeight="1" x14ac:dyDescent="0.15">
      <c r="B44" s="1244"/>
      <c r="C44" s="1245"/>
      <c r="D44" s="85"/>
      <c r="E44" s="1250" t="s">
        <v>28</v>
      </c>
      <c r="F44" s="1250"/>
      <c r="G44" s="1250"/>
      <c r="H44" s="1251"/>
      <c r="I44" s="86">
        <v>44</v>
      </c>
      <c r="J44" s="87">
        <v>38</v>
      </c>
      <c r="K44" s="87">
        <v>56</v>
      </c>
      <c r="L44" s="87">
        <v>598</v>
      </c>
      <c r="M44" s="88">
        <v>692</v>
      </c>
    </row>
    <row r="45" spans="2:13" ht="27.75" customHeight="1" x14ac:dyDescent="0.15">
      <c r="B45" s="1244"/>
      <c r="C45" s="1245"/>
      <c r="D45" s="85"/>
      <c r="E45" s="1250" t="s">
        <v>29</v>
      </c>
      <c r="F45" s="1250"/>
      <c r="G45" s="1250"/>
      <c r="H45" s="1251"/>
      <c r="I45" s="86">
        <v>1549</v>
      </c>
      <c r="J45" s="87">
        <v>1456</v>
      </c>
      <c r="K45" s="87">
        <v>1441</v>
      </c>
      <c r="L45" s="87">
        <v>1334</v>
      </c>
      <c r="M45" s="88">
        <v>1304</v>
      </c>
    </row>
    <row r="46" spans="2:13" ht="27.75" customHeight="1" x14ac:dyDescent="0.15">
      <c r="B46" s="1244"/>
      <c r="C46" s="1245"/>
      <c r="D46" s="89"/>
      <c r="E46" s="1250" t="s">
        <v>30</v>
      </c>
      <c r="F46" s="1250"/>
      <c r="G46" s="1250"/>
      <c r="H46" s="1251"/>
      <c r="I46" s="86" t="s">
        <v>507</v>
      </c>
      <c r="J46" s="87" t="s">
        <v>507</v>
      </c>
      <c r="K46" s="87" t="s">
        <v>507</v>
      </c>
      <c r="L46" s="87" t="s">
        <v>507</v>
      </c>
      <c r="M46" s="88" t="s">
        <v>507</v>
      </c>
    </row>
    <row r="47" spans="2:13" ht="27.75" customHeight="1" x14ac:dyDescent="0.15">
      <c r="B47" s="1244"/>
      <c r="C47" s="1245"/>
      <c r="D47" s="90"/>
      <c r="E47" s="1252" t="s">
        <v>31</v>
      </c>
      <c r="F47" s="1253"/>
      <c r="G47" s="1253"/>
      <c r="H47" s="1254"/>
      <c r="I47" s="86" t="s">
        <v>507</v>
      </c>
      <c r="J47" s="87" t="s">
        <v>507</v>
      </c>
      <c r="K47" s="87" t="s">
        <v>507</v>
      </c>
      <c r="L47" s="87" t="s">
        <v>507</v>
      </c>
      <c r="M47" s="88" t="s">
        <v>507</v>
      </c>
    </row>
    <row r="48" spans="2:13" ht="27.75" customHeight="1" x14ac:dyDescent="0.15">
      <c r="B48" s="1244"/>
      <c r="C48" s="1245"/>
      <c r="D48" s="85"/>
      <c r="E48" s="1250" t="s">
        <v>32</v>
      </c>
      <c r="F48" s="1250"/>
      <c r="G48" s="1250"/>
      <c r="H48" s="1251"/>
      <c r="I48" s="86" t="s">
        <v>507</v>
      </c>
      <c r="J48" s="87" t="s">
        <v>507</v>
      </c>
      <c r="K48" s="87" t="s">
        <v>507</v>
      </c>
      <c r="L48" s="87" t="s">
        <v>507</v>
      </c>
      <c r="M48" s="88" t="s">
        <v>507</v>
      </c>
    </row>
    <row r="49" spans="2:13" ht="27.75" customHeight="1" x14ac:dyDescent="0.15">
      <c r="B49" s="1246"/>
      <c r="C49" s="1247"/>
      <c r="D49" s="85"/>
      <c r="E49" s="1250" t="s">
        <v>33</v>
      </c>
      <c r="F49" s="1250"/>
      <c r="G49" s="1250"/>
      <c r="H49" s="1251"/>
      <c r="I49" s="86" t="s">
        <v>507</v>
      </c>
      <c r="J49" s="87" t="s">
        <v>507</v>
      </c>
      <c r="K49" s="87" t="s">
        <v>507</v>
      </c>
      <c r="L49" s="87" t="s">
        <v>507</v>
      </c>
      <c r="M49" s="88" t="s">
        <v>507</v>
      </c>
    </row>
    <row r="50" spans="2:13" ht="27.75" customHeight="1" x14ac:dyDescent="0.15">
      <c r="B50" s="1255" t="s">
        <v>34</v>
      </c>
      <c r="C50" s="1256"/>
      <c r="D50" s="91"/>
      <c r="E50" s="1250" t="s">
        <v>35</v>
      </c>
      <c r="F50" s="1250"/>
      <c r="G50" s="1250"/>
      <c r="H50" s="1251"/>
      <c r="I50" s="86">
        <v>1077</v>
      </c>
      <c r="J50" s="87">
        <v>853</v>
      </c>
      <c r="K50" s="87">
        <v>875</v>
      </c>
      <c r="L50" s="87">
        <v>740</v>
      </c>
      <c r="M50" s="88">
        <v>886</v>
      </c>
    </row>
    <row r="51" spans="2:13" ht="27.75" customHeight="1" x14ac:dyDescent="0.15">
      <c r="B51" s="1244"/>
      <c r="C51" s="1245"/>
      <c r="D51" s="85"/>
      <c r="E51" s="1250" t="s">
        <v>36</v>
      </c>
      <c r="F51" s="1250"/>
      <c r="G51" s="1250"/>
      <c r="H51" s="1251"/>
      <c r="I51" s="86">
        <v>1089</v>
      </c>
      <c r="J51" s="87">
        <v>1065</v>
      </c>
      <c r="K51" s="87">
        <v>1068</v>
      </c>
      <c r="L51" s="87">
        <v>1213</v>
      </c>
      <c r="M51" s="88">
        <v>1245</v>
      </c>
    </row>
    <row r="52" spans="2:13" ht="27.75" customHeight="1" x14ac:dyDescent="0.15">
      <c r="B52" s="1246"/>
      <c r="C52" s="1247"/>
      <c r="D52" s="85"/>
      <c r="E52" s="1250" t="s">
        <v>37</v>
      </c>
      <c r="F52" s="1250"/>
      <c r="G52" s="1250"/>
      <c r="H52" s="1251"/>
      <c r="I52" s="86">
        <v>8014</v>
      </c>
      <c r="J52" s="87">
        <v>9311</v>
      </c>
      <c r="K52" s="87">
        <v>9185</v>
      </c>
      <c r="L52" s="87">
        <v>9175</v>
      </c>
      <c r="M52" s="88">
        <v>8848</v>
      </c>
    </row>
    <row r="53" spans="2:13" ht="27.75" customHeight="1" thickBot="1" x14ac:dyDescent="0.2">
      <c r="B53" s="1257" t="s">
        <v>38</v>
      </c>
      <c r="C53" s="1258"/>
      <c r="D53" s="92"/>
      <c r="E53" s="1259" t="s">
        <v>39</v>
      </c>
      <c r="F53" s="1259"/>
      <c r="G53" s="1259"/>
      <c r="H53" s="1260"/>
      <c r="I53" s="93">
        <v>4258</v>
      </c>
      <c r="J53" s="94">
        <v>5139</v>
      </c>
      <c r="K53" s="94">
        <v>5084</v>
      </c>
      <c r="L53" s="94">
        <v>5255</v>
      </c>
      <c r="M53" s="95">
        <v>5020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cS5L5u9zxdRwFHKIG383ElBSxJCwuELi0/wfh1peNHhHj+1M01kGPrNDMfjZAaTFjm8x+TiB7WcBaN1j0ySrA==" saltValue="/m6m+KboENQJlinUbsa5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3" orientation="landscape" cellComments="asDisplayed" horizontalDpi="4294967295"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5" zoomScale="70" zoomScaleNormal="70"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42</v>
      </c>
      <c r="D55" s="1269"/>
      <c r="E55" s="1270"/>
      <c r="F55" s="107">
        <v>386</v>
      </c>
      <c r="G55" s="107">
        <v>166</v>
      </c>
      <c r="H55" s="108">
        <v>159</v>
      </c>
    </row>
    <row r="56" spans="2:8" ht="52.5" customHeight="1" x14ac:dyDescent="0.15">
      <c r="B56" s="109"/>
      <c r="C56" s="1271" t="s">
        <v>43</v>
      </c>
      <c r="D56" s="1271"/>
      <c r="E56" s="1272"/>
      <c r="F56" s="110">
        <v>169</v>
      </c>
      <c r="G56" s="110">
        <v>249</v>
      </c>
      <c r="H56" s="111">
        <v>329</v>
      </c>
    </row>
    <row r="57" spans="2:8" ht="53.25" customHeight="1" x14ac:dyDescent="0.15">
      <c r="B57" s="109"/>
      <c r="C57" s="1273" t="s">
        <v>44</v>
      </c>
      <c r="D57" s="1273"/>
      <c r="E57" s="1274"/>
      <c r="F57" s="112">
        <v>128</v>
      </c>
      <c r="G57" s="112">
        <v>126</v>
      </c>
      <c r="H57" s="113">
        <v>177</v>
      </c>
    </row>
    <row r="58" spans="2:8" ht="45.75" customHeight="1" x14ac:dyDescent="0.15">
      <c r="B58" s="114"/>
      <c r="C58" s="1261" t="s">
        <v>572</v>
      </c>
      <c r="D58" s="1262"/>
      <c r="E58" s="1263"/>
      <c r="F58" s="115">
        <v>79</v>
      </c>
      <c r="G58" s="115">
        <v>70</v>
      </c>
      <c r="H58" s="116">
        <v>73</v>
      </c>
    </row>
    <row r="59" spans="2:8" ht="45.75" customHeight="1" x14ac:dyDescent="0.15">
      <c r="B59" s="114"/>
      <c r="C59" s="1261" t="s">
        <v>573</v>
      </c>
      <c r="D59" s="1262"/>
      <c r="E59" s="1263"/>
      <c r="F59" s="115" t="s">
        <v>571</v>
      </c>
      <c r="G59" s="115" t="s">
        <v>571</v>
      </c>
      <c r="H59" s="116">
        <v>52</v>
      </c>
    </row>
    <row r="60" spans="2:8" ht="45.75" customHeight="1" x14ac:dyDescent="0.15">
      <c r="B60" s="114"/>
      <c r="C60" s="1261" t="s">
        <v>574</v>
      </c>
      <c r="D60" s="1262"/>
      <c r="E60" s="1263"/>
      <c r="F60" s="115">
        <v>30</v>
      </c>
      <c r="G60" s="115">
        <v>33</v>
      </c>
      <c r="H60" s="116">
        <v>31</v>
      </c>
    </row>
    <row r="61" spans="2:8" ht="45.75" customHeight="1" x14ac:dyDescent="0.15">
      <c r="B61" s="114"/>
      <c r="C61" s="1261" t="s">
        <v>575</v>
      </c>
      <c r="D61" s="1262"/>
      <c r="E61" s="1263"/>
      <c r="F61" s="115">
        <v>6</v>
      </c>
      <c r="G61" s="115">
        <v>8</v>
      </c>
      <c r="H61" s="116">
        <v>7</v>
      </c>
    </row>
    <row r="62" spans="2:8" ht="45.75" customHeight="1" thickBot="1" x14ac:dyDescent="0.2">
      <c r="B62" s="117"/>
      <c r="C62" s="1264" t="s">
        <v>576</v>
      </c>
      <c r="D62" s="1265"/>
      <c r="E62" s="1266"/>
      <c r="F62" s="118">
        <v>6</v>
      </c>
      <c r="G62" s="118">
        <v>7</v>
      </c>
      <c r="H62" s="119">
        <v>7</v>
      </c>
    </row>
    <row r="63" spans="2:8" ht="52.5" customHeight="1" thickBot="1" x14ac:dyDescent="0.2">
      <c r="B63" s="120"/>
      <c r="C63" s="1267" t="s">
        <v>45</v>
      </c>
      <c r="D63" s="1267"/>
      <c r="E63" s="1268"/>
      <c r="F63" s="121">
        <v>682</v>
      </c>
      <c r="G63" s="121">
        <v>540</v>
      </c>
      <c r="H63" s="122">
        <v>665</v>
      </c>
    </row>
    <row r="64" spans="2:8" ht="15" customHeight="1" x14ac:dyDescent="0.15"/>
    <row r="65" ht="0" hidden="1" customHeight="1" x14ac:dyDescent="0.15"/>
    <row r="66" ht="0" hidden="1" customHeight="1" x14ac:dyDescent="0.15"/>
  </sheetData>
  <sheetProtection algorithmName="SHA-512" hashValue="8EkXTxiMLW6y25N15LjPx9+bOKWj96agAXu9FzFO8kvTENuN9o+hitrqVuTPguWGs1XtUOEIhsWr7ia254YIkg==" saltValue="kXiC7eMY0Dj5RyLNhkeQ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horizontalDpi="4294967294"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N49" zoomScaleNormal="10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596</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550</v>
      </c>
      <c r="BQ50" s="1280"/>
      <c r="BR50" s="1280"/>
      <c r="BS50" s="1280"/>
      <c r="BT50" s="1280"/>
      <c r="BU50" s="1280"/>
      <c r="BV50" s="1280"/>
      <c r="BW50" s="1280"/>
      <c r="BX50" s="1280" t="s">
        <v>551</v>
      </c>
      <c r="BY50" s="1280"/>
      <c r="BZ50" s="1280"/>
      <c r="CA50" s="1280"/>
      <c r="CB50" s="1280"/>
      <c r="CC50" s="1280"/>
      <c r="CD50" s="1280"/>
      <c r="CE50" s="1280"/>
      <c r="CF50" s="1280" t="s">
        <v>552</v>
      </c>
      <c r="CG50" s="1280"/>
      <c r="CH50" s="1280"/>
      <c r="CI50" s="1280"/>
      <c r="CJ50" s="1280"/>
      <c r="CK50" s="1280"/>
      <c r="CL50" s="1280"/>
      <c r="CM50" s="1280"/>
      <c r="CN50" s="1280" t="s">
        <v>553</v>
      </c>
      <c r="CO50" s="1280"/>
      <c r="CP50" s="1280"/>
      <c r="CQ50" s="1280"/>
      <c r="CR50" s="1280"/>
      <c r="CS50" s="1280"/>
      <c r="CT50" s="1280"/>
      <c r="CU50" s="1280"/>
      <c r="CV50" s="1280" t="s">
        <v>554</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597</v>
      </c>
      <c r="AO51" s="1278"/>
      <c r="AP51" s="1278"/>
      <c r="AQ51" s="1278"/>
      <c r="AR51" s="1278"/>
      <c r="AS51" s="1278"/>
      <c r="AT51" s="1278"/>
      <c r="AU51" s="1278"/>
      <c r="AV51" s="1278"/>
      <c r="AW51" s="1278"/>
      <c r="AX51" s="1278"/>
      <c r="AY51" s="1278"/>
      <c r="AZ51" s="1278"/>
      <c r="BA51" s="1278"/>
      <c r="BB51" s="1278" t="s">
        <v>598</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136.5</v>
      </c>
      <c r="CO51" s="1275"/>
      <c r="CP51" s="1275"/>
      <c r="CQ51" s="1275"/>
      <c r="CR51" s="1275"/>
      <c r="CS51" s="1275"/>
      <c r="CT51" s="1275"/>
      <c r="CU51" s="1275"/>
      <c r="CV51" s="1275">
        <v>132.19999999999999</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599</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68.099999999999994</v>
      </c>
      <c r="CO53" s="1275"/>
      <c r="CP53" s="1275"/>
      <c r="CQ53" s="1275"/>
      <c r="CR53" s="1275"/>
      <c r="CS53" s="1275"/>
      <c r="CT53" s="1275"/>
      <c r="CU53" s="1275"/>
      <c r="CV53" s="1275">
        <v>69.2</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600</v>
      </c>
      <c r="AO55" s="1280"/>
      <c r="AP55" s="1280"/>
      <c r="AQ55" s="1280"/>
      <c r="AR55" s="1280"/>
      <c r="AS55" s="1280"/>
      <c r="AT55" s="1280"/>
      <c r="AU55" s="1280"/>
      <c r="AV55" s="1280"/>
      <c r="AW55" s="1280"/>
      <c r="AX55" s="1280"/>
      <c r="AY55" s="1280"/>
      <c r="AZ55" s="1280"/>
      <c r="BA55" s="1280"/>
      <c r="BB55" s="1278" t="s">
        <v>601</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25.4</v>
      </c>
      <c r="CO55" s="1275"/>
      <c r="CP55" s="1275"/>
      <c r="CQ55" s="1275"/>
      <c r="CR55" s="1275"/>
      <c r="CS55" s="1275"/>
      <c r="CT55" s="1275"/>
      <c r="CU55" s="1275"/>
      <c r="CV55" s="1275">
        <v>23.4</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599</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58.7</v>
      </c>
      <c r="CO57" s="1275"/>
      <c r="CP57" s="1275"/>
      <c r="CQ57" s="1275"/>
      <c r="CR57" s="1275"/>
      <c r="CS57" s="1275"/>
      <c r="CT57" s="1275"/>
      <c r="CU57" s="1275"/>
      <c r="CV57" s="1275">
        <v>60.9</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602</v>
      </c>
    </row>
    <row r="64" spans="1:109" x14ac:dyDescent="0.15">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596</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550</v>
      </c>
      <c r="BQ72" s="1280"/>
      <c r="BR72" s="1280"/>
      <c r="BS72" s="1280"/>
      <c r="BT72" s="1280"/>
      <c r="BU72" s="1280"/>
      <c r="BV72" s="1280"/>
      <c r="BW72" s="1280"/>
      <c r="BX72" s="1280" t="s">
        <v>551</v>
      </c>
      <c r="BY72" s="1280"/>
      <c r="BZ72" s="1280"/>
      <c r="CA72" s="1280"/>
      <c r="CB72" s="1280"/>
      <c r="CC72" s="1280"/>
      <c r="CD72" s="1280"/>
      <c r="CE72" s="1280"/>
      <c r="CF72" s="1280" t="s">
        <v>552</v>
      </c>
      <c r="CG72" s="1280"/>
      <c r="CH72" s="1280"/>
      <c r="CI72" s="1280"/>
      <c r="CJ72" s="1280"/>
      <c r="CK72" s="1280"/>
      <c r="CL72" s="1280"/>
      <c r="CM72" s="1280"/>
      <c r="CN72" s="1280" t="s">
        <v>553</v>
      </c>
      <c r="CO72" s="1280"/>
      <c r="CP72" s="1280"/>
      <c r="CQ72" s="1280"/>
      <c r="CR72" s="1280"/>
      <c r="CS72" s="1280"/>
      <c r="CT72" s="1280"/>
      <c r="CU72" s="1280"/>
      <c r="CV72" s="1280" t="s">
        <v>554</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597</v>
      </c>
      <c r="AO73" s="1278"/>
      <c r="AP73" s="1278"/>
      <c r="AQ73" s="1278"/>
      <c r="AR73" s="1278"/>
      <c r="AS73" s="1278"/>
      <c r="AT73" s="1278"/>
      <c r="AU73" s="1278"/>
      <c r="AV73" s="1278"/>
      <c r="AW73" s="1278"/>
      <c r="AX73" s="1278"/>
      <c r="AY73" s="1278"/>
      <c r="AZ73" s="1278"/>
      <c r="BA73" s="1278"/>
      <c r="BB73" s="1278" t="s">
        <v>601</v>
      </c>
      <c r="BC73" s="1278"/>
      <c r="BD73" s="1278"/>
      <c r="BE73" s="1278"/>
      <c r="BF73" s="1278"/>
      <c r="BG73" s="1278"/>
      <c r="BH73" s="1278"/>
      <c r="BI73" s="1278"/>
      <c r="BJ73" s="1278"/>
      <c r="BK73" s="1278"/>
      <c r="BL73" s="1278"/>
      <c r="BM73" s="1278"/>
      <c r="BN73" s="1278"/>
      <c r="BO73" s="1278"/>
      <c r="BP73" s="1275">
        <v>106.5</v>
      </c>
      <c r="BQ73" s="1275"/>
      <c r="BR73" s="1275"/>
      <c r="BS73" s="1275"/>
      <c r="BT73" s="1275"/>
      <c r="BU73" s="1275"/>
      <c r="BV73" s="1275"/>
      <c r="BW73" s="1275"/>
      <c r="BX73" s="1275">
        <v>133.19999999999999</v>
      </c>
      <c r="BY73" s="1275"/>
      <c r="BZ73" s="1275"/>
      <c r="CA73" s="1275"/>
      <c r="CB73" s="1275"/>
      <c r="CC73" s="1275"/>
      <c r="CD73" s="1275"/>
      <c r="CE73" s="1275"/>
      <c r="CF73" s="1275">
        <v>126.9</v>
      </c>
      <c r="CG73" s="1275"/>
      <c r="CH73" s="1275"/>
      <c r="CI73" s="1275"/>
      <c r="CJ73" s="1275"/>
      <c r="CK73" s="1275"/>
      <c r="CL73" s="1275"/>
      <c r="CM73" s="1275"/>
      <c r="CN73" s="1275">
        <v>136.5</v>
      </c>
      <c r="CO73" s="1275"/>
      <c r="CP73" s="1275"/>
      <c r="CQ73" s="1275"/>
      <c r="CR73" s="1275"/>
      <c r="CS73" s="1275"/>
      <c r="CT73" s="1275"/>
      <c r="CU73" s="1275"/>
      <c r="CV73" s="1275">
        <v>132.19999999999999</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603</v>
      </c>
      <c r="BC75" s="1278"/>
      <c r="BD75" s="1278"/>
      <c r="BE75" s="1278"/>
      <c r="BF75" s="1278"/>
      <c r="BG75" s="1278"/>
      <c r="BH75" s="1278"/>
      <c r="BI75" s="1278"/>
      <c r="BJ75" s="1278"/>
      <c r="BK75" s="1278"/>
      <c r="BL75" s="1278"/>
      <c r="BM75" s="1278"/>
      <c r="BN75" s="1278"/>
      <c r="BO75" s="1278"/>
      <c r="BP75" s="1275">
        <v>13.8</v>
      </c>
      <c r="BQ75" s="1275"/>
      <c r="BR75" s="1275"/>
      <c r="BS75" s="1275"/>
      <c r="BT75" s="1275"/>
      <c r="BU75" s="1275"/>
      <c r="BV75" s="1275"/>
      <c r="BW75" s="1275"/>
      <c r="BX75" s="1275">
        <v>14.1</v>
      </c>
      <c r="BY75" s="1275"/>
      <c r="BZ75" s="1275"/>
      <c r="CA75" s="1275"/>
      <c r="CB75" s="1275"/>
      <c r="CC75" s="1275"/>
      <c r="CD75" s="1275"/>
      <c r="CE75" s="1275"/>
      <c r="CF75" s="1275">
        <v>13.4</v>
      </c>
      <c r="CG75" s="1275"/>
      <c r="CH75" s="1275"/>
      <c r="CI75" s="1275"/>
      <c r="CJ75" s="1275"/>
      <c r="CK75" s="1275"/>
      <c r="CL75" s="1275"/>
      <c r="CM75" s="1275"/>
      <c r="CN75" s="1275">
        <v>13.4</v>
      </c>
      <c r="CO75" s="1275"/>
      <c r="CP75" s="1275"/>
      <c r="CQ75" s="1275"/>
      <c r="CR75" s="1275"/>
      <c r="CS75" s="1275"/>
      <c r="CT75" s="1275"/>
      <c r="CU75" s="1275"/>
      <c r="CV75" s="1275">
        <v>12.9</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600</v>
      </c>
      <c r="AO77" s="1280"/>
      <c r="AP77" s="1280"/>
      <c r="AQ77" s="1280"/>
      <c r="AR77" s="1280"/>
      <c r="AS77" s="1280"/>
      <c r="AT77" s="1280"/>
      <c r="AU77" s="1280"/>
      <c r="AV77" s="1280"/>
      <c r="AW77" s="1280"/>
      <c r="AX77" s="1280"/>
      <c r="AY77" s="1280"/>
      <c r="AZ77" s="1280"/>
      <c r="BA77" s="1280"/>
      <c r="BB77" s="1278" t="s">
        <v>601</v>
      </c>
      <c r="BC77" s="1278"/>
      <c r="BD77" s="1278"/>
      <c r="BE77" s="1278"/>
      <c r="BF77" s="1278"/>
      <c r="BG77" s="1278"/>
      <c r="BH77" s="1278"/>
      <c r="BI77" s="1278"/>
      <c r="BJ77" s="1278"/>
      <c r="BK77" s="1278"/>
      <c r="BL77" s="1278"/>
      <c r="BM77" s="1278"/>
      <c r="BN77" s="1278"/>
      <c r="BO77" s="1278"/>
      <c r="BP77" s="1275">
        <v>20.5</v>
      </c>
      <c r="BQ77" s="1275"/>
      <c r="BR77" s="1275"/>
      <c r="BS77" s="1275"/>
      <c r="BT77" s="1275"/>
      <c r="BU77" s="1275"/>
      <c r="BV77" s="1275"/>
      <c r="BW77" s="1275"/>
      <c r="BX77" s="1275">
        <v>17.899999999999999</v>
      </c>
      <c r="BY77" s="1275"/>
      <c r="BZ77" s="1275"/>
      <c r="CA77" s="1275"/>
      <c r="CB77" s="1275"/>
      <c r="CC77" s="1275"/>
      <c r="CD77" s="1275"/>
      <c r="CE77" s="1275"/>
      <c r="CF77" s="1275">
        <v>27</v>
      </c>
      <c r="CG77" s="1275"/>
      <c r="CH77" s="1275"/>
      <c r="CI77" s="1275"/>
      <c r="CJ77" s="1275"/>
      <c r="CK77" s="1275"/>
      <c r="CL77" s="1275"/>
      <c r="CM77" s="1275"/>
      <c r="CN77" s="1275">
        <v>25.4</v>
      </c>
      <c r="CO77" s="1275"/>
      <c r="CP77" s="1275"/>
      <c r="CQ77" s="1275"/>
      <c r="CR77" s="1275"/>
      <c r="CS77" s="1275"/>
      <c r="CT77" s="1275"/>
      <c r="CU77" s="1275"/>
      <c r="CV77" s="1275">
        <v>23.4</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603</v>
      </c>
      <c r="BC79" s="1278"/>
      <c r="BD79" s="1278"/>
      <c r="BE79" s="1278"/>
      <c r="BF79" s="1278"/>
      <c r="BG79" s="1278"/>
      <c r="BH79" s="1278"/>
      <c r="BI79" s="1278"/>
      <c r="BJ79" s="1278"/>
      <c r="BK79" s="1278"/>
      <c r="BL79" s="1278"/>
      <c r="BM79" s="1278"/>
      <c r="BN79" s="1278"/>
      <c r="BO79" s="1278"/>
      <c r="BP79" s="1275">
        <v>10.5</v>
      </c>
      <c r="BQ79" s="1275"/>
      <c r="BR79" s="1275"/>
      <c r="BS79" s="1275"/>
      <c r="BT79" s="1275"/>
      <c r="BU79" s="1275"/>
      <c r="BV79" s="1275"/>
      <c r="BW79" s="1275"/>
      <c r="BX79" s="1275">
        <v>9.5</v>
      </c>
      <c r="BY79" s="1275"/>
      <c r="BZ79" s="1275"/>
      <c r="CA79" s="1275"/>
      <c r="CB79" s="1275"/>
      <c r="CC79" s="1275"/>
      <c r="CD79" s="1275"/>
      <c r="CE79" s="1275"/>
      <c r="CF79" s="1275">
        <v>8.6999999999999993</v>
      </c>
      <c r="CG79" s="1275"/>
      <c r="CH79" s="1275"/>
      <c r="CI79" s="1275"/>
      <c r="CJ79" s="1275"/>
      <c r="CK79" s="1275"/>
      <c r="CL79" s="1275"/>
      <c r="CM79" s="1275"/>
      <c r="CN79" s="1275">
        <v>8.6</v>
      </c>
      <c r="CO79" s="1275"/>
      <c r="CP79" s="1275"/>
      <c r="CQ79" s="1275"/>
      <c r="CR79" s="1275"/>
      <c r="CS79" s="1275"/>
      <c r="CT79" s="1275"/>
      <c r="CU79" s="1275"/>
      <c r="CV79" s="1275">
        <v>8.5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4HHI3b8rV29Asxm4UWO8ORotGrhWOo+XETu0lNEhtZkktU0stEnTDroSxjBns2/h5w1IBRQ9BGKHdpHBqNwA==" saltValue="DrrBslfShb4GiNql4evgY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BB77" sqref="BB77:BO7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lG4fl60dAOcpxlCaWpwszsYieKzxBRdKWUIqosUuopnTlZUO0TFg6QPcU82l0VjEzxDI1lD2QisAmWl8DQfhg==" saltValue="q1WAxPZdfbJdKhEbc0K1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8" zoomScaleNormal="100" zoomScaleSheetLayoutView="55" workbookViewId="0">
      <selection activeCell="BB77" sqref="BB77:BO7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flTvAtzcmfbpNydWiMWEtlqKDfyfK1ZmdExiqDpe+tuugsr84/ZaoMJi3yYr+eE7Bj1on5rRRNIliEgwihcg==" saltValue="YoSmUQsroQ1s9azFi9oq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232311</v>
      </c>
      <c r="E3" s="141"/>
      <c r="F3" s="142">
        <v>119674</v>
      </c>
      <c r="G3" s="143"/>
      <c r="H3" s="144"/>
    </row>
    <row r="4" spans="1:8" x14ac:dyDescent="0.15">
      <c r="A4" s="145"/>
      <c r="B4" s="146"/>
      <c r="C4" s="147"/>
      <c r="D4" s="148">
        <v>95756</v>
      </c>
      <c r="E4" s="149"/>
      <c r="F4" s="150">
        <v>57803</v>
      </c>
      <c r="G4" s="151"/>
      <c r="H4" s="152"/>
    </row>
    <row r="5" spans="1:8" x14ac:dyDescent="0.15">
      <c r="A5" s="133" t="s">
        <v>542</v>
      </c>
      <c r="B5" s="138"/>
      <c r="C5" s="139"/>
      <c r="D5" s="140">
        <v>563849</v>
      </c>
      <c r="E5" s="141"/>
      <c r="F5" s="142">
        <v>119685</v>
      </c>
      <c r="G5" s="143"/>
      <c r="H5" s="144"/>
    </row>
    <row r="6" spans="1:8" x14ac:dyDescent="0.15">
      <c r="A6" s="145"/>
      <c r="B6" s="146"/>
      <c r="C6" s="147"/>
      <c r="D6" s="148">
        <v>458334</v>
      </c>
      <c r="E6" s="149"/>
      <c r="F6" s="150">
        <v>68464</v>
      </c>
      <c r="G6" s="151"/>
      <c r="H6" s="152"/>
    </row>
    <row r="7" spans="1:8" x14ac:dyDescent="0.15">
      <c r="A7" s="133" t="s">
        <v>543</v>
      </c>
      <c r="B7" s="138"/>
      <c r="C7" s="139"/>
      <c r="D7" s="140">
        <v>174817</v>
      </c>
      <c r="E7" s="141"/>
      <c r="F7" s="142">
        <v>109920</v>
      </c>
      <c r="G7" s="143"/>
      <c r="H7" s="144"/>
    </row>
    <row r="8" spans="1:8" x14ac:dyDescent="0.15">
      <c r="A8" s="145"/>
      <c r="B8" s="146"/>
      <c r="C8" s="147"/>
      <c r="D8" s="148">
        <v>99243</v>
      </c>
      <c r="E8" s="149"/>
      <c r="F8" s="150">
        <v>62739</v>
      </c>
      <c r="G8" s="151"/>
      <c r="H8" s="152"/>
    </row>
    <row r="9" spans="1:8" x14ac:dyDescent="0.15">
      <c r="A9" s="133" t="s">
        <v>544</v>
      </c>
      <c r="B9" s="138"/>
      <c r="C9" s="139"/>
      <c r="D9" s="140">
        <v>161917</v>
      </c>
      <c r="E9" s="141"/>
      <c r="F9" s="142">
        <v>119882</v>
      </c>
      <c r="G9" s="143"/>
      <c r="H9" s="144"/>
    </row>
    <row r="10" spans="1:8" x14ac:dyDescent="0.15">
      <c r="A10" s="145"/>
      <c r="B10" s="146"/>
      <c r="C10" s="147"/>
      <c r="D10" s="148">
        <v>48177</v>
      </c>
      <c r="E10" s="149"/>
      <c r="F10" s="150">
        <v>66481</v>
      </c>
      <c r="G10" s="151"/>
      <c r="H10" s="152"/>
    </row>
    <row r="11" spans="1:8" x14ac:dyDescent="0.15">
      <c r="A11" s="133" t="s">
        <v>545</v>
      </c>
      <c r="B11" s="138"/>
      <c r="C11" s="139"/>
      <c r="D11" s="140">
        <v>151846</v>
      </c>
      <c r="E11" s="141"/>
      <c r="F11" s="142">
        <v>116162</v>
      </c>
      <c r="G11" s="143"/>
      <c r="H11" s="144"/>
    </row>
    <row r="12" spans="1:8" x14ac:dyDescent="0.15">
      <c r="A12" s="145"/>
      <c r="B12" s="146"/>
      <c r="C12" s="153"/>
      <c r="D12" s="148">
        <v>54591</v>
      </c>
      <c r="E12" s="149"/>
      <c r="F12" s="150">
        <v>61562</v>
      </c>
      <c r="G12" s="151"/>
      <c r="H12" s="152"/>
    </row>
    <row r="13" spans="1:8" x14ac:dyDescent="0.15">
      <c r="A13" s="133"/>
      <c r="B13" s="138"/>
      <c r="C13" s="154"/>
      <c r="D13" s="155">
        <v>256948</v>
      </c>
      <c r="E13" s="156"/>
      <c r="F13" s="157">
        <v>117065</v>
      </c>
      <c r="G13" s="158"/>
      <c r="H13" s="144"/>
    </row>
    <row r="14" spans="1:8" x14ac:dyDescent="0.15">
      <c r="A14" s="145"/>
      <c r="B14" s="146"/>
      <c r="C14" s="147"/>
      <c r="D14" s="148">
        <v>151220</v>
      </c>
      <c r="E14" s="149"/>
      <c r="F14" s="150">
        <v>63410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1.7</v>
      </c>
      <c r="C19" s="159">
        <f>ROUND(VALUE(SUBSTITUTE(実質収支比率等に係る経年分析!G$48,"▲","-")),2)</f>
        <v>1.91</v>
      </c>
      <c r="D19" s="159">
        <f>ROUND(VALUE(SUBSTITUTE(実質収支比率等に係る経年分析!H$48,"▲","-")),2)</f>
        <v>2</v>
      </c>
      <c r="E19" s="159">
        <f>ROUND(VALUE(SUBSTITUTE(実質収支比率等に係る経年分析!I$48,"▲","-")),2)</f>
        <v>2.0699999999999998</v>
      </c>
      <c r="F19" s="159">
        <f>ROUND(VALUE(SUBSTITUTE(実質収支比率等に係る経年分析!J$48,"▲","-")),2)</f>
        <v>2.0299999999999998</v>
      </c>
    </row>
    <row r="20" spans="1:11" x14ac:dyDescent="0.15">
      <c r="A20" s="159" t="s">
        <v>49</v>
      </c>
      <c r="B20" s="159">
        <f>ROUND(VALUE(SUBSTITUTE(実質収支比率等に係る経年分析!F$47,"▲","-")),2)</f>
        <v>13.93</v>
      </c>
      <c r="C20" s="159">
        <f>ROUND(VALUE(SUBSTITUTE(実質収支比率等に係る経年分析!G$47,"▲","-")),2)</f>
        <v>10.55</v>
      </c>
      <c r="D20" s="159">
        <f>ROUND(VALUE(SUBSTITUTE(実質収支比率等に係る経年分析!H$47,"▲","-")),2)</f>
        <v>8.0399999999999991</v>
      </c>
      <c r="E20" s="159">
        <f>ROUND(VALUE(SUBSTITUTE(実質収支比率等に係る経年分析!I$47,"▲","-")),2)</f>
        <v>3.55</v>
      </c>
      <c r="F20" s="159">
        <f>ROUND(VALUE(SUBSTITUTE(実質収支比率等に係る経年分析!J$47,"▲","-")),2)</f>
        <v>3.45</v>
      </c>
    </row>
    <row r="21" spans="1:11" x14ac:dyDescent="0.15">
      <c r="A21" s="159" t="s">
        <v>50</v>
      </c>
      <c r="B21" s="159">
        <f>IF(ISNUMBER(VALUE(SUBSTITUTE(実質収支比率等に係る経年分析!F$49,"▲","-"))),ROUND(VALUE(SUBSTITUTE(実質収支比率等に係る経年分析!F$49,"▲","-")),2),NA())</f>
        <v>1.63</v>
      </c>
      <c r="C21" s="159">
        <f>IF(ISNUMBER(VALUE(SUBSTITUTE(実質収支比率等に係る経年分析!G$49,"▲","-"))),ROUND(VALUE(SUBSTITUTE(実質収支比率等に係る経年分析!G$49,"▲","-")),2),NA())</f>
        <v>-3.32</v>
      </c>
      <c r="D21" s="159">
        <f>IF(ISNUMBER(VALUE(SUBSTITUTE(実質収支比率等に係る経年分析!H$49,"▲","-"))),ROUND(VALUE(SUBSTITUTE(実質収支比率等に係る経年分析!H$49,"▲","-")),2),NA())</f>
        <v>-2.13</v>
      </c>
      <c r="E21" s="159">
        <f>IF(ISNUMBER(VALUE(SUBSTITUTE(実質収支比率等に係る経年分析!I$49,"▲","-"))),ROUND(VALUE(SUBSTITUTE(実質収支比率等に係る経年分析!I$49,"▲","-")),2),NA())</f>
        <v>-4.71</v>
      </c>
      <c r="F21" s="159">
        <f>IF(ISNUMBER(VALUE(SUBSTITUTE(実質収支比率等に係る経年分析!J$49,"▲","-"))),ROUND(VALUE(SUBSTITUTE(実質収支比率等に係る経年分析!J$49,"▲","-")),2),NA())</f>
        <v>-0.2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温泉事業特別会計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0.14000000000000001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2.0299999999999998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2.29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2.5299999999999998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2.71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2.96</v>
      </c>
    </row>
    <row r="36" spans="1:16" x14ac:dyDescent="0.15">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0.24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0.11</v>
      </c>
      <c r="F36" s="160">
        <f>IF(ROUND(VALUE(SUBSTITUTE(連結実質赤字比率に係る赤字・黒字の構成分析!H$34,"▲", "-")), 2) &lt; 0, ABS(ROUND(VALUE(SUBSTITUTE(連結実質赤字比率に係る赤字・黒字の構成分析!H$34,"▲", "-")), 2)), NA())</f>
        <v>1.19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1.45</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861</v>
      </c>
      <c r="E42" s="161"/>
      <c r="F42" s="161"/>
      <c r="G42" s="161">
        <f>'実質公債費比率（分子）の構造'!L$52</f>
        <v>954</v>
      </c>
      <c r="H42" s="161"/>
      <c r="I42" s="161"/>
      <c r="J42" s="161">
        <f>'実質公債費比率（分子）の構造'!M$52</f>
        <v>869</v>
      </c>
      <c r="K42" s="161"/>
      <c r="L42" s="161"/>
      <c r="M42" s="161">
        <f>'実質公債費比率（分子）の構造'!N$52</f>
        <v>897</v>
      </c>
      <c r="N42" s="161"/>
      <c r="O42" s="161"/>
      <c r="P42" s="161">
        <f>'実質公債費比率（分子）の構造'!O$52</f>
        <v>898</v>
      </c>
    </row>
    <row r="43" spans="1:16" x14ac:dyDescent="0.15">
      <c r="A43" s="161" t="s">
        <v>58</v>
      </c>
      <c r="B43" s="161">
        <f>'実質公債費比率（分子）の構造'!K$51</f>
        <v>0</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180</v>
      </c>
      <c r="C44" s="161"/>
      <c r="D44" s="161"/>
      <c r="E44" s="161">
        <f>'実質公債費比率（分子）の構造'!L$50</f>
        <v>180</v>
      </c>
      <c r="F44" s="161"/>
      <c r="G44" s="161"/>
      <c r="H44" s="161">
        <f>'実質公債費比率（分子）の構造'!M$50</f>
        <v>174</v>
      </c>
      <c r="I44" s="161"/>
      <c r="J44" s="161"/>
      <c r="K44" s="161">
        <f>'実質公債費比率（分子）の構造'!N$50</f>
        <v>176</v>
      </c>
      <c r="L44" s="161"/>
      <c r="M44" s="161"/>
      <c r="N44" s="161">
        <f>'実質公債費比率（分子）の構造'!O$50</f>
        <v>132</v>
      </c>
      <c r="O44" s="161"/>
      <c r="P44" s="161"/>
    </row>
    <row r="45" spans="1:16" x14ac:dyDescent="0.15">
      <c r="A45" s="161" t="s">
        <v>60</v>
      </c>
      <c r="B45" s="161">
        <f>'実質公債費比率（分子）の構造'!K$49</f>
        <v>13</v>
      </c>
      <c r="C45" s="161"/>
      <c r="D45" s="161"/>
      <c r="E45" s="161">
        <f>'実質公債費比率（分子）の構造'!L$49</f>
        <v>10</v>
      </c>
      <c r="F45" s="161"/>
      <c r="G45" s="161"/>
      <c r="H45" s="161">
        <f>'実質公債費比率（分子）の構造'!M$49</f>
        <v>10</v>
      </c>
      <c r="I45" s="161"/>
      <c r="J45" s="161"/>
      <c r="K45" s="161">
        <f>'実質公債費比率（分子）の構造'!N$49</f>
        <v>10</v>
      </c>
      <c r="L45" s="161"/>
      <c r="M45" s="161"/>
      <c r="N45" s="161">
        <f>'実質公債費比率（分子）の構造'!O$49</f>
        <v>13</v>
      </c>
      <c r="O45" s="161"/>
      <c r="P45" s="161"/>
    </row>
    <row r="46" spans="1:16" x14ac:dyDescent="0.15">
      <c r="A46" s="161" t="s">
        <v>61</v>
      </c>
      <c r="B46" s="161">
        <f>'実質公債費比率（分子）の構造'!K$48</f>
        <v>171</v>
      </c>
      <c r="C46" s="161"/>
      <c r="D46" s="161"/>
      <c r="E46" s="161">
        <f>'実質公債費比率（分子）の構造'!L$48</f>
        <v>208</v>
      </c>
      <c r="F46" s="161"/>
      <c r="G46" s="161"/>
      <c r="H46" s="161">
        <f>'実質公債費比率（分子）の構造'!M$48</f>
        <v>201</v>
      </c>
      <c r="I46" s="161"/>
      <c r="J46" s="161"/>
      <c r="K46" s="161">
        <f>'実質公債費比率（分子）の構造'!N$48</f>
        <v>190</v>
      </c>
      <c r="L46" s="161"/>
      <c r="M46" s="161"/>
      <c r="N46" s="161">
        <f>'実質公債費比率（分子）の構造'!O$48</f>
        <v>185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1045</v>
      </c>
      <c r="C49" s="161"/>
      <c r="D49" s="161"/>
      <c r="E49" s="161">
        <f>'実質公債費比率（分子）の構造'!L$45</f>
        <v>1112</v>
      </c>
      <c r="F49" s="161"/>
      <c r="G49" s="161"/>
      <c r="H49" s="161">
        <f>'実質公債費比率（分子）の構造'!M$45</f>
        <v>976</v>
      </c>
      <c r="I49" s="161"/>
      <c r="J49" s="161"/>
      <c r="K49" s="161">
        <f>'実質公債費比率（分子）の構造'!N$45</f>
        <v>1042</v>
      </c>
      <c r="L49" s="161"/>
      <c r="M49" s="161"/>
      <c r="N49" s="161">
        <f>'実質公債費比率（分子）の構造'!O$45</f>
        <v>1058</v>
      </c>
      <c r="O49" s="161"/>
      <c r="P49" s="161"/>
    </row>
    <row r="50" spans="1:16" x14ac:dyDescent="0.15">
      <c r="A50" s="161" t="s">
        <v>65</v>
      </c>
      <c r="B50" s="161" t="e">
        <f>NA()</f>
        <v>#N/A</v>
      </c>
      <c r="C50" s="161">
        <f>IF(ISNUMBER('実質公債費比率（分子）の構造'!K$53),'実質公債費比率（分子）の構造'!K$53,NA())</f>
        <v>548</v>
      </c>
      <c r="D50" s="161" t="e">
        <f>NA()</f>
        <v>#N/A</v>
      </c>
      <c r="E50" s="161" t="e">
        <f>NA()</f>
        <v>#N/A</v>
      </c>
      <c r="F50" s="161">
        <f>IF(ISNUMBER('実質公債費比率（分子）の構造'!L$53),'実質公債費比率（分子）の構造'!L$53,NA())</f>
        <v>557</v>
      </c>
      <c r="G50" s="161" t="e">
        <f>NA()</f>
        <v>#N/A</v>
      </c>
      <c r="H50" s="161" t="e">
        <f>NA()</f>
        <v>#N/A</v>
      </c>
      <c r="I50" s="161">
        <f>IF(ISNUMBER('実質公債費比率（分子）の構造'!M$53),'実質公債費比率（分子）の構造'!M$53,NA())</f>
        <v>492</v>
      </c>
      <c r="J50" s="161" t="e">
        <f>NA()</f>
        <v>#N/A</v>
      </c>
      <c r="K50" s="161" t="e">
        <f>NA()</f>
        <v>#N/A</v>
      </c>
      <c r="L50" s="161">
        <f>IF(ISNUMBER('実質公債費比率（分子）の構造'!N$53),'実質公債費比率（分子）の構造'!N$53,NA())</f>
        <v>521</v>
      </c>
      <c r="M50" s="161" t="e">
        <f>NA()</f>
        <v>#N/A</v>
      </c>
      <c r="N50" s="161" t="e">
        <f>NA()</f>
        <v>#N/A</v>
      </c>
      <c r="O50" s="161">
        <f>IF(ISNUMBER('実質公債費比率（分子）の構造'!O$53),'実質公債費比率（分子）の構造'!O$53,NA())</f>
        <v>490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8014</v>
      </c>
      <c r="E56" s="160"/>
      <c r="F56" s="160"/>
      <c r="G56" s="160">
        <f>'将来負担比率（分子）の構造'!J$52</f>
        <v>9311</v>
      </c>
      <c r="H56" s="160"/>
      <c r="I56" s="160"/>
      <c r="J56" s="160">
        <f>'将来負担比率（分子）の構造'!K$52</f>
        <v>9185</v>
      </c>
      <c r="K56" s="160"/>
      <c r="L56" s="160"/>
      <c r="M56" s="160">
        <f>'将来負担比率（分子）の構造'!L$52</f>
        <v>9175</v>
      </c>
      <c r="N56" s="160"/>
      <c r="O56" s="160"/>
      <c r="P56" s="160">
        <f>'将来負担比率（分子）の構造'!M$52</f>
        <v>8848</v>
      </c>
    </row>
    <row r="57" spans="1:16" x14ac:dyDescent="0.15">
      <c r="A57" s="160" t="s">
        <v>36</v>
      </c>
      <c r="B57" s="160"/>
      <c r="C57" s="160"/>
      <c r="D57" s="160">
        <f>'将来負担比率（分子）の構造'!I$51</f>
        <v>1089</v>
      </c>
      <c r="E57" s="160"/>
      <c r="F57" s="160"/>
      <c r="G57" s="160">
        <f>'将来負担比率（分子）の構造'!J$51</f>
        <v>1065</v>
      </c>
      <c r="H57" s="160"/>
      <c r="I57" s="160"/>
      <c r="J57" s="160">
        <f>'将来負担比率（分子）の構造'!K$51</f>
        <v>1068</v>
      </c>
      <c r="K57" s="160"/>
      <c r="L57" s="160"/>
      <c r="M57" s="160">
        <f>'将来負担比率（分子）の構造'!L$51</f>
        <v>1213</v>
      </c>
      <c r="N57" s="160"/>
      <c r="O57" s="160"/>
      <c r="P57" s="160">
        <f>'将来負担比率（分子）の構造'!M$51</f>
        <v>1245</v>
      </c>
    </row>
    <row r="58" spans="1:16" x14ac:dyDescent="0.15">
      <c r="A58" s="160" t="s">
        <v>35</v>
      </c>
      <c r="B58" s="160"/>
      <c r="C58" s="160"/>
      <c r="D58" s="160">
        <f>'将来負担比率（分子）の構造'!I$50</f>
        <v>1077</v>
      </c>
      <c r="E58" s="160"/>
      <c r="F58" s="160"/>
      <c r="G58" s="160">
        <f>'将来負担比率（分子）の構造'!J$50</f>
        <v>853</v>
      </c>
      <c r="H58" s="160"/>
      <c r="I58" s="160"/>
      <c r="J58" s="160">
        <f>'将来負担比率（分子）の構造'!K$50</f>
        <v>875</v>
      </c>
      <c r="K58" s="160"/>
      <c r="L58" s="160"/>
      <c r="M58" s="160">
        <f>'将来負担比率（分子）の構造'!L$50</f>
        <v>740</v>
      </c>
      <c r="N58" s="160"/>
      <c r="O58" s="160"/>
      <c r="P58" s="160">
        <f>'将来負担比率（分子）の構造'!M$50</f>
        <v>886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1549</v>
      </c>
      <c r="C62" s="160"/>
      <c r="D62" s="160"/>
      <c r="E62" s="160">
        <f>'将来負担比率（分子）の構造'!J$45</f>
        <v>1456</v>
      </c>
      <c r="F62" s="160"/>
      <c r="G62" s="160"/>
      <c r="H62" s="160">
        <f>'将来負担比率（分子）の構造'!K$45</f>
        <v>1441</v>
      </c>
      <c r="I62" s="160"/>
      <c r="J62" s="160"/>
      <c r="K62" s="160">
        <f>'将来負担比率（分子）の構造'!L$45</f>
        <v>1334</v>
      </c>
      <c r="L62" s="160"/>
      <c r="M62" s="160"/>
      <c r="N62" s="160">
        <f>'将来負担比率（分子）の構造'!M$45</f>
        <v>1304</v>
      </c>
      <c r="O62" s="160"/>
      <c r="P62" s="160"/>
    </row>
    <row r="63" spans="1:16" x14ac:dyDescent="0.15">
      <c r="A63" s="160" t="s">
        <v>28</v>
      </c>
      <c r="B63" s="160">
        <f>'将来負担比率（分子）の構造'!I$44</f>
        <v>44</v>
      </c>
      <c r="C63" s="160"/>
      <c r="D63" s="160"/>
      <c r="E63" s="160">
        <f>'将来負担比率（分子）の構造'!J$44</f>
        <v>38</v>
      </c>
      <c r="F63" s="160"/>
      <c r="G63" s="160"/>
      <c r="H63" s="160">
        <f>'将来負担比率（分子）の構造'!K$44</f>
        <v>56</v>
      </c>
      <c r="I63" s="160"/>
      <c r="J63" s="160"/>
      <c r="K63" s="160">
        <f>'将来負担比率（分子）の構造'!L$44</f>
        <v>598</v>
      </c>
      <c r="L63" s="160"/>
      <c r="M63" s="160"/>
      <c r="N63" s="160">
        <f>'将来負担比率（分子）の構造'!M$44</f>
        <v>692</v>
      </c>
      <c r="O63" s="160"/>
      <c r="P63" s="160"/>
    </row>
    <row r="64" spans="1:16" x14ac:dyDescent="0.15">
      <c r="A64" s="160" t="s">
        <v>27</v>
      </c>
      <c r="B64" s="160">
        <f>'将来負担比率（分子）の構造'!I$43</f>
        <v>1891</v>
      </c>
      <c r="C64" s="160"/>
      <c r="D64" s="160"/>
      <c r="E64" s="160">
        <f>'将来負担比率（分子）の構造'!J$43</f>
        <v>1830</v>
      </c>
      <c r="F64" s="160"/>
      <c r="G64" s="160"/>
      <c r="H64" s="160">
        <f>'将来負担比率（分子）の構造'!K$43</f>
        <v>1867</v>
      </c>
      <c r="I64" s="160"/>
      <c r="J64" s="160"/>
      <c r="K64" s="160">
        <f>'将来負担比率（分子）の構造'!L$43</f>
        <v>1830</v>
      </c>
      <c r="L64" s="160"/>
      <c r="M64" s="160"/>
      <c r="N64" s="160">
        <f>'将来負担比率（分子）の構造'!M$43</f>
        <v>1697</v>
      </c>
      <c r="O64" s="160"/>
      <c r="P64" s="160"/>
    </row>
    <row r="65" spans="1:16" x14ac:dyDescent="0.15">
      <c r="A65" s="160" t="s">
        <v>26</v>
      </c>
      <c r="B65" s="160">
        <f>'将来負担比率（分子）の構造'!I$42</f>
        <v>903</v>
      </c>
      <c r="C65" s="160"/>
      <c r="D65" s="160"/>
      <c r="E65" s="160">
        <f>'将来負担比率（分子）の構造'!J$42</f>
        <v>741</v>
      </c>
      <c r="F65" s="160"/>
      <c r="G65" s="160"/>
      <c r="H65" s="160">
        <f>'将来負担比率（分子）の構造'!K$42</f>
        <v>597</v>
      </c>
      <c r="I65" s="160"/>
      <c r="J65" s="160"/>
      <c r="K65" s="160">
        <f>'将来負担比率（分子）の構造'!L$42</f>
        <v>458</v>
      </c>
      <c r="L65" s="160"/>
      <c r="M65" s="160"/>
      <c r="N65" s="160">
        <f>'将来負担比率（分子）の構造'!M$42</f>
        <v>340</v>
      </c>
      <c r="O65" s="160"/>
      <c r="P65" s="160"/>
    </row>
    <row r="66" spans="1:16" x14ac:dyDescent="0.15">
      <c r="A66" s="160" t="s">
        <v>25</v>
      </c>
      <c r="B66" s="160">
        <f>'将来負担比率（分子）の構造'!I$41</f>
        <v>10051</v>
      </c>
      <c r="C66" s="160"/>
      <c r="D66" s="160"/>
      <c r="E66" s="160">
        <f>'将来負担比率（分子）の構造'!J$41</f>
        <v>12302</v>
      </c>
      <c r="F66" s="160"/>
      <c r="G66" s="160"/>
      <c r="H66" s="160">
        <f>'将来負担比率（分子）の構造'!K$41</f>
        <v>12252</v>
      </c>
      <c r="I66" s="160"/>
      <c r="J66" s="160"/>
      <c r="K66" s="160">
        <f>'将来負担比率（分子）の構造'!L$41</f>
        <v>12165</v>
      </c>
      <c r="L66" s="160"/>
      <c r="M66" s="160"/>
      <c r="N66" s="160">
        <f>'将来負担比率（分子）の構造'!M$41</f>
        <v>11965</v>
      </c>
      <c r="O66" s="160"/>
      <c r="P66" s="160"/>
    </row>
    <row r="67" spans="1:16" x14ac:dyDescent="0.15">
      <c r="A67" s="160" t="s">
        <v>69</v>
      </c>
      <c r="B67" s="160" t="e">
        <f>NA()</f>
        <v>#N/A</v>
      </c>
      <c r="C67" s="160">
        <f>IF(ISNUMBER('将来負担比率（分子）の構造'!I$53), IF('将来負担比率（分子）の構造'!I$53 &lt; 0, 0, '将来負担比率（分子）の構造'!I$53), NA())</f>
        <v>4258</v>
      </c>
      <c r="D67" s="160" t="e">
        <f>NA()</f>
        <v>#N/A</v>
      </c>
      <c r="E67" s="160" t="e">
        <f>NA()</f>
        <v>#N/A</v>
      </c>
      <c r="F67" s="160">
        <f>IF(ISNUMBER('将来負担比率（分子）の構造'!J$53), IF('将来負担比率（分子）の構造'!J$53 &lt; 0, 0, '将来負担比率（分子）の構造'!J$53), NA())</f>
        <v>5139</v>
      </c>
      <c r="G67" s="160" t="e">
        <f>NA()</f>
        <v>#N/A</v>
      </c>
      <c r="H67" s="160" t="e">
        <f>NA()</f>
        <v>#N/A</v>
      </c>
      <c r="I67" s="160">
        <f>IF(ISNUMBER('将来負担比率（分子）の構造'!K$53), IF('将来負担比率（分子）の構造'!K$53 &lt; 0, 0, '将来負担比率（分子）の構造'!K$53), NA())</f>
        <v>5084</v>
      </c>
      <c r="J67" s="160" t="e">
        <f>NA()</f>
        <v>#N/A</v>
      </c>
      <c r="K67" s="160" t="e">
        <f>NA()</f>
        <v>#N/A</v>
      </c>
      <c r="L67" s="160">
        <f>IF(ISNUMBER('将来負担比率（分子）の構造'!L$53), IF('将来負担比率（分子）の構造'!L$53 &lt; 0, 0, '将来負担比率（分子）の構造'!L$53), NA())</f>
        <v>5255</v>
      </c>
      <c r="M67" s="160" t="e">
        <f>NA()</f>
        <v>#N/A</v>
      </c>
      <c r="N67" s="160" t="e">
        <f>NA()</f>
        <v>#N/A</v>
      </c>
      <c r="O67" s="160">
        <f>IF(ISNUMBER('将来負担比率（分子）の構造'!M$53), IF('将来負担比率（分子）の構造'!M$53 &lt; 0, 0, '将来負担比率（分子）の構造'!M$53), NA())</f>
        <v>5020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386</v>
      </c>
      <c r="C72" s="164">
        <f>基金残高に係る経年分析!G55</f>
        <v>166</v>
      </c>
      <c r="D72" s="164">
        <f>基金残高に係る経年分析!H55</f>
        <v>159</v>
      </c>
    </row>
    <row r="73" spans="1:16" x14ac:dyDescent="0.15">
      <c r="A73" s="163" t="s">
        <v>72</v>
      </c>
      <c r="B73" s="164">
        <f>基金残高に係る経年分析!F56</f>
        <v>169</v>
      </c>
      <c r="C73" s="164">
        <f>基金残高に係る経年分析!G56</f>
        <v>249</v>
      </c>
      <c r="D73" s="164">
        <f>基金残高に係る経年分析!H56</f>
        <v>329</v>
      </c>
    </row>
    <row r="74" spans="1:16" x14ac:dyDescent="0.15">
      <c r="A74" s="163" t="s">
        <v>73</v>
      </c>
      <c r="B74" s="164">
        <f>基金残高に係る経年分析!F57</f>
        <v>128</v>
      </c>
      <c r="C74" s="164">
        <f>基金残高に係る経年分析!G57</f>
        <v>126</v>
      </c>
      <c r="D74" s="164">
        <f>基金残高に係る経年分析!H57</f>
        <v>177</v>
      </c>
    </row>
  </sheetData>
  <sheetProtection algorithmName="SHA-512" hashValue="ysieitBJq56dm1h4Dxmu2P2KWzqiX9WPt+PsyHf1yWGv4z+sX8pT8ivGrDkIFVr9DTR9TV2qGslA9TiDgb4gSA==" saltValue="kd1k1QlnKTtmcMymVBvT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225</v>
      </c>
      <c r="C5" s="646"/>
      <c r="D5" s="646"/>
      <c r="E5" s="646"/>
      <c r="F5" s="646"/>
      <c r="G5" s="646"/>
      <c r="H5" s="646"/>
      <c r="I5" s="646"/>
      <c r="J5" s="646"/>
      <c r="K5" s="646"/>
      <c r="L5" s="646"/>
      <c r="M5" s="646"/>
      <c r="N5" s="646"/>
      <c r="O5" s="646"/>
      <c r="P5" s="646"/>
      <c r="Q5" s="647"/>
      <c r="R5" s="648">
        <v>895206</v>
      </c>
      <c r="S5" s="649"/>
      <c r="T5" s="649"/>
      <c r="U5" s="649"/>
      <c r="V5" s="649"/>
      <c r="W5" s="649"/>
      <c r="X5" s="649"/>
      <c r="Y5" s="650"/>
      <c r="Z5" s="651">
        <v>10.5</v>
      </c>
      <c r="AA5" s="651"/>
      <c r="AB5" s="651"/>
      <c r="AC5" s="651"/>
      <c r="AD5" s="652">
        <v>895206</v>
      </c>
      <c r="AE5" s="652"/>
      <c r="AF5" s="652"/>
      <c r="AG5" s="652"/>
      <c r="AH5" s="652"/>
      <c r="AI5" s="652"/>
      <c r="AJ5" s="652"/>
      <c r="AK5" s="652"/>
      <c r="AL5" s="653">
        <v>19.899999999999999</v>
      </c>
      <c r="AM5" s="654"/>
      <c r="AN5" s="654"/>
      <c r="AO5" s="655"/>
      <c r="AP5" s="645" t="s">
        <v>226</v>
      </c>
      <c r="AQ5" s="646"/>
      <c r="AR5" s="646"/>
      <c r="AS5" s="646"/>
      <c r="AT5" s="646"/>
      <c r="AU5" s="646"/>
      <c r="AV5" s="646"/>
      <c r="AW5" s="646"/>
      <c r="AX5" s="646"/>
      <c r="AY5" s="646"/>
      <c r="AZ5" s="646"/>
      <c r="BA5" s="646"/>
      <c r="BB5" s="646"/>
      <c r="BC5" s="646"/>
      <c r="BD5" s="646"/>
      <c r="BE5" s="646"/>
      <c r="BF5" s="647"/>
      <c r="BG5" s="659">
        <v>869524</v>
      </c>
      <c r="BH5" s="660"/>
      <c r="BI5" s="660"/>
      <c r="BJ5" s="660"/>
      <c r="BK5" s="660"/>
      <c r="BL5" s="660"/>
      <c r="BM5" s="660"/>
      <c r="BN5" s="661"/>
      <c r="BO5" s="662">
        <v>97.1</v>
      </c>
      <c r="BP5" s="662"/>
      <c r="BQ5" s="662"/>
      <c r="BR5" s="662"/>
      <c r="BS5" s="663">
        <v>10323</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x14ac:dyDescent="0.15">
      <c r="B6" s="656" t="s">
        <v>230</v>
      </c>
      <c r="C6" s="657"/>
      <c r="D6" s="657"/>
      <c r="E6" s="657"/>
      <c r="F6" s="657"/>
      <c r="G6" s="657"/>
      <c r="H6" s="657"/>
      <c r="I6" s="657"/>
      <c r="J6" s="657"/>
      <c r="K6" s="657"/>
      <c r="L6" s="657"/>
      <c r="M6" s="657"/>
      <c r="N6" s="657"/>
      <c r="O6" s="657"/>
      <c r="P6" s="657"/>
      <c r="Q6" s="658"/>
      <c r="R6" s="659">
        <v>123995</v>
      </c>
      <c r="S6" s="660"/>
      <c r="T6" s="660"/>
      <c r="U6" s="660"/>
      <c r="V6" s="660"/>
      <c r="W6" s="660"/>
      <c r="X6" s="660"/>
      <c r="Y6" s="661"/>
      <c r="Z6" s="662">
        <v>1.4</v>
      </c>
      <c r="AA6" s="662"/>
      <c r="AB6" s="662"/>
      <c r="AC6" s="662"/>
      <c r="AD6" s="663">
        <v>123995</v>
      </c>
      <c r="AE6" s="663"/>
      <c r="AF6" s="663"/>
      <c r="AG6" s="663"/>
      <c r="AH6" s="663"/>
      <c r="AI6" s="663"/>
      <c r="AJ6" s="663"/>
      <c r="AK6" s="663"/>
      <c r="AL6" s="664">
        <v>2.8</v>
      </c>
      <c r="AM6" s="665"/>
      <c r="AN6" s="665"/>
      <c r="AO6" s="666"/>
      <c r="AP6" s="656" t="s">
        <v>231</v>
      </c>
      <c r="AQ6" s="657"/>
      <c r="AR6" s="657"/>
      <c r="AS6" s="657"/>
      <c r="AT6" s="657"/>
      <c r="AU6" s="657"/>
      <c r="AV6" s="657"/>
      <c r="AW6" s="657"/>
      <c r="AX6" s="657"/>
      <c r="AY6" s="657"/>
      <c r="AZ6" s="657"/>
      <c r="BA6" s="657"/>
      <c r="BB6" s="657"/>
      <c r="BC6" s="657"/>
      <c r="BD6" s="657"/>
      <c r="BE6" s="657"/>
      <c r="BF6" s="658"/>
      <c r="BG6" s="659">
        <v>869524</v>
      </c>
      <c r="BH6" s="660"/>
      <c r="BI6" s="660"/>
      <c r="BJ6" s="660"/>
      <c r="BK6" s="660"/>
      <c r="BL6" s="660"/>
      <c r="BM6" s="660"/>
      <c r="BN6" s="661"/>
      <c r="BO6" s="662">
        <v>97.1</v>
      </c>
      <c r="BP6" s="662"/>
      <c r="BQ6" s="662"/>
      <c r="BR6" s="662"/>
      <c r="BS6" s="663">
        <v>10323</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68151</v>
      </c>
      <c r="CS6" s="660"/>
      <c r="CT6" s="660"/>
      <c r="CU6" s="660"/>
      <c r="CV6" s="660"/>
      <c r="CW6" s="660"/>
      <c r="CX6" s="660"/>
      <c r="CY6" s="661"/>
      <c r="CZ6" s="653">
        <v>0.8</v>
      </c>
      <c r="DA6" s="654"/>
      <c r="DB6" s="654"/>
      <c r="DC6" s="673"/>
      <c r="DD6" s="668" t="s">
        <v>233</v>
      </c>
      <c r="DE6" s="660"/>
      <c r="DF6" s="660"/>
      <c r="DG6" s="660"/>
      <c r="DH6" s="660"/>
      <c r="DI6" s="660"/>
      <c r="DJ6" s="660"/>
      <c r="DK6" s="660"/>
      <c r="DL6" s="660"/>
      <c r="DM6" s="660"/>
      <c r="DN6" s="660"/>
      <c r="DO6" s="660"/>
      <c r="DP6" s="661"/>
      <c r="DQ6" s="668">
        <v>68151</v>
      </c>
      <c r="DR6" s="660"/>
      <c r="DS6" s="660"/>
      <c r="DT6" s="660"/>
      <c r="DU6" s="660"/>
      <c r="DV6" s="660"/>
      <c r="DW6" s="660"/>
      <c r="DX6" s="660"/>
      <c r="DY6" s="660"/>
      <c r="DZ6" s="660"/>
      <c r="EA6" s="660"/>
      <c r="EB6" s="660"/>
      <c r="EC6" s="669"/>
    </row>
    <row r="7" spans="2:143" ht="11.25" customHeight="1" x14ac:dyDescent="0.15">
      <c r="B7" s="656" t="s">
        <v>234</v>
      </c>
      <c r="C7" s="657"/>
      <c r="D7" s="657"/>
      <c r="E7" s="657"/>
      <c r="F7" s="657"/>
      <c r="G7" s="657"/>
      <c r="H7" s="657"/>
      <c r="I7" s="657"/>
      <c r="J7" s="657"/>
      <c r="K7" s="657"/>
      <c r="L7" s="657"/>
      <c r="M7" s="657"/>
      <c r="N7" s="657"/>
      <c r="O7" s="657"/>
      <c r="P7" s="657"/>
      <c r="Q7" s="658"/>
      <c r="R7" s="659">
        <v>1395</v>
      </c>
      <c r="S7" s="660"/>
      <c r="T7" s="660"/>
      <c r="U7" s="660"/>
      <c r="V7" s="660"/>
      <c r="W7" s="660"/>
      <c r="X7" s="660"/>
      <c r="Y7" s="661"/>
      <c r="Z7" s="662">
        <v>0</v>
      </c>
      <c r="AA7" s="662"/>
      <c r="AB7" s="662"/>
      <c r="AC7" s="662"/>
      <c r="AD7" s="663">
        <v>1395</v>
      </c>
      <c r="AE7" s="663"/>
      <c r="AF7" s="663"/>
      <c r="AG7" s="663"/>
      <c r="AH7" s="663"/>
      <c r="AI7" s="663"/>
      <c r="AJ7" s="663"/>
      <c r="AK7" s="663"/>
      <c r="AL7" s="664">
        <v>0</v>
      </c>
      <c r="AM7" s="665"/>
      <c r="AN7" s="665"/>
      <c r="AO7" s="666"/>
      <c r="AP7" s="656" t="s">
        <v>235</v>
      </c>
      <c r="AQ7" s="657"/>
      <c r="AR7" s="657"/>
      <c r="AS7" s="657"/>
      <c r="AT7" s="657"/>
      <c r="AU7" s="657"/>
      <c r="AV7" s="657"/>
      <c r="AW7" s="657"/>
      <c r="AX7" s="657"/>
      <c r="AY7" s="657"/>
      <c r="AZ7" s="657"/>
      <c r="BA7" s="657"/>
      <c r="BB7" s="657"/>
      <c r="BC7" s="657"/>
      <c r="BD7" s="657"/>
      <c r="BE7" s="657"/>
      <c r="BF7" s="658"/>
      <c r="BG7" s="659">
        <v>374791</v>
      </c>
      <c r="BH7" s="660"/>
      <c r="BI7" s="660"/>
      <c r="BJ7" s="660"/>
      <c r="BK7" s="660"/>
      <c r="BL7" s="660"/>
      <c r="BM7" s="660"/>
      <c r="BN7" s="661"/>
      <c r="BO7" s="662">
        <v>41.9</v>
      </c>
      <c r="BP7" s="662"/>
      <c r="BQ7" s="662"/>
      <c r="BR7" s="662"/>
      <c r="BS7" s="663">
        <v>10323</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1004552</v>
      </c>
      <c r="CS7" s="660"/>
      <c r="CT7" s="660"/>
      <c r="CU7" s="660"/>
      <c r="CV7" s="660"/>
      <c r="CW7" s="660"/>
      <c r="CX7" s="660"/>
      <c r="CY7" s="661"/>
      <c r="CZ7" s="662">
        <v>11.9</v>
      </c>
      <c r="DA7" s="662"/>
      <c r="DB7" s="662"/>
      <c r="DC7" s="662"/>
      <c r="DD7" s="668">
        <v>36775</v>
      </c>
      <c r="DE7" s="660"/>
      <c r="DF7" s="660"/>
      <c r="DG7" s="660"/>
      <c r="DH7" s="660"/>
      <c r="DI7" s="660"/>
      <c r="DJ7" s="660"/>
      <c r="DK7" s="660"/>
      <c r="DL7" s="660"/>
      <c r="DM7" s="660"/>
      <c r="DN7" s="660"/>
      <c r="DO7" s="660"/>
      <c r="DP7" s="661"/>
      <c r="DQ7" s="668">
        <v>745676</v>
      </c>
      <c r="DR7" s="660"/>
      <c r="DS7" s="660"/>
      <c r="DT7" s="660"/>
      <c r="DU7" s="660"/>
      <c r="DV7" s="660"/>
      <c r="DW7" s="660"/>
      <c r="DX7" s="660"/>
      <c r="DY7" s="660"/>
      <c r="DZ7" s="660"/>
      <c r="EA7" s="660"/>
      <c r="EB7" s="660"/>
      <c r="EC7" s="669"/>
    </row>
    <row r="8" spans="2:143" ht="11.25" customHeight="1" x14ac:dyDescent="0.15">
      <c r="B8" s="656" t="s">
        <v>237</v>
      </c>
      <c r="C8" s="657"/>
      <c r="D8" s="657"/>
      <c r="E8" s="657"/>
      <c r="F8" s="657"/>
      <c r="G8" s="657"/>
      <c r="H8" s="657"/>
      <c r="I8" s="657"/>
      <c r="J8" s="657"/>
      <c r="K8" s="657"/>
      <c r="L8" s="657"/>
      <c r="M8" s="657"/>
      <c r="N8" s="657"/>
      <c r="O8" s="657"/>
      <c r="P8" s="657"/>
      <c r="Q8" s="658"/>
      <c r="R8" s="659">
        <v>1990</v>
      </c>
      <c r="S8" s="660"/>
      <c r="T8" s="660"/>
      <c r="U8" s="660"/>
      <c r="V8" s="660"/>
      <c r="W8" s="660"/>
      <c r="X8" s="660"/>
      <c r="Y8" s="661"/>
      <c r="Z8" s="662">
        <v>0</v>
      </c>
      <c r="AA8" s="662"/>
      <c r="AB8" s="662"/>
      <c r="AC8" s="662"/>
      <c r="AD8" s="663">
        <v>1990</v>
      </c>
      <c r="AE8" s="663"/>
      <c r="AF8" s="663"/>
      <c r="AG8" s="663"/>
      <c r="AH8" s="663"/>
      <c r="AI8" s="663"/>
      <c r="AJ8" s="663"/>
      <c r="AK8" s="663"/>
      <c r="AL8" s="664">
        <v>0</v>
      </c>
      <c r="AM8" s="665"/>
      <c r="AN8" s="665"/>
      <c r="AO8" s="666"/>
      <c r="AP8" s="656" t="s">
        <v>238</v>
      </c>
      <c r="AQ8" s="657"/>
      <c r="AR8" s="657"/>
      <c r="AS8" s="657"/>
      <c r="AT8" s="657"/>
      <c r="AU8" s="657"/>
      <c r="AV8" s="657"/>
      <c r="AW8" s="657"/>
      <c r="AX8" s="657"/>
      <c r="AY8" s="657"/>
      <c r="AZ8" s="657"/>
      <c r="BA8" s="657"/>
      <c r="BB8" s="657"/>
      <c r="BC8" s="657"/>
      <c r="BD8" s="657"/>
      <c r="BE8" s="657"/>
      <c r="BF8" s="658"/>
      <c r="BG8" s="659">
        <v>12243</v>
      </c>
      <c r="BH8" s="660"/>
      <c r="BI8" s="660"/>
      <c r="BJ8" s="660"/>
      <c r="BK8" s="660"/>
      <c r="BL8" s="660"/>
      <c r="BM8" s="660"/>
      <c r="BN8" s="661"/>
      <c r="BO8" s="662">
        <v>1.4</v>
      </c>
      <c r="BP8" s="662"/>
      <c r="BQ8" s="662"/>
      <c r="BR8" s="662"/>
      <c r="BS8" s="668" t="s">
        <v>170</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1717350</v>
      </c>
      <c r="CS8" s="660"/>
      <c r="CT8" s="660"/>
      <c r="CU8" s="660"/>
      <c r="CV8" s="660"/>
      <c r="CW8" s="660"/>
      <c r="CX8" s="660"/>
      <c r="CY8" s="661"/>
      <c r="CZ8" s="662">
        <v>20.3</v>
      </c>
      <c r="DA8" s="662"/>
      <c r="DB8" s="662"/>
      <c r="DC8" s="662"/>
      <c r="DD8" s="668">
        <v>10446</v>
      </c>
      <c r="DE8" s="660"/>
      <c r="DF8" s="660"/>
      <c r="DG8" s="660"/>
      <c r="DH8" s="660"/>
      <c r="DI8" s="660"/>
      <c r="DJ8" s="660"/>
      <c r="DK8" s="660"/>
      <c r="DL8" s="660"/>
      <c r="DM8" s="660"/>
      <c r="DN8" s="660"/>
      <c r="DO8" s="660"/>
      <c r="DP8" s="661"/>
      <c r="DQ8" s="668">
        <v>957423</v>
      </c>
      <c r="DR8" s="660"/>
      <c r="DS8" s="660"/>
      <c r="DT8" s="660"/>
      <c r="DU8" s="660"/>
      <c r="DV8" s="660"/>
      <c r="DW8" s="660"/>
      <c r="DX8" s="660"/>
      <c r="DY8" s="660"/>
      <c r="DZ8" s="660"/>
      <c r="EA8" s="660"/>
      <c r="EB8" s="660"/>
      <c r="EC8" s="669"/>
    </row>
    <row r="9" spans="2:143" ht="11.25" customHeight="1" x14ac:dyDescent="0.15">
      <c r="B9" s="656" t="s">
        <v>240</v>
      </c>
      <c r="C9" s="657"/>
      <c r="D9" s="657"/>
      <c r="E9" s="657"/>
      <c r="F9" s="657"/>
      <c r="G9" s="657"/>
      <c r="H9" s="657"/>
      <c r="I9" s="657"/>
      <c r="J9" s="657"/>
      <c r="K9" s="657"/>
      <c r="L9" s="657"/>
      <c r="M9" s="657"/>
      <c r="N9" s="657"/>
      <c r="O9" s="657"/>
      <c r="P9" s="657"/>
      <c r="Q9" s="658"/>
      <c r="R9" s="659">
        <v>2020</v>
      </c>
      <c r="S9" s="660"/>
      <c r="T9" s="660"/>
      <c r="U9" s="660"/>
      <c r="V9" s="660"/>
      <c r="W9" s="660"/>
      <c r="X9" s="660"/>
      <c r="Y9" s="661"/>
      <c r="Z9" s="662">
        <v>0</v>
      </c>
      <c r="AA9" s="662"/>
      <c r="AB9" s="662"/>
      <c r="AC9" s="662"/>
      <c r="AD9" s="663">
        <v>2020</v>
      </c>
      <c r="AE9" s="663"/>
      <c r="AF9" s="663"/>
      <c r="AG9" s="663"/>
      <c r="AH9" s="663"/>
      <c r="AI9" s="663"/>
      <c r="AJ9" s="663"/>
      <c r="AK9" s="663"/>
      <c r="AL9" s="664">
        <v>0</v>
      </c>
      <c r="AM9" s="665"/>
      <c r="AN9" s="665"/>
      <c r="AO9" s="666"/>
      <c r="AP9" s="656" t="s">
        <v>241</v>
      </c>
      <c r="AQ9" s="657"/>
      <c r="AR9" s="657"/>
      <c r="AS9" s="657"/>
      <c r="AT9" s="657"/>
      <c r="AU9" s="657"/>
      <c r="AV9" s="657"/>
      <c r="AW9" s="657"/>
      <c r="AX9" s="657"/>
      <c r="AY9" s="657"/>
      <c r="AZ9" s="657"/>
      <c r="BA9" s="657"/>
      <c r="BB9" s="657"/>
      <c r="BC9" s="657"/>
      <c r="BD9" s="657"/>
      <c r="BE9" s="657"/>
      <c r="BF9" s="658"/>
      <c r="BG9" s="659">
        <v>305412</v>
      </c>
      <c r="BH9" s="660"/>
      <c r="BI9" s="660"/>
      <c r="BJ9" s="660"/>
      <c r="BK9" s="660"/>
      <c r="BL9" s="660"/>
      <c r="BM9" s="660"/>
      <c r="BN9" s="661"/>
      <c r="BO9" s="662">
        <v>34.1</v>
      </c>
      <c r="BP9" s="662"/>
      <c r="BQ9" s="662"/>
      <c r="BR9" s="662"/>
      <c r="BS9" s="668" t="s">
        <v>233</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802653</v>
      </c>
      <c r="CS9" s="660"/>
      <c r="CT9" s="660"/>
      <c r="CU9" s="660"/>
      <c r="CV9" s="660"/>
      <c r="CW9" s="660"/>
      <c r="CX9" s="660"/>
      <c r="CY9" s="661"/>
      <c r="CZ9" s="662">
        <v>9.5</v>
      </c>
      <c r="DA9" s="662"/>
      <c r="DB9" s="662"/>
      <c r="DC9" s="662"/>
      <c r="DD9" s="668">
        <v>172365</v>
      </c>
      <c r="DE9" s="660"/>
      <c r="DF9" s="660"/>
      <c r="DG9" s="660"/>
      <c r="DH9" s="660"/>
      <c r="DI9" s="660"/>
      <c r="DJ9" s="660"/>
      <c r="DK9" s="660"/>
      <c r="DL9" s="660"/>
      <c r="DM9" s="660"/>
      <c r="DN9" s="660"/>
      <c r="DO9" s="660"/>
      <c r="DP9" s="661"/>
      <c r="DQ9" s="668">
        <v>673369</v>
      </c>
      <c r="DR9" s="660"/>
      <c r="DS9" s="660"/>
      <c r="DT9" s="660"/>
      <c r="DU9" s="660"/>
      <c r="DV9" s="660"/>
      <c r="DW9" s="660"/>
      <c r="DX9" s="660"/>
      <c r="DY9" s="660"/>
      <c r="DZ9" s="660"/>
      <c r="EA9" s="660"/>
      <c r="EB9" s="660"/>
      <c r="EC9" s="669"/>
    </row>
    <row r="10" spans="2:143" ht="11.25" customHeight="1" x14ac:dyDescent="0.15">
      <c r="B10" s="656" t="s">
        <v>243</v>
      </c>
      <c r="C10" s="657"/>
      <c r="D10" s="657"/>
      <c r="E10" s="657"/>
      <c r="F10" s="657"/>
      <c r="G10" s="657"/>
      <c r="H10" s="657"/>
      <c r="I10" s="657"/>
      <c r="J10" s="657"/>
      <c r="K10" s="657"/>
      <c r="L10" s="657"/>
      <c r="M10" s="657"/>
      <c r="N10" s="657"/>
      <c r="O10" s="657"/>
      <c r="P10" s="657"/>
      <c r="Q10" s="658"/>
      <c r="R10" s="659" t="s">
        <v>233</v>
      </c>
      <c r="S10" s="660"/>
      <c r="T10" s="660"/>
      <c r="U10" s="660"/>
      <c r="V10" s="660"/>
      <c r="W10" s="660"/>
      <c r="X10" s="660"/>
      <c r="Y10" s="661"/>
      <c r="Z10" s="662" t="s">
        <v>170</v>
      </c>
      <c r="AA10" s="662"/>
      <c r="AB10" s="662"/>
      <c r="AC10" s="662"/>
      <c r="AD10" s="663" t="s">
        <v>170</v>
      </c>
      <c r="AE10" s="663"/>
      <c r="AF10" s="663"/>
      <c r="AG10" s="663"/>
      <c r="AH10" s="663"/>
      <c r="AI10" s="663"/>
      <c r="AJ10" s="663"/>
      <c r="AK10" s="663"/>
      <c r="AL10" s="664" t="s">
        <v>233</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28975</v>
      </c>
      <c r="BH10" s="660"/>
      <c r="BI10" s="660"/>
      <c r="BJ10" s="660"/>
      <c r="BK10" s="660"/>
      <c r="BL10" s="660"/>
      <c r="BM10" s="660"/>
      <c r="BN10" s="661"/>
      <c r="BO10" s="662">
        <v>3.2</v>
      </c>
      <c r="BP10" s="662"/>
      <c r="BQ10" s="662"/>
      <c r="BR10" s="662"/>
      <c r="BS10" s="668">
        <v>4796</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6807</v>
      </c>
      <c r="CS10" s="660"/>
      <c r="CT10" s="660"/>
      <c r="CU10" s="660"/>
      <c r="CV10" s="660"/>
      <c r="CW10" s="660"/>
      <c r="CX10" s="660"/>
      <c r="CY10" s="661"/>
      <c r="CZ10" s="662">
        <v>0.1</v>
      </c>
      <c r="DA10" s="662"/>
      <c r="DB10" s="662"/>
      <c r="DC10" s="662"/>
      <c r="DD10" s="668" t="s">
        <v>233</v>
      </c>
      <c r="DE10" s="660"/>
      <c r="DF10" s="660"/>
      <c r="DG10" s="660"/>
      <c r="DH10" s="660"/>
      <c r="DI10" s="660"/>
      <c r="DJ10" s="660"/>
      <c r="DK10" s="660"/>
      <c r="DL10" s="660"/>
      <c r="DM10" s="660"/>
      <c r="DN10" s="660"/>
      <c r="DO10" s="660"/>
      <c r="DP10" s="661"/>
      <c r="DQ10" s="668">
        <v>6789</v>
      </c>
      <c r="DR10" s="660"/>
      <c r="DS10" s="660"/>
      <c r="DT10" s="660"/>
      <c r="DU10" s="660"/>
      <c r="DV10" s="660"/>
      <c r="DW10" s="660"/>
      <c r="DX10" s="660"/>
      <c r="DY10" s="660"/>
      <c r="DZ10" s="660"/>
      <c r="EA10" s="660"/>
      <c r="EB10" s="660"/>
      <c r="EC10" s="669"/>
    </row>
    <row r="11" spans="2:143" ht="11.25" customHeight="1" x14ac:dyDescent="0.15">
      <c r="B11" s="656" t="s">
        <v>246</v>
      </c>
      <c r="C11" s="657"/>
      <c r="D11" s="657"/>
      <c r="E11" s="657"/>
      <c r="F11" s="657"/>
      <c r="G11" s="657"/>
      <c r="H11" s="657"/>
      <c r="I11" s="657"/>
      <c r="J11" s="657"/>
      <c r="K11" s="657"/>
      <c r="L11" s="657"/>
      <c r="M11" s="657"/>
      <c r="N11" s="657"/>
      <c r="O11" s="657"/>
      <c r="P11" s="657"/>
      <c r="Q11" s="658"/>
      <c r="R11" s="659" t="s">
        <v>170</v>
      </c>
      <c r="S11" s="660"/>
      <c r="T11" s="660"/>
      <c r="U11" s="660"/>
      <c r="V11" s="660"/>
      <c r="W11" s="660"/>
      <c r="X11" s="660"/>
      <c r="Y11" s="661"/>
      <c r="Z11" s="662" t="s">
        <v>170</v>
      </c>
      <c r="AA11" s="662"/>
      <c r="AB11" s="662"/>
      <c r="AC11" s="662"/>
      <c r="AD11" s="663" t="s">
        <v>170</v>
      </c>
      <c r="AE11" s="663"/>
      <c r="AF11" s="663"/>
      <c r="AG11" s="663"/>
      <c r="AH11" s="663"/>
      <c r="AI11" s="663"/>
      <c r="AJ11" s="663"/>
      <c r="AK11" s="663"/>
      <c r="AL11" s="664" t="s">
        <v>170</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28161</v>
      </c>
      <c r="BH11" s="660"/>
      <c r="BI11" s="660"/>
      <c r="BJ11" s="660"/>
      <c r="BK11" s="660"/>
      <c r="BL11" s="660"/>
      <c r="BM11" s="660"/>
      <c r="BN11" s="661"/>
      <c r="BO11" s="662">
        <v>3.1</v>
      </c>
      <c r="BP11" s="662"/>
      <c r="BQ11" s="662"/>
      <c r="BR11" s="662"/>
      <c r="BS11" s="668">
        <v>5527</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1053819</v>
      </c>
      <c r="CS11" s="660"/>
      <c r="CT11" s="660"/>
      <c r="CU11" s="660"/>
      <c r="CV11" s="660"/>
      <c r="CW11" s="660"/>
      <c r="CX11" s="660"/>
      <c r="CY11" s="661"/>
      <c r="CZ11" s="662">
        <v>12.4</v>
      </c>
      <c r="DA11" s="662"/>
      <c r="DB11" s="662"/>
      <c r="DC11" s="662"/>
      <c r="DD11" s="668">
        <v>182217</v>
      </c>
      <c r="DE11" s="660"/>
      <c r="DF11" s="660"/>
      <c r="DG11" s="660"/>
      <c r="DH11" s="660"/>
      <c r="DI11" s="660"/>
      <c r="DJ11" s="660"/>
      <c r="DK11" s="660"/>
      <c r="DL11" s="660"/>
      <c r="DM11" s="660"/>
      <c r="DN11" s="660"/>
      <c r="DO11" s="660"/>
      <c r="DP11" s="661"/>
      <c r="DQ11" s="668">
        <v>229808</v>
      </c>
      <c r="DR11" s="660"/>
      <c r="DS11" s="660"/>
      <c r="DT11" s="660"/>
      <c r="DU11" s="660"/>
      <c r="DV11" s="660"/>
      <c r="DW11" s="660"/>
      <c r="DX11" s="660"/>
      <c r="DY11" s="660"/>
      <c r="DZ11" s="660"/>
      <c r="EA11" s="660"/>
      <c r="EB11" s="660"/>
      <c r="EC11" s="669"/>
    </row>
    <row r="12" spans="2:143" ht="11.25" customHeight="1" x14ac:dyDescent="0.15">
      <c r="B12" s="656" t="s">
        <v>249</v>
      </c>
      <c r="C12" s="657"/>
      <c r="D12" s="657"/>
      <c r="E12" s="657"/>
      <c r="F12" s="657"/>
      <c r="G12" s="657"/>
      <c r="H12" s="657"/>
      <c r="I12" s="657"/>
      <c r="J12" s="657"/>
      <c r="K12" s="657"/>
      <c r="L12" s="657"/>
      <c r="M12" s="657"/>
      <c r="N12" s="657"/>
      <c r="O12" s="657"/>
      <c r="P12" s="657"/>
      <c r="Q12" s="658"/>
      <c r="R12" s="659">
        <v>155052</v>
      </c>
      <c r="S12" s="660"/>
      <c r="T12" s="660"/>
      <c r="U12" s="660"/>
      <c r="V12" s="660"/>
      <c r="W12" s="660"/>
      <c r="X12" s="660"/>
      <c r="Y12" s="661"/>
      <c r="Z12" s="662">
        <v>1.8</v>
      </c>
      <c r="AA12" s="662"/>
      <c r="AB12" s="662"/>
      <c r="AC12" s="662"/>
      <c r="AD12" s="663">
        <v>155052</v>
      </c>
      <c r="AE12" s="663"/>
      <c r="AF12" s="663"/>
      <c r="AG12" s="663"/>
      <c r="AH12" s="663"/>
      <c r="AI12" s="663"/>
      <c r="AJ12" s="663"/>
      <c r="AK12" s="663"/>
      <c r="AL12" s="664">
        <v>3.4</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407935</v>
      </c>
      <c r="BH12" s="660"/>
      <c r="BI12" s="660"/>
      <c r="BJ12" s="660"/>
      <c r="BK12" s="660"/>
      <c r="BL12" s="660"/>
      <c r="BM12" s="660"/>
      <c r="BN12" s="661"/>
      <c r="BO12" s="662">
        <v>45.6</v>
      </c>
      <c r="BP12" s="662"/>
      <c r="BQ12" s="662"/>
      <c r="BR12" s="662"/>
      <c r="BS12" s="668" t="s">
        <v>170</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616003</v>
      </c>
      <c r="CS12" s="660"/>
      <c r="CT12" s="660"/>
      <c r="CU12" s="660"/>
      <c r="CV12" s="660"/>
      <c r="CW12" s="660"/>
      <c r="CX12" s="660"/>
      <c r="CY12" s="661"/>
      <c r="CZ12" s="662">
        <v>7.3</v>
      </c>
      <c r="DA12" s="662"/>
      <c r="DB12" s="662"/>
      <c r="DC12" s="662"/>
      <c r="DD12" s="668">
        <v>5204</v>
      </c>
      <c r="DE12" s="660"/>
      <c r="DF12" s="660"/>
      <c r="DG12" s="660"/>
      <c r="DH12" s="660"/>
      <c r="DI12" s="660"/>
      <c r="DJ12" s="660"/>
      <c r="DK12" s="660"/>
      <c r="DL12" s="660"/>
      <c r="DM12" s="660"/>
      <c r="DN12" s="660"/>
      <c r="DO12" s="660"/>
      <c r="DP12" s="661"/>
      <c r="DQ12" s="668">
        <v>199152</v>
      </c>
      <c r="DR12" s="660"/>
      <c r="DS12" s="660"/>
      <c r="DT12" s="660"/>
      <c r="DU12" s="660"/>
      <c r="DV12" s="660"/>
      <c r="DW12" s="660"/>
      <c r="DX12" s="660"/>
      <c r="DY12" s="660"/>
      <c r="DZ12" s="660"/>
      <c r="EA12" s="660"/>
      <c r="EB12" s="660"/>
      <c r="EC12" s="669"/>
    </row>
    <row r="13" spans="2:143" ht="11.25" customHeight="1" x14ac:dyDescent="0.15">
      <c r="B13" s="656" t="s">
        <v>252</v>
      </c>
      <c r="C13" s="657"/>
      <c r="D13" s="657"/>
      <c r="E13" s="657"/>
      <c r="F13" s="657"/>
      <c r="G13" s="657"/>
      <c r="H13" s="657"/>
      <c r="I13" s="657"/>
      <c r="J13" s="657"/>
      <c r="K13" s="657"/>
      <c r="L13" s="657"/>
      <c r="M13" s="657"/>
      <c r="N13" s="657"/>
      <c r="O13" s="657"/>
      <c r="P13" s="657"/>
      <c r="Q13" s="658"/>
      <c r="R13" s="659">
        <v>3101</v>
      </c>
      <c r="S13" s="660"/>
      <c r="T13" s="660"/>
      <c r="U13" s="660"/>
      <c r="V13" s="660"/>
      <c r="W13" s="660"/>
      <c r="X13" s="660"/>
      <c r="Y13" s="661"/>
      <c r="Z13" s="662">
        <v>0</v>
      </c>
      <c r="AA13" s="662"/>
      <c r="AB13" s="662"/>
      <c r="AC13" s="662"/>
      <c r="AD13" s="663">
        <v>3101</v>
      </c>
      <c r="AE13" s="663"/>
      <c r="AF13" s="663"/>
      <c r="AG13" s="663"/>
      <c r="AH13" s="663"/>
      <c r="AI13" s="663"/>
      <c r="AJ13" s="663"/>
      <c r="AK13" s="663"/>
      <c r="AL13" s="664">
        <v>0.1</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396238</v>
      </c>
      <c r="BH13" s="660"/>
      <c r="BI13" s="660"/>
      <c r="BJ13" s="660"/>
      <c r="BK13" s="660"/>
      <c r="BL13" s="660"/>
      <c r="BM13" s="660"/>
      <c r="BN13" s="661"/>
      <c r="BO13" s="662">
        <v>44.3</v>
      </c>
      <c r="BP13" s="662"/>
      <c r="BQ13" s="662"/>
      <c r="BR13" s="662"/>
      <c r="BS13" s="668" t="s">
        <v>233</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1183948</v>
      </c>
      <c r="CS13" s="660"/>
      <c r="CT13" s="660"/>
      <c r="CU13" s="660"/>
      <c r="CV13" s="660"/>
      <c r="CW13" s="660"/>
      <c r="CX13" s="660"/>
      <c r="CY13" s="661"/>
      <c r="CZ13" s="662">
        <v>14</v>
      </c>
      <c r="DA13" s="662"/>
      <c r="DB13" s="662"/>
      <c r="DC13" s="662"/>
      <c r="DD13" s="668">
        <v>682587</v>
      </c>
      <c r="DE13" s="660"/>
      <c r="DF13" s="660"/>
      <c r="DG13" s="660"/>
      <c r="DH13" s="660"/>
      <c r="DI13" s="660"/>
      <c r="DJ13" s="660"/>
      <c r="DK13" s="660"/>
      <c r="DL13" s="660"/>
      <c r="DM13" s="660"/>
      <c r="DN13" s="660"/>
      <c r="DO13" s="660"/>
      <c r="DP13" s="661"/>
      <c r="DQ13" s="668">
        <v>540508</v>
      </c>
      <c r="DR13" s="660"/>
      <c r="DS13" s="660"/>
      <c r="DT13" s="660"/>
      <c r="DU13" s="660"/>
      <c r="DV13" s="660"/>
      <c r="DW13" s="660"/>
      <c r="DX13" s="660"/>
      <c r="DY13" s="660"/>
      <c r="DZ13" s="660"/>
      <c r="EA13" s="660"/>
      <c r="EB13" s="660"/>
      <c r="EC13" s="669"/>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233</v>
      </c>
      <c r="S14" s="660"/>
      <c r="T14" s="660"/>
      <c r="U14" s="660"/>
      <c r="V14" s="660"/>
      <c r="W14" s="660"/>
      <c r="X14" s="660"/>
      <c r="Y14" s="661"/>
      <c r="Z14" s="662" t="s">
        <v>170</v>
      </c>
      <c r="AA14" s="662"/>
      <c r="AB14" s="662"/>
      <c r="AC14" s="662"/>
      <c r="AD14" s="663" t="s">
        <v>170</v>
      </c>
      <c r="AE14" s="663"/>
      <c r="AF14" s="663"/>
      <c r="AG14" s="663"/>
      <c r="AH14" s="663"/>
      <c r="AI14" s="663"/>
      <c r="AJ14" s="663"/>
      <c r="AK14" s="663"/>
      <c r="AL14" s="664" t="s">
        <v>170</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19607</v>
      </c>
      <c r="BH14" s="660"/>
      <c r="BI14" s="660"/>
      <c r="BJ14" s="660"/>
      <c r="BK14" s="660"/>
      <c r="BL14" s="660"/>
      <c r="BM14" s="660"/>
      <c r="BN14" s="661"/>
      <c r="BO14" s="662">
        <v>2.2000000000000002</v>
      </c>
      <c r="BP14" s="662"/>
      <c r="BQ14" s="662"/>
      <c r="BR14" s="662"/>
      <c r="BS14" s="668" t="s">
        <v>170</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398209</v>
      </c>
      <c r="CS14" s="660"/>
      <c r="CT14" s="660"/>
      <c r="CU14" s="660"/>
      <c r="CV14" s="660"/>
      <c r="CW14" s="660"/>
      <c r="CX14" s="660"/>
      <c r="CY14" s="661"/>
      <c r="CZ14" s="662">
        <v>4.7</v>
      </c>
      <c r="DA14" s="662"/>
      <c r="DB14" s="662"/>
      <c r="DC14" s="662"/>
      <c r="DD14" s="668" t="s">
        <v>233</v>
      </c>
      <c r="DE14" s="660"/>
      <c r="DF14" s="660"/>
      <c r="DG14" s="660"/>
      <c r="DH14" s="660"/>
      <c r="DI14" s="660"/>
      <c r="DJ14" s="660"/>
      <c r="DK14" s="660"/>
      <c r="DL14" s="660"/>
      <c r="DM14" s="660"/>
      <c r="DN14" s="660"/>
      <c r="DO14" s="660"/>
      <c r="DP14" s="661"/>
      <c r="DQ14" s="668">
        <v>363628</v>
      </c>
      <c r="DR14" s="660"/>
      <c r="DS14" s="660"/>
      <c r="DT14" s="660"/>
      <c r="DU14" s="660"/>
      <c r="DV14" s="660"/>
      <c r="DW14" s="660"/>
      <c r="DX14" s="660"/>
      <c r="DY14" s="660"/>
      <c r="DZ14" s="660"/>
      <c r="EA14" s="660"/>
      <c r="EB14" s="660"/>
      <c r="EC14" s="669"/>
    </row>
    <row r="15" spans="2:143" ht="11.25" customHeight="1" x14ac:dyDescent="0.15">
      <c r="B15" s="656" t="s">
        <v>258</v>
      </c>
      <c r="C15" s="657"/>
      <c r="D15" s="657"/>
      <c r="E15" s="657"/>
      <c r="F15" s="657"/>
      <c r="G15" s="657"/>
      <c r="H15" s="657"/>
      <c r="I15" s="657"/>
      <c r="J15" s="657"/>
      <c r="K15" s="657"/>
      <c r="L15" s="657"/>
      <c r="M15" s="657"/>
      <c r="N15" s="657"/>
      <c r="O15" s="657"/>
      <c r="P15" s="657"/>
      <c r="Q15" s="658"/>
      <c r="R15" s="659">
        <v>30859</v>
      </c>
      <c r="S15" s="660"/>
      <c r="T15" s="660"/>
      <c r="U15" s="660"/>
      <c r="V15" s="660"/>
      <c r="W15" s="660"/>
      <c r="X15" s="660"/>
      <c r="Y15" s="661"/>
      <c r="Z15" s="662">
        <v>0.4</v>
      </c>
      <c r="AA15" s="662"/>
      <c r="AB15" s="662"/>
      <c r="AC15" s="662"/>
      <c r="AD15" s="663">
        <v>30859</v>
      </c>
      <c r="AE15" s="663"/>
      <c r="AF15" s="663"/>
      <c r="AG15" s="663"/>
      <c r="AH15" s="663"/>
      <c r="AI15" s="663"/>
      <c r="AJ15" s="663"/>
      <c r="AK15" s="663"/>
      <c r="AL15" s="664">
        <v>0.7</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67191</v>
      </c>
      <c r="BH15" s="660"/>
      <c r="BI15" s="660"/>
      <c r="BJ15" s="660"/>
      <c r="BK15" s="660"/>
      <c r="BL15" s="660"/>
      <c r="BM15" s="660"/>
      <c r="BN15" s="661"/>
      <c r="BO15" s="662">
        <v>7.5</v>
      </c>
      <c r="BP15" s="662"/>
      <c r="BQ15" s="662"/>
      <c r="BR15" s="662"/>
      <c r="BS15" s="668" t="s">
        <v>233</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531056</v>
      </c>
      <c r="CS15" s="660"/>
      <c r="CT15" s="660"/>
      <c r="CU15" s="660"/>
      <c r="CV15" s="660"/>
      <c r="CW15" s="660"/>
      <c r="CX15" s="660"/>
      <c r="CY15" s="661"/>
      <c r="CZ15" s="662">
        <v>6.3</v>
      </c>
      <c r="DA15" s="662"/>
      <c r="DB15" s="662"/>
      <c r="DC15" s="662"/>
      <c r="DD15" s="668">
        <v>38321</v>
      </c>
      <c r="DE15" s="660"/>
      <c r="DF15" s="660"/>
      <c r="DG15" s="660"/>
      <c r="DH15" s="660"/>
      <c r="DI15" s="660"/>
      <c r="DJ15" s="660"/>
      <c r="DK15" s="660"/>
      <c r="DL15" s="660"/>
      <c r="DM15" s="660"/>
      <c r="DN15" s="660"/>
      <c r="DO15" s="660"/>
      <c r="DP15" s="661"/>
      <c r="DQ15" s="668">
        <v>474678</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170</v>
      </c>
      <c r="S16" s="660"/>
      <c r="T16" s="660"/>
      <c r="U16" s="660"/>
      <c r="V16" s="660"/>
      <c r="W16" s="660"/>
      <c r="X16" s="660"/>
      <c r="Y16" s="661"/>
      <c r="Z16" s="662" t="s">
        <v>170</v>
      </c>
      <c r="AA16" s="662"/>
      <c r="AB16" s="662"/>
      <c r="AC16" s="662"/>
      <c r="AD16" s="663" t="s">
        <v>233</v>
      </c>
      <c r="AE16" s="663"/>
      <c r="AF16" s="663"/>
      <c r="AG16" s="663"/>
      <c r="AH16" s="663"/>
      <c r="AI16" s="663"/>
      <c r="AJ16" s="663"/>
      <c r="AK16" s="663"/>
      <c r="AL16" s="664" t="s">
        <v>233</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170</v>
      </c>
      <c r="BH16" s="660"/>
      <c r="BI16" s="660"/>
      <c r="BJ16" s="660"/>
      <c r="BK16" s="660"/>
      <c r="BL16" s="660"/>
      <c r="BM16" s="660"/>
      <c r="BN16" s="661"/>
      <c r="BO16" s="662" t="s">
        <v>170</v>
      </c>
      <c r="BP16" s="662"/>
      <c r="BQ16" s="662"/>
      <c r="BR16" s="662"/>
      <c r="BS16" s="668" t="s">
        <v>233</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24347</v>
      </c>
      <c r="CS16" s="660"/>
      <c r="CT16" s="660"/>
      <c r="CU16" s="660"/>
      <c r="CV16" s="660"/>
      <c r="CW16" s="660"/>
      <c r="CX16" s="660"/>
      <c r="CY16" s="661"/>
      <c r="CZ16" s="662">
        <v>0.3</v>
      </c>
      <c r="DA16" s="662"/>
      <c r="DB16" s="662"/>
      <c r="DC16" s="662"/>
      <c r="DD16" s="668" t="s">
        <v>233</v>
      </c>
      <c r="DE16" s="660"/>
      <c r="DF16" s="660"/>
      <c r="DG16" s="660"/>
      <c r="DH16" s="660"/>
      <c r="DI16" s="660"/>
      <c r="DJ16" s="660"/>
      <c r="DK16" s="660"/>
      <c r="DL16" s="660"/>
      <c r="DM16" s="660"/>
      <c r="DN16" s="660"/>
      <c r="DO16" s="660"/>
      <c r="DP16" s="661"/>
      <c r="DQ16" s="668">
        <v>24347</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1302</v>
      </c>
      <c r="S17" s="660"/>
      <c r="T17" s="660"/>
      <c r="U17" s="660"/>
      <c r="V17" s="660"/>
      <c r="W17" s="660"/>
      <c r="X17" s="660"/>
      <c r="Y17" s="661"/>
      <c r="Z17" s="662">
        <v>0</v>
      </c>
      <c r="AA17" s="662"/>
      <c r="AB17" s="662"/>
      <c r="AC17" s="662"/>
      <c r="AD17" s="663">
        <v>1302</v>
      </c>
      <c r="AE17" s="663"/>
      <c r="AF17" s="663"/>
      <c r="AG17" s="663"/>
      <c r="AH17" s="663"/>
      <c r="AI17" s="663"/>
      <c r="AJ17" s="663"/>
      <c r="AK17" s="663"/>
      <c r="AL17" s="664">
        <v>0</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233</v>
      </c>
      <c r="BH17" s="660"/>
      <c r="BI17" s="660"/>
      <c r="BJ17" s="660"/>
      <c r="BK17" s="660"/>
      <c r="BL17" s="660"/>
      <c r="BM17" s="660"/>
      <c r="BN17" s="661"/>
      <c r="BO17" s="662" t="s">
        <v>170</v>
      </c>
      <c r="BP17" s="662"/>
      <c r="BQ17" s="662"/>
      <c r="BR17" s="662"/>
      <c r="BS17" s="668" t="s">
        <v>233</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1058403</v>
      </c>
      <c r="CS17" s="660"/>
      <c r="CT17" s="660"/>
      <c r="CU17" s="660"/>
      <c r="CV17" s="660"/>
      <c r="CW17" s="660"/>
      <c r="CX17" s="660"/>
      <c r="CY17" s="661"/>
      <c r="CZ17" s="662">
        <v>12.5</v>
      </c>
      <c r="DA17" s="662"/>
      <c r="DB17" s="662"/>
      <c r="DC17" s="662"/>
      <c r="DD17" s="668" t="s">
        <v>233</v>
      </c>
      <c r="DE17" s="660"/>
      <c r="DF17" s="660"/>
      <c r="DG17" s="660"/>
      <c r="DH17" s="660"/>
      <c r="DI17" s="660"/>
      <c r="DJ17" s="660"/>
      <c r="DK17" s="660"/>
      <c r="DL17" s="660"/>
      <c r="DM17" s="660"/>
      <c r="DN17" s="660"/>
      <c r="DO17" s="660"/>
      <c r="DP17" s="661"/>
      <c r="DQ17" s="668">
        <v>983872</v>
      </c>
      <c r="DR17" s="660"/>
      <c r="DS17" s="660"/>
      <c r="DT17" s="660"/>
      <c r="DU17" s="660"/>
      <c r="DV17" s="660"/>
      <c r="DW17" s="660"/>
      <c r="DX17" s="660"/>
      <c r="DY17" s="660"/>
      <c r="DZ17" s="660"/>
      <c r="EA17" s="660"/>
      <c r="EB17" s="660"/>
      <c r="EC17" s="669"/>
    </row>
    <row r="18" spans="2:133" ht="11.25" customHeight="1" x14ac:dyDescent="0.15">
      <c r="B18" s="656" t="s">
        <v>267</v>
      </c>
      <c r="C18" s="657"/>
      <c r="D18" s="657"/>
      <c r="E18" s="657"/>
      <c r="F18" s="657"/>
      <c r="G18" s="657"/>
      <c r="H18" s="657"/>
      <c r="I18" s="657"/>
      <c r="J18" s="657"/>
      <c r="K18" s="657"/>
      <c r="L18" s="657"/>
      <c r="M18" s="657"/>
      <c r="N18" s="657"/>
      <c r="O18" s="657"/>
      <c r="P18" s="657"/>
      <c r="Q18" s="658"/>
      <c r="R18" s="659">
        <v>3801483</v>
      </c>
      <c r="S18" s="660"/>
      <c r="T18" s="660"/>
      <c r="U18" s="660"/>
      <c r="V18" s="660"/>
      <c r="W18" s="660"/>
      <c r="X18" s="660"/>
      <c r="Y18" s="661"/>
      <c r="Z18" s="662">
        <v>44.4</v>
      </c>
      <c r="AA18" s="662"/>
      <c r="AB18" s="662"/>
      <c r="AC18" s="662"/>
      <c r="AD18" s="663">
        <v>3257058</v>
      </c>
      <c r="AE18" s="663"/>
      <c r="AF18" s="663"/>
      <c r="AG18" s="663"/>
      <c r="AH18" s="663"/>
      <c r="AI18" s="663"/>
      <c r="AJ18" s="663"/>
      <c r="AK18" s="663"/>
      <c r="AL18" s="664">
        <v>72.400000000000006</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170</v>
      </c>
      <c r="BH18" s="660"/>
      <c r="BI18" s="660"/>
      <c r="BJ18" s="660"/>
      <c r="BK18" s="660"/>
      <c r="BL18" s="660"/>
      <c r="BM18" s="660"/>
      <c r="BN18" s="661"/>
      <c r="BO18" s="662" t="s">
        <v>170</v>
      </c>
      <c r="BP18" s="662"/>
      <c r="BQ18" s="662"/>
      <c r="BR18" s="662"/>
      <c r="BS18" s="668" t="s">
        <v>233</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169</v>
      </c>
      <c r="CS18" s="660"/>
      <c r="CT18" s="660"/>
      <c r="CU18" s="660"/>
      <c r="CV18" s="660"/>
      <c r="CW18" s="660"/>
      <c r="CX18" s="660"/>
      <c r="CY18" s="661"/>
      <c r="CZ18" s="662" t="s">
        <v>170</v>
      </c>
      <c r="DA18" s="662"/>
      <c r="DB18" s="662"/>
      <c r="DC18" s="662"/>
      <c r="DD18" s="668" t="s">
        <v>170</v>
      </c>
      <c r="DE18" s="660"/>
      <c r="DF18" s="660"/>
      <c r="DG18" s="660"/>
      <c r="DH18" s="660"/>
      <c r="DI18" s="660"/>
      <c r="DJ18" s="660"/>
      <c r="DK18" s="660"/>
      <c r="DL18" s="660"/>
      <c r="DM18" s="660"/>
      <c r="DN18" s="660"/>
      <c r="DO18" s="660"/>
      <c r="DP18" s="661"/>
      <c r="DQ18" s="668" t="s">
        <v>169</v>
      </c>
      <c r="DR18" s="660"/>
      <c r="DS18" s="660"/>
      <c r="DT18" s="660"/>
      <c r="DU18" s="660"/>
      <c r="DV18" s="660"/>
      <c r="DW18" s="660"/>
      <c r="DX18" s="660"/>
      <c r="DY18" s="660"/>
      <c r="DZ18" s="660"/>
      <c r="EA18" s="660"/>
      <c r="EB18" s="660"/>
      <c r="EC18" s="669"/>
    </row>
    <row r="19" spans="2:133" ht="11.25" customHeight="1" x14ac:dyDescent="0.15">
      <c r="B19" s="656" t="s">
        <v>270</v>
      </c>
      <c r="C19" s="657"/>
      <c r="D19" s="657"/>
      <c r="E19" s="657"/>
      <c r="F19" s="657"/>
      <c r="G19" s="657"/>
      <c r="H19" s="657"/>
      <c r="I19" s="657"/>
      <c r="J19" s="657"/>
      <c r="K19" s="657"/>
      <c r="L19" s="657"/>
      <c r="M19" s="657"/>
      <c r="N19" s="657"/>
      <c r="O19" s="657"/>
      <c r="P19" s="657"/>
      <c r="Q19" s="658"/>
      <c r="R19" s="659">
        <v>3257058</v>
      </c>
      <c r="S19" s="660"/>
      <c r="T19" s="660"/>
      <c r="U19" s="660"/>
      <c r="V19" s="660"/>
      <c r="W19" s="660"/>
      <c r="X19" s="660"/>
      <c r="Y19" s="661"/>
      <c r="Z19" s="662">
        <v>38</v>
      </c>
      <c r="AA19" s="662"/>
      <c r="AB19" s="662"/>
      <c r="AC19" s="662"/>
      <c r="AD19" s="663">
        <v>3257058</v>
      </c>
      <c r="AE19" s="663"/>
      <c r="AF19" s="663"/>
      <c r="AG19" s="663"/>
      <c r="AH19" s="663"/>
      <c r="AI19" s="663"/>
      <c r="AJ19" s="663"/>
      <c r="AK19" s="663"/>
      <c r="AL19" s="664">
        <v>72.400000000000006</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25682</v>
      </c>
      <c r="BH19" s="660"/>
      <c r="BI19" s="660"/>
      <c r="BJ19" s="660"/>
      <c r="BK19" s="660"/>
      <c r="BL19" s="660"/>
      <c r="BM19" s="660"/>
      <c r="BN19" s="661"/>
      <c r="BO19" s="662">
        <v>2.9</v>
      </c>
      <c r="BP19" s="662"/>
      <c r="BQ19" s="662"/>
      <c r="BR19" s="662"/>
      <c r="BS19" s="668" t="s">
        <v>170</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170</v>
      </c>
      <c r="CS19" s="660"/>
      <c r="CT19" s="660"/>
      <c r="CU19" s="660"/>
      <c r="CV19" s="660"/>
      <c r="CW19" s="660"/>
      <c r="CX19" s="660"/>
      <c r="CY19" s="661"/>
      <c r="CZ19" s="662" t="s">
        <v>170</v>
      </c>
      <c r="DA19" s="662"/>
      <c r="DB19" s="662"/>
      <c r="DC19" s="662"/>
      <c r="DD19" s="668" t="s">
        <v>170</v>
      </c>
      <c r="DE19" s="660"/>
      <c r="DF19" s="660"/>
      <c r="DG19" s="660"/>
      <c r="DH19" s="660"/>
      <c r="DI19" s="660"/>
      <c r="DJ19" s="660"/>
      <c r="DK19" s="660"/>
      <c r="DL19" s="660"/>
      <c r="DM19" s="660"/>
      <c r="DN19" s="660"/>
      <c r="DO19" s="660"/>
      <c r="DP19" s="661"/>
      <c r="DQ19" s="668" t="s">
        <v>170</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544425</v>
      </c>
      <c r="S20" s="660"/>
      <c r="T20" s="660"/>
      <c r="U20" s="660"/>
      <c r="V20" s="660"/>
      <c r="W20" s="660"/>
      <c r="X20" s="660"/>
      <c r="Y20" s="661"/>
      <c r="Z20" s="662">
        <v>6.4</v>
      </c>
      <c r="AA20" s="662"/>
      <c r="AB20" s="662"/>
      <c r="AC20" s="662"/>
      <c r="AD20" s="663" t="s">
        <v>170</v>
      </c>
      <c r="AE20" s="663"/>
      <c r="AF20" s="663"/>
      <c r="AG20" s="663"/>
      <c r="AH20" s="663"/>
      <c r="AI20" s="663"/>
      <c r="AJ20" s="663"/>
      <c r="AK20" s="663"/>
      <c r="AL20" s="664" t="s">
        <v>169</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25682</v>
      </c>
      <c r="BH20" s="660"/>
      <c r="BI20" s="660"/>
      <c r="BJ20" s="660"/>
      <c r="BK20" s="660"/>
      <c r="BL20" s="660"/>
      <c r="BM20" s="660"/>
      <c r="BN20" s="661"/>
      <c r="BO20" s="662">
        <v>2.9</v>
      </c>
      <c r="BP20" s="662"/>
      <c r="BQ20" s="662"/>
      <c r="BR20" s="662"/>
      <c r="BS20" s="668" t="s">
        <v>170</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8465298</v>
      </c>
      <c r="CS20" s="660"/>
      <c r="CT20" s="660"/>
      <c r="CU20" s="660"/>
      <c r="CV20" s="660"/>
      <c r="CW20" s="660"/>
      <c r="CX20" s="660"/>
      <c r="CY20" s="661"/>
      <c r="CZ20" s="662">
        <v>100</v>
      </c>
      <c r="DA20" s="662"/>
      <c r="DB20" s="662"/>
      <c r="DC20" s="662"/>
      <c r="DD20" s="668">
        <v>1127915</v>
      </c>
      <c r="DE20" s="660"/>
      <c r="DF20" s="660"/>
      <c r="DG20" s="660"/>
      <c r="DH20" s="660"/>
      <c r="DI20" s="660"/>
      <c r="DJ20" s="660"/>
      <c r="DK20" s="660"/>
      <c r="DL20" s="660"/>
      <c r="DM20" s="660"/>
      <c r="DN20" s="660"/>
      <c r="DO20" s="660"/>
      <c r="DP20" s="661"/>
      <c r="DQ20" s="668">
        <v>5267401</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t="s">
        <v>170</v>
      </c>
      <c r="S21" s="660"/>
      <c r="T21" s="660"/>
      <c r="U21" s="660"/>
      <c r="V21" s="660"/>
      <c r="W21" s="660"/>
      <c r="X21" s="660"/>
      <c r="Y21" s="661"/>
      <c r="Z21" s="662" t="s">
        <v>233</v>
      </c>
      <c r="AA21" s="662"/>
      <c r="AB21" s="662"/>
      <c r="AC21" s="662"/>
      <c r="AD21" s="663" t="s">
        <v>170</v>
      </c>
      <c r="AE21" s="663"/>
      <c r="AF21" s="663"/>
      <c r="AG21" s="663"/>
      <c r="AH21" s="663"/>
      <c r="AI21" s="663"/>
      <c r="AJ21" s="663"/>
      <c r="AK21" s="663"/>
      <c r="AL21" s="664" t="s">
        <v>233</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25682</v>
      </c>
      <c r="BH21" s="660"/>
      <c r="BI21" s="660"/>
      <c r="BJ21" s="660"/>
      <c r="BK21" s="660"/>
      <c r="BL21" s="660"/>
      <c r="BM21" s="660"/>
      <c r="BN21" s="661"/>
      <c r="BO21" s="662">
        <v>2.9</v>
      </c>
      <c r="BP21" s="662"/>
      <c r="BQ21" s="662"/>
      <c r="BR21" s="662"/>
      <c r="BS21" s="668" t="s">
        <v>170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5016403</v>
      </c>
      <c r="S22" s="660"/>
      <c r="T22" s="660"/>
      <c r="U22" s="660"/>
      <c r="V22" s="660"/>
      <c r="W22" s="660"/>
      <c r="X22" s="660"/>
      <c r="Y22" s="661"/>
      <c r="Z22" s="662">
        <v>58.6</v>
      </c>
      <c r="AA22" s="662"/>
      <c r="AB22" s="662"/>
      <c r="AC22" s="662"/>
      <c r="AD22" s="663">
        <v>4471978</v>
      </c>
      <c r="AE22" s="663"/>
      <c r="AF22" s="663"/>
      <c r="AG22" s="663"/>
      <c r="AH22" s="663"/>
      <c r="AI22" s="663"/>
      <c r="AJ22" s="663"/>
      <c r="AK22" s="663"/>
      <c r="AL22" s="664">
        <v>99.4</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170</v>
      </c>
      <c r="BH22" s="660"/>
      <c r="BI22" s="660"/>
      <c r="BJ22" s="660"/>
      <c r="BK22" s="660"/>
      <c r="BL22" s="660"/>
      <c r="BM22" s="660"/>
      <c r="BN22" s="661"/>
      <c r="BO22" s="662" t="s">
        <v>170</v>
      </c>
      <c r="BP22" s="662"/>
      <c r="BQ22" s="662"/>
      <c r="BR22" s="662"/>
      <c r="BS22" s="668" t="s">
        <v>170</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v>1209</v>
      </c>
      <c r="S23" s="660"/>
      <c r="T23" s="660"/>
      <c r="U23" s="660"/>
      <c r="V23" s="660"/>
      <c r="W23" s="660"/>
      <c r="X23" s="660"/>
      <c r="Y23" s="661"/>
      <c r="Z23" s="662">
        <v>0</v>
      </c>
      <c r="AA23" s="662"/>
      <c r="AB23" s="662"/>
      <c r="AC23" s="662"/>
      <c r="AD23" s="663">
        <v>1209</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233</v>
      </c>
      <c r="BH23" s="660"/>
      <c r="BI23" s="660"/>
      <c r="BJ23" s="660"/>
      <c r="BK23" s="660"/>
      <c r="BL23" s="660"/>
      <c r="BM23" s="660"/>
      <c r="BN23" s="661"/>
      <c r="BO23" s="662" t="s">
        <v>170</v>
      </c>
      <c r="BP23" s="662"/>
      <c r="BQ23" s="662"/>
      <c r="BR23" s="662"/>
      <c r="BS23" s="668" t="s">
        <v>233</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172860</v>
      </c>
      <c r="S24" s="660"/>
      <c r="T24" s="660"/>
      <c r="U24" s="660"/>
      <c r="V24" s="660"/>
      <c r="W24" s="660"/>
      <c r="X24" s="660"/>
      <c r="Y24" s="661"/>
      <c r="Z24" s="662">
        <v>2</v>
      </c>
      <c r="AA24" s="662"/>
      <c r="AB24" s="662"/>
      <c r="AC24" s="662"/>
      <c r="AD24" s="663">
        <v>68</v>
      </c>
      <c r="AE24" s="663"/>
      <c r="AF24" s="663"/>
      <c r="AG24" s="663"/>
      <c r="AH24" s="663"/>
      <c r="AI24" s="663"/>
      <c r="AJ24" s="663"/>
      <c r="AK24" s="663"/>
      <c r="AL24" s="664">
        <v>0</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170</v>
      </c>
      <c r="BH24" s="660"/>
      <c r="BI24" s="660"/>
      <c r="BJ24" s="660"/>
      <c r="BK24" s="660"/>
      <c r="BL24" s="660"/>
      <c r="BM24" s="660"/>
      <c r="BN24" s="661"/>
      <c r="BO24" s="662" t="s">
        <v>233</v>
      </c>
      <c r="BP24" s="662"/>
      <c r="BQ24" s="662"/>
      <c r="BR24" s="662"/>
      <c r="BS24" s="668" t="s">
        <v>233</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3046464</v>
      </c>
      <c r="CS24" s="649"/>
      <c r="CT24" s="649"/>
      <c r="CU24" s="649"/>
      <c r="CV24" s="649"/>
      <c r="CW24" s="649"/>
      <c r="CX24" s="649"/>
      <c r="CY24" s="650"/>
      <c r="CZ24" s="653">
        <v>36</v>
      </c>
      <c r="DA24" s="654"/>
      <c r="DB24" s="654"/>
      <c r="DC24" s="673"/>
      <c r="DD24" s="692">
        <v>2341088</v>
      </c>
      <c r="DE24" s="649"/>
      <c r="DF24" s="649"/>
      <c r="DG24" s="649"/>
      <c r="DH24" s="649"/>
      <c r="DI24" s="649"/>
      <c r="DJ24" s="649"/>
      <c r="DK24" s="650"/>
      <c r="DL24" s="692">
        <v>2330145</v>
      </c>
      <c r="DM24" s="649"/>
      <c r="DN24" s="649"/>
      <c r="DO24" s="649"/>
      <c r="DP24" s="649"/>
      <c r="DQ24" s="649"/>
      <c r="DR24" s="649"/>
      <c r="DS24" s="649"/>
      <c r="DT24" s="649"/>
      <c r="DU24" s="649"/>
      <c r="DV24" s="650"/>
      <c r="DW24" s="653">
        <v>49.7</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255276</v>
      </c>
      <c r="S25" s="660"/>
      <c r="T25" s="660"/>
      <c r="U25" s="660"/>
      <c r="V25" s="660"/>
      <c r="W25" s="660"/>
      <c r="X25" s="660"/>
      <c r="Y25" s="661"/>
      <c r="Z25" s="662">
        <v>3</v>
      </c>
      <c r="AA25" s="662"/>
      <c r="AB25" s="662"/>
      <c r="AC25" s="662"/>
      <c r="AD25" s="663">
        <v>25695</v>
      </c>
      <c r="AE25" s="663"/>
      <c r="AF25" s="663"/>
      <c r="AG25" s="663"/>
      <c r="AH25" s="663"/>
      <c r="AI25" s="663"/>
      <c r="AJ25" s="663"/>
      <c r="AK25" s="663"/>
      <c r="AL25" s="664">
        <v>0.6</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233</v>
      </c>
      <c r="BH25" s="660"/>
      <c r="BI25" s="660"/>
      <c r="BJ25" s="660"/>
      <c r="BK25" s="660"/>
      <c r="BL25" s="660"/>
      <c r="BM25" s="660"/>
      <c r="BN25" s="661"/>
      <c r="BO25" s="662" t="s">
        <v>170</v>
      </c>
      <c r="BP25" s="662"/>
      <c r="BQ25" s="662"/>
      <c r="BR25" s="662"/>
      <c r="BS25" s="668" t="s">
        <v>170</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1217034</v>
      </c>
      <c r="CS25" s="695"/>
      <c r="CT25" s="695"/>
      <c r="CU25" s="695"/>
      <c r="CV25" s="695"/>
      <c r="CW25" s="695"/>
      <c r="CX25" s="695"/>
      <c r="CY25" s="696"/>
      <c r="CZ25" s="664">
        <v>14.4</v>
      </c>
      <c r="DA25" s="693"/>
      <c r="DB25" s="693"/>
      <c r="DC25" s="697"/>
      <c r="DD25" s="668">
        <v>1118206</v>
      </c>
      <c r="DE25" s="695"/>
      <c r="DF25" s="695"/>
      <c r="DG25" s="695"/>
      <c r="DH25" s="695"/>
      <c r="DI25" s="695"/>
      <c r="DJ25" s="695"/>
      <c r="DK25" s="696"/>
      <c r="DL25" s="668">
        <v>1107933</v>
      </c>
      <c r="DM25" s="695"/>
      <c r="DN25" s="695"/>
      <c r="DO25" s="695"/>
      <c r="DP25" s="695"/>
      <c r="DQ25" s="695"/>
      <c r="DR25" s="695"/>
      <c r="DS25" s="695"/>
      <c r="DT25" s="695"/>
      <c r="DU25" s="695"/>
      <c r="DV25" s="696"/>
      <c r="DW25" s="664">
        <v>23.6</v>
      </c>
      <c r="DX25" s="693"/>
      <c r="DY25" s="693"/>
      <c r="DZ25" s="693"/>
      <c r="EA25" s="693"/>
      <c r="EB25" s="693"/>
      <c r="EC25" s="694"/>
    </row>
    <row r="26" spans="2:133" ht="11.25" customHeight="1" x14ac:dyDescent="0.15">
      <c r="B26" s="656" t="s">
        <v>294</v>
      </c>
      <c r="C26" s="657"/>
      <c r="D26" s="657"/>
      <c r="E26" s="657"/>
      <c r="F26" s="657"/>
      <c r="G26" s="657"/>
      <c r="H26" s="657"/>
      <c r="I26" s="657"/>
      <c r="J26" s="657"/>
      <c r="K26" s="657"/>
      <c r="L26" s="657"/>
      <c r="M26" s="657"/>
      <c r="N26" s="657"/>
      <c r="O26" s="657"/>
      <c r="P26" s="657"/>
      <c r="Q26" s="658"/>
      <c r="R26" s="659">
        <v>41063</v>
      </c>
      <c r="S26" s="660"/>
      <c r="T26" s="660"/>
      <c r="U26" s="660"/>
      <c r="V26" s="660"/>
      <c r="W26" s="660"/>
      <c r="X26" s="660"/>
      <c r="Y26" s="661"/>
      <c r="Z26" s="662">
        <v>0.5</v>
      </c>
      <c r="AA26" s="662"/>
      <c r="AB26" s="662"/>
      <c r="AC26" s="662"/>
      <c r="AD26" s="663">
        <v>397</v>
      </c>
      <c r="AE26" s="663"/>
      <c r="AF26" s="663"/>
      <c r="AG26" s="663"/>
      <c r="AH26" s="663"/>
      <c r="AI26" s="663"/>
      <c r="AJ26" s="663"/>
      <c r="AK26" s="663"/>
      <c r="AL26" s="664">
        <v>0</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169</v>
      </c>
      <c r="BH26" s="660"/>
      <c r="BI26" s="660"/>
      <c r="BJ26" s="660"/>
      <c r="BK26" s="660"/>
      <c r="BL26" s="660"/>
      <c r="BM26" s="660"/>
      <c r="BN26" s="661"/>
      <c r="BO26" s="662" t="s">
        <v>233</v>
      </c>
      <c r="BP26" s="662"/>
      <c r="BQ26" s="662"/>
      <c r="BR26" s="662"/>
      <c r="BS26" s="668" t="s">
        <v>170</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814044</v>
      </c>
      <c r="CS26" s="660"/>
      <c r="CT26" s="660"/>
      <c r="CU26" s="660"/>
      <c r="CV26" s="660"/>
      <c r="CW26" s="660"/>
      <c r="CX26" s="660"/>
      <c r="CY26" s="661"/>
      <c r="CZ26" s="664">
        <v>9.6</v>
      </c>
      <c r="DA26" s="693"/>
      <c r="DB26" s="693"/>
      <c r="DC26" s="697"/>
      <c r="DD26" s="668">
        <v>814044</v>
      </c>
      <c r="DE26" s="660"/>
      <c r="DF26" s="660"/>
      <c r="DG26" s="660"/>
      <c r="DH26" s="660"/>
      <c r="DI26" s="660"/>
      <c r="DJ26" s="660"/>
      <c r="DK26" s="661"/>
      <c r="DL26" s="668" t="s">
        <v>233</v>
      </c>
      <c r="DM26" s="660"/>
      <c r="DN26" s="660"/>
      <c r="DO26" s="660"/>
      <c r="DP26" s="660"/>
      <c r="DQ26" s="660"/>
      <c r="DR26" s="660"/>
      <c r="DS26" s="660"/>
      <c r="DT26" s="660"/>
      <c r="DU26" s="660"/>
      <c r="DV26" s="661"/>
      <c r="DW26" s="664" t="s">
        <v>170</v>
      </c>
      <c r="DX26" s="693"/>
      <c r="DY26" s="693"/>
      <c r="DZ26" s="693"/>
      <c r="EA26" s="693"/>
      <c r="EB26" s="693"/>
      <c r="EC26" s="694"/>
    </row>
    <row r="27" spans="2:133" ht="11.25" customHeight="1" x14ac:dyDescent="0.15">
      <c r="B27" s="656" t="s">
        <v>297</v>
      </c>
      <c r="C27" s="657"/>
      <c r="D27" s="657"/>
      <c r="E27" s="657"/>
      <c r="F27" s="657"/>
      <c r="G27" s="657"/>
      <c r="H27" s="657"/>
      <c r="I27" s="657"/>
      <c r="J27" s="657"/>
      <c r="K27" s="657"/>
      <c r="L27" s="657"/>
      <c r="M27" s="657"/>
      <c r="N27" s="657"/>
      <c r="O27" s="657"/>
      <c r="P27" s="657"/>
      <c r="Q27" s="658"/>
      <c r="R27" s="659">
        <v>624479</v>
      </c>
      <c r="S27" s="660"/>
      <c r="T27" s="660"/>
      <c r="U27" s="660"/>
      <c r="V27" s="660"/>
      <c r="W27" s="660"/>
      <c r="X27" s="660"/>
      <c r="Y27" s="661"/>
      <c r="Z27" s="662">
        <v>7.3</v>
      </c>
      <c r="AA27" s="662"/>
      <c r="AB27" s="662"/>
      <c r="AC27" s="662"/>
      <c r="AD27" s="663" t="s">
        <v>233</v>
      </c>
      <c r="AE27" s="663"/>
      <c r="AF27" s="663"/>
      <c r="AG27" s="663"/>
      <c r="AH27" s="663"/>
      <c r="AI27" s="663"/>
      <c r="AJ27" s="663"/>
      <c r="AK27" s="663"/>
      <c r="AL27" s="664" t="s">
        <v>233</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895206</v>
      </c>
      <c r="BH27" s="660"/>
      <c r="BI27" s="660"/>
      <c r="BJ27" s="660"/>
      <c r="BK27" s="660"/>
      <c r="BL27" s="660"/>
      <c r="BM27" s="660"/>
      <c r="BN27" s="661"/>
      <c r="BO27" s="662">
        <v>100</v>
      </c>
      <c r="BP27" s="662"/>
      <c r="BQ27" s="662"/>
      <c r="BR27" s="662"/>
      <c r="BS27" s="668">
        <v>10323</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771027</v>
      </c>
      <c r="CS27" s="695"/>
      <c r="CT27" s="695"/>
      <c r="CU27" s="695"/>
      <c r="CV27" s="695"/>
      <c r="CW27" s="695"/>
      <c r="CX27" s="695"/>
      <c r="CY27" s="696"/>
      <c r="CZ27" s="664">
        <v>9.1</v>
      </c>
      <c r="DA27" s="693"/>
      <c r="DB27" s="693"/>
      <c r="DC27" s="697"/>
      <c r="DD27" s="668">
        <v>239010</v>
      </c>
      <c r="DE27" s="695"/>
      <c r="DF27" s="695"/>
      <c r="DG27" s="695"/>
      <c r="DH27" s="695"/>
      <c r="DI27" s="695"/>
      <c r="DJ27" s="695"/>
      <c r="DK27" s="696"/>
      <c r="DL27" s="668">
        <v>238340</v>
      </c>
      <c r="DM27" s="695"/>
      <c r="DN27" s="695"/>
      <c r="DO27" s="695"/>
      <c r="DP27" s="695"/>
      <c r="DQ27" s="695"/>
      <c r="DR27" s="695"/>
      <c r="DS27" s="695"/>
      <c r="DT27" s="695"/>
      <c r="DU27" s="695"/>
      <c r="DV27" s="696"/>
      <c r="DW27" s="664">
        <v>5.0999999999999996</v>
      </c>
      <c r="DX27" s="693"/>
      <c r="DY27" s="693"/>
      <c r="DZ27" s="693"/>
      <c r="EA27" s="693"/>
      <c r="EB27" s="693"/>
      <c r="EC27" s="694"/>
    </row>
    <row r="28" spans="2:133" ht="11.25" customHeight="1" x14ac:dyDescent="0.15">
      <c r="B28" s="701" t="s">
        <v>300</v>
      </c>
      <c r="C28" s="702"/>
      <c r="D28" s="702"/>
      <c r="E28" s="702"/>
      <c r="F28" s="702"/>
      <c r="G28" s="702"/>
      <c r="H28" s="702"/>
      <c r="I28" s="702"/>
      <c r="J28" s="702"/>
      <c r="K28" s="702"/>
      <c r="L28" s="702"/>
      <c r="M28" s="702"/>
      <c r="N28" s="702"/>
      <c r="O28" s="702"/>
      <c r="P28" s="702"/>
      <c r="Q28" s="703"/>
      <c r="R28" s="659" t="s">
        <v>169</v>
      </c>
      <c r="S28" s="660"/>
      <c r="T28" s="660"/>
      <c r="U28" s="660"/>
      <c r="V28" s="660"/>
      <c r="W28" s="660"/>
      <c r="X28" s="660"/>
      <c r="Y28" s="661"/>
      <c r="Z28" s="662" t="s">
        <v>170</v>
      </c>
      <c r="AA28" s="662"/>
      <c r="AB28" s="662"/>
      <c r="AC28" s="662"/>
      <c r="AD28" s="663" t="s">
        <v>170</v>
      </c>
      <c r="AE28" s="663"/>
      <c r="AF28" s="663"/>
      <c r="AG28" s="663"/>
      <c r="AH28" s="663"/>
      <c r="AI28" s="663"/>
      <c r="AJ28" s="663"/>
      <c r="AK28" s="663"/>
      <c r="AL28" s="664" t="s">
        <v>170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1058403</v>
      </c>
      <c r="CS28" s="660"/>
      <c r="CT28" s="660"/>
      <c r="CU28" s="660"/>
      <c r="CV28" s="660"/>
      <c r="CW28" s="660"/>
      <c r="CX28" s="660"/>
      <c r="CY28" s="661"/>
      <c r="CZ28" s="664">
        <v>12.5</v>
      </c>
      <c r="DA28" s="693"/>
      <c r="DB28" s="693"/>
      <c r="DC28" s="697"/>
      <c r="DD28" s="668">
        <v>983872</v>
      </c>
      <c r="DE28" s="660"/>
      <c r="DF28" s="660"/>
      <c r="DG28" s="660"/>
      <c r="DH28" s="660"/>
      <c r="DI28" s="660"/>
      <c r="DJ28" s="660"/>
      <c r="DK28" s="661"/>
      <c r="DL28" s="668">
        <v>983872</v>
      </c>
      <c r="DM28" s="660"/>
      <c r="DN28" s="660"/>
      <c r="DO28" s="660"/>
      <c r="DP28" s="660"/>
      <c r="DQ28" s="660"/>
      <c r="DR28" s="660"/>
      <c r="DS28" s="660"/>
      <c r="DT28" s="660"/>
      <c r="DU28" s="660"/>
      <c r="DV28" s="661"/>
      <c r="DW28" s="664">
        <v>21</v>
      </c>
      <c r="DX28" s="693"/>
      <c r="DY28" s="693"/>
      <c r="DZ28" s="693"/>
      <c r="EA28" s="693"/>
      <c r="EB28" s="693"/>
      <c r="EC28" s="694"/>
    </row>
    <row r="29" spans="2:133" ht="11.25" customHeight="1" x14ac:dyDescent="0.15">
      <c r="B29" s="656" t="s">
        <v>302</v>
      </c>
      <c r="C29" s="657"/>
      <c r="D29" s="657"/>
      <c r="E29" s="657"/>
      <c r="F29" s="657"/>
      <c r="G29" s="657"/>
      <c r="H29" s="657"/>
      <c r="I29" s="657"/>
      <c r="J29" s="657"/>
      <c r="K29" s="657"/>
      <c r="L29" s="657"/>
      <c r="M29" s="657"/>
      <c r="N29" s="657"/>
      <c r="O29" s="657"/>
      <c r="P29" s="657"/>
      <c r="Q29" s="658"/>
      <c r="R29" s="659">
        <v>912724</v>
      </c>
      <c r="S29" s="660"/>
      <c r="T29" s="660"/>
      <c r="U29" s="660"/>
      <c r="V29" s="660"/>
      <c r="W29" s="660"/>
      <c r="X29" s="660"/>
      <c r="Y29" s="661"/>
      <c r="Z29" s="662">
        <v>10.7</v>
      </c>
      <c r="AA29" s="662"/>
      <c r="AB29" s="662"/>
      <c r="AC29" s="662"/>
      <c r="AD29" s="663" t="s">
        <v>170</v>
      </c>
      <c r="AE29" s="663"/>
      <c r="AF29" s="663"/>
      <c r="AG29" s="663"/>
      <c r="AH29" s="663"/>
      <c r="AI29" s="663"/>
      <c r="AJ29" s="663"/>
      <c r="AK29" s="663"/>
      <c r="AL29" s="664" t="s">
        <v>170</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1058294</v>
      </c>
      <c r="CS29" s="695"/>
      <c r="CT29" s="695"/>
      <c r="CU29" s="695"/>
      <c r="CV29" s="695"/>
      <c r="CW29" s="695"/>
      <c r="CX29" s="695"/>
      <c r="CY29" s="696"/>
      <c r="CZ29" s="664">
        <v>12.5</v>
      </c>
      <c r="DA29" s="693"/>
      <c r="DB29" s="693"/>
      <c r="DC29" s="697"/>
      <c r="DD29" s="668">
        <v>983763</v>
      </c>
      <c r="DE29" s="695"/>
      <c r="DF29" s="695"/>
      <c r="DG29" s="695"/>
      <c r="DH29" s="695"/>
      <c r="DI29" s="695"/>
      <c r="DJ29" s="695"/>
      <c r="DK29" s="696"/>
      <c r="DL29" s="668">
        <v>983763</v>
      </c>
      <c r="DM29" s="695"/>
      <c r="DN29" s="695"/>
      <c r="DO29" s="695"/>
      <c r="DP29" s="695"/>
      <c r="DQ29" s="695"/>
      <c r="DR29" s="695"/>
      <c r="DS29" s="695"/>
      <c r="DT29" s="695"/>
      <c r="DU29" s="695"/>
      <c r="DV29" s="696"/>
      <c r="DW29" s="664">
        <v>21</v>
      </c>
      <c r="DX29" s="693"/>
      <c r="DY29" s="693"/>
      <c r="DZ29" s="693"/>
      <c r="EA29" s="693"/>
      <c r="EB29" s="693"/>
      <c r="EC29" s="694"/>
    </row>
    <row r="30" spans="2:133" ht="11.25" customHeight="1" x14ac:dyDescent="0.15">
      <c r="B30" s="656" t="s">
        <v>307</v>
      </c>
      <c r="C30" s="657"/>
      <c r="D30" s="657"/>
      <c r="E30" s="657"/>
      <c r="F30" s="657"/>
      <c r="G30" s="657"/>
      <c r="H30" s="657"/>
      <c r="I30" s="657"/>
      <c r="J30" s="657"/>
      <c r="K30" s="657"/>
      <c r="L30" s="657"/>
      <c r="M30" s="657"/>
      <c r="N30" s="657"/>
      <c r="O30" s="657"/>
      <c r="P30" s="657"/>
      <c r="Q30" s="658"/>
      <c r="R30" s="659">
        <v>31744</v>
      </c>
      <c r="S30" s="660"/>
      <c r="T30" s="660"/>
      <c r="U30" s="660"/>
      <c r="V30" s="660"/>
      <c r="W30" s="660"/>
      <c r="X30" s="660"/>
      <c r="Y30" s="661"/>
      <c r="Z30" s="662">
        <v>0.4</v>
      </c>
      <c r="AA30" s="662"/>
      <c r="AB30" s="662"/>
      <c r="AC30" s="662"/>
      <c r="AD30" s="663" t="s">
        <v>170</v>
      </c>
      <c r="AE30" s="663"/>
      <c r="AF30" s="663"/>
      <c r="AG30" s="663"/>
      <c r="AH30" s="663"/>
      <c r="AI30" s="663"/>
      <c r="AJ30" s="663"/>
      <c r="AK30" s="663"/>
      <c r="AL30" s="664" t="s">
        <v>233</v>
      </c>
      <c r="AM30" s="665"/>
      <c r="AN30" s="665"/>
      <c r="AO30" s="666"/>
      <c r="AP30" s="707" t="s">
        <v>308</v>
      </c>
      <c r="AQ30" s="708"/>
      <c r="AR30" s="708"/>
      <c r="AS30" s="708"/>
      <c r="AT30" s="713" t="s">
        <v>309</v>
      </c>
      <c r="AU30" s="210"/>
      <c r="AV30" s="210"/>
      <c r="AW30" s="210"/>
      <c r="AX30" s="645" t="s">
        <v>184</v>
      </c>
      <c r="AY30" s="646"/>
      <c r="AZ30" s="646"/>
      <c r="BA30" s="646"/>
      <c r="BB30" s="646"/>
      <c r="BC30" s="646"/>
      <c r="BD30" s="646"/>
      <c r="BE30" s="646"/>
      <c r="BF30" s="647"/>
      <c r="BG30" s="719">
        <v>97.1</v>
      </c>
      <c r="BH30" s="720"/>
      <c r="BI30" s="720"/>
      <c r="BJ30" s="720"/>
      <c r="BK30" s="720"/>
      <c r="BL30" s="720"/>
      <c r="BM30" s="654">
        <v>94.2</v>
      </c>
      <c r="BN30" s="720"/>
      <c r="BO30" s="720"/>
      <c r="BP30" s="720"/>
      <c r="BQ30" s="721"/>
      <c r="BR30" s="719">
        <v>96.9</v>
      </c>
      <c r="BS30" s="720"/>
      <c r="BT30" s="720"/>
      <c r="BU30" s="720"/>
      <c r="BV30" s="720"/>
      <c r="BW30" s="720"/>
      <c r="BX30" s="654">
        <v>90.4</v>
      </c>
      <c r="BY30" s="720"/>
      <c r="BZ30" s="720"/>
      <c r="CA30" s="720"/>
      <c r="CB30" s="721"/>
      <c r="CD30" s="724"/>
      <c r="CE30" s="725"/>
      <c r="CF30" s="674" t="s">
        <v>310</v>
      </c>
      <c r="CG30" s="675"/>
      <c r="CH30" s="675"/>
      <c r="CI30" s="675"/>
      <c r="CJ30" s="675"/>
      <c r="CK30" s="675"/>
      <c r="CL30" s="675"/>
      <c r="CM30" s="675"/>
      <c r="CN30" s="675"/>
      <c r="CO30" s="675"/>
      <c r="CP30" s="675"/>
      <c r="CQ30" s="676"/>
      <c r="CR30" s="659">
        <v>966639</v>
      </c>
      <c r="CS30" s="660"/>
      <c r="CT30" s="660"/>
      <c r="CU30" s="660"/>
      <c r="CV30" s="660"/>
      <c r="CW30" s="660"/>
      <c r="CX30" s="660"/>
      <c r="CY30" s="661"/>
      <c r="CZ30" s="664">
        <v>11.4</v>
      </c>
      <c r="DA30" s="693"/>
      <c r="DB30" s="693"/>
      <c r="DC30" s="697"/>
      <c r="DD30" s="668">
        <v>902147</v>
      </c>
      <c r="DE30" s="660"/>
      <c r="DF30" s="660"/>
      <c r="DG30" s="660"/>
      <c r="DH30" s="660"/>
      <c r="DI30" s="660"/>
      <c r="DJ30" s="660"/>
      <c r="DK30" s="661"/>
      <c r="DL30" s="668">
        <v>902147</v>
      </c>
      <c r="DM30" s="660"/>
      <c r="DN30" s="660"/>
      <c r="DO30" s="660"/>
      <c r="DP30" s="660"/>
      <c r="DQ30" s="660"/>
      <c r="DR30" s="660"/>
      <c r="DS30" s="660"/>
      <c r="DT30" s="660"/>
      <c r="DU30" s="660"/>
      <c r="DV30" s="661"/>
      <c r="DW30" s="664">
        <v>19.2</v>
      </c>
      <c r="DX30" s="693"/>
      <c r="DY30" s="693"/>
      <c r="DZ30" s="693"/>
      <c r="EA30" s="693"/>
      <c r="EB30" s="693"/>
      <c r="EC30" s="694"/>
    </row>
    <row r="31" spans="2:133" ht="11.25" customHeight="1" x14ac:dyDescent="0.15">
      <c r="B31" s="656" t="s">
        <v>311</v>
      </c>
      <c r="C31" s="657"/>
      <c r="D31" s="657"/>
      <c r="E31" s="657"/>
      <c r="F31" s="657"/>
      <c r="G31" s="657"/>
      <c r="H31" s="657"/>
      <c r="I31" s="657"/>
      <c r="J31" s="657"/>
      <c r="K31" s="657"/>
      <c r="L31" s="657"/>
      <c r="M31" s="657"/>
      <c r="N31" s="657"/>
      <c r="O31" s="657"/>
      <c r="P31" s="657"/>
      <c r="Q31" s="658"/>
      <c r="R31" s="659">
        <v>114084</v>
      </c>
      <c r="S31" s="660"/>
      <c r="T31" s="660"/>
      <c r="U31" s="660"/>
      <c r="V31" s="660"/>
      <c r="W31" s="660"/>
      <c r="X31" s="660"/>
      <c r="Y31" s="661"/>
      <c r="Z31" s="662">
        <v>1.3</v>
      </c>
      <c r="AA31" s="662"/>
      <c r="AB31" s="662"/>
      <c r="AC31" s="662"/>
      <c r="AD31" s="663" t="s">
        <v>170</v>
      </c>
      <c r="AE31" s="663"/>
      <c r="AF31" s="663"/>
      <c r="AG31" s="663"/>
      <c r="AH31" s="663"/>
      <c r="AI31" s="663"/>
      <c r="AJ31" s="663"/>
      <c r="AK31" s="663"/>
      <c r="AL31" s="664" t="s">
        <v>170</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99.5</v>
      </c>
      <c r="BH31" s="695"/>
      <c r="BI31" s="695"/>
      <c r="BJ31" s="695"/>
      <c r="BK31" s="695"/>
      <c r="BL31" s="695"/>
      <c r="BM31" s="665">
        <v>98.4</v>
      </c>
      <c r="BN31" s="717"/>
      <c r="BO31" s="717"/>
      <c r="BP31" s="717"/>
      <c r="BQ31" s="718"/>
      <c r="BR31" s="716">
        <v>99.4</v>
      </c>
      <c r="BS31" s="695"/>
      <c r="BT31" s="695"/>
      <c r="BU31" s="695"/>
      <c r="BV31" s="695"/>
      <c r="BW31" s="695"/>
      <c r="BX31" s="665">
        <v>97.4</v>
      </c>
      <c r="BY31" s="717"/>
      <c r="BZ31" s="717"/>
      <c r="CA31" s="717"/>
      <c r="CB31" s="718"/>
      <c r="CD31" s="724"/>
      <c r="CE31" s="725"/>
      <c r="CF31" s="674" t="s">
        <v>314</v>
      </c>
      <c r="CG31" s="675"/>
      <c r="CH31" s="675"/>
      <c r="CI31" s="675"/>
      <c r="CJ31" s="675"/>
      <c r="CK31" s="675"/>
      <c r="CL31" s="675"/>
      <c r="CM31" s="675"/>
      <c r="CN31" s="675"/>
      <c r="CO31" s="675"/>
      <c r="CP31" s="675"/>
      <c r="CQ31" s="676"/>
      <c r="CR31" s="659">
        <v>91655</v>
      </c>
      <c r="CS31" s="695"/>
      <c r="CT31" s="695"/>
      <c r="CU31" s="695"/>
      <c r="CV31" s="695"/>
      <c r="CW31" s="695"/>
      <c r="CX31" s="695"/>
      <c r="CY31" s="696"/>
      <c r="CZ31" s="664">
        <v>1.1000000000000001</v>
      </c>
      <c r="DA31" s="693"/>
      <c r="DB31" s="693"/>
      <c r="DC31" s="697"/>
      <c r="DD31" s="668">
        <v>81616</v>
      </c>
      <c r="DE31" s="695"/>
      <c r="DF31" s="695"/>
      <c r="DG31" s="695"/>
      <c r="DH31" s="695"/>
      <c r="DI31" s="695"/>
      <c r="DJ31" s="695"/>
      <c r="DK31" s="696"/>
      <c r="DL31" s="668">
        <v>81616</v>
      </c>
      <c r="DM31" s="695"/>
      <c r="DN31" s="695"/>
      <c r="DO31" s="695"/>
      <c r="DP31" s="695"/>
      <c r="DQ31" s="695"/>
      <c r="DR31" s="695"/>
      <c r="DS31" s="695"/>
      <c r="DT31" s="695"/>
      <c r="DU31" s="695"/>
      <c r="DV31" s="696"/>
      <c r="DW31" s="664">
        <v>1.7</v>
      </c>
      <c r="DX31" s="693"/>
      <c r="DY31" s="693"/>
      <c r="DZ31" s="693"/>
      <c r="EA31" s="693"/>
      <c r="EB31" s="693"/>
      <c r="EC31" s="694"/>
    </row>
    <row r="32" spans="2:133" ht="11.25" customHeight="1" x14ac:dyDescent="0.15">
      <c r="B32" s="656" t="s">
        <v>315</v>
      </c>
      <c r="C32" s="657"/>
      <c r="D32" s="657"/>
      <c r="E32" s="657"/>
      <c r="F32" s="657"/>
      <c r="G32" s="657"/>
      <c r="H32" s="657"/>
      <c r="I32" s="657"/>
      <c r="J32" s="657"/>
      <c r="K32" s="657"/>
      <c r="L32" s="657"/>
      <c r="M32" s="657"/>
      <c r="N32" s="657"/>
      <c r="O32" s="657"/>
      <c r="P32" s="657"/>
      <c r="Q32" s="658"/>
      <c r="R32" s="659">
        <v>16142</v>
      </c>
      <c r="S32" s="660"/>
      <c r="T32" s="660"/>
      <c r="U32" s="660"/>
      <c r="V32" s="660"/>
      <c r="W32" s="660"/>
      <c r="X32" s="660"/>
      <c r="Y32" s="661"/>
      <c r="Z32" s="662">
        <v>0.2</v>
      </c>
      <c r="AA32" s="662"/>
      <c r="AB32" s="662"/>
      <c r="AC32" s="662"/>
      <c r="AD32" s="663" t="s">
        <v>233</v>
      </c>
      <c r="AE32" s="663"/>
      <c r="AF32" s="663"/>
      <c r="AG32" s="663"/>
      <c r="AH32" s="663"/>
      <c r="AI32" s="663"/>
      <c r="AJ32" s="663"/>
      <c r="AK32" s="663"/>
      <c r="AL32" s="664" t="s">
        <v>233</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94.1</v>
      </c>
      <c r="BH32" s="729"/>
      <c r="BI32" s="729"/>
      <c r="BJ32" s="729"/>
      <c r="BK32" s="729"/>
      <c r="BL32" s="729"/>
      <c r="BM32" s="730">
        <v>89</v>
      </c>
      <c r="BN32" s="729"/>
      <c r="BO32" s="729"/>
      <c r="BP32" s="729"/>
      <c r="BQ32" s="731"/>
      <c r="BR32" s="728">
        <v>93.6</v>
      </c>
      <c r="BS32" s="729"/>
      <c r="BT32" s="729"/>
      <c r="BU32" s="729"/>
      <c r="BV32" s="729"/>
      <c r="BW32" s="729"/>
      <c r="BX32" s="730">
        <v>83.7</v>
      </c>
      <c r="BY32" s="729"/>
      <c r="BZ32" s="729"/>
      <c r="CA32" s="729"/>
      <c r="CB32" s="731"/>
      <c r="CD32" s="726"/>
      <c r="CE32" s="727"/>
      <c r="CF32" s="674" t="s">
        <v>317</v>
      </c>
      <c r="CG32" s="675"/>
      <c r="CH32" s="675"/>
      <c r="CI32" s="675"/>
      <c r="CJ32" s="675"/>
      <c r="CK32" s="675"/>
      <c r="CL32" s="675"/>
      <c r="CM32" s="675"/>
      <c r="CN32" s="675"/>
      <c r="CO32" s="675"/>
      <c r="CP32" s="675"/>
      <c r="CQ32" s="676"/>
      <c r="CR32" s="659">
        <v>109</v>
      </c>
      <c r="CS32" s="660"/>
      <c r="CT32" s="660"/>
      <c r="CU32" s="660"/>
      <c r="CV32" s="660"/>
      <c r="CW32" s="660"/>
      <c r="CX32" s="660"/>
      <c r="CY32" s="661"/>
      <c r="CZ32" s="664">
        <v>0</v>
      </c>
      <c r="DA32" s="693"/>
      <c r="DB32" s="693"/>
      <c r="DC32" s="697"/>
      <c r="DD32" s="668">
        <v>109</v>
      </c>
      <c r="DE32" s="660"/>
      <c r="DF32" s="660"/>
      <c r="DG32" s="660"/>
      <c r="DH32" s="660"/>
      <c r="DI32" s="660"/>
      <c r="DJ32" s="660"/>
      <c r="DK32" s="661"/>
      <c r="DL32" s="668">
        <v>109</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318</v>
      </c>
      <c r="C33" s="657"/>
      <c r="D33" s="657"/>
      <c r="E33" s="657"/>
      <c r="F33" s="657"/>
      <c r="G33" s="657"/>
      <c r="H33" s="657"/>
      <c r="I33" s="657"/>
      <c r="J33" s="657"/>
      <c r="K33" s="657"/>
      <c r="L33" s="657"/>
      <c r="M33" s="657"/>
      <c r="N33" s="657"/>
      <c r="O33" s="657"/>
      <c r="P33" s="657"/>
      <c r="Q33" s="658"/>
      <c r="R33" s="659">
        <v>97526</v>
      </c>
      <c r="S33" s="660"/>
      <c r="T33" s="660"/>
      <c r="U33" s="660"/>
      <c r="V33" s="660"/>
      <c r="W33" s="660"/>
      <c r="X33" s="660"/>
      <c r="Y33" s="661"/>
      <c r="Z33" s="662">
        <v>1.1000000000000001</v>
      </c>
      <c r="AA33" s="662"/>
      <c r="AB33" s="662"/>
      <c r="AC33" s="662"/>
      <c r="AD33" s="663" t="s">
        <v>170</v>
      </c>
      <c r="AE33" s="663"/>
      <c r="AF33" s="663"/>
      <c r="AG33" s="663"/>
      <c r="AH33" s="663"/>
      <c r="AI33" s="663"/>
      <c r="AJ33" s="663"/>
      <c r="AK33" s="663"/>
      <c r="AL33" s="664" t="s">
        <v>170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4266572</v>
      </c>
      <c r="CS33" s="695"/>
      <c r="CT33" s="695"/>
      <c r="CU33" s="695"/>
      <c r="CV33" s="695"/>
      <c r="CW33" s="695"/>
      <c r="CX33" s="695"/>
      <c r="CY33" s="696"/>
      <c r="CZ33" s="664">
        <v>50.4</v>
      </c>
      <c r="DA33" s="693"/>
      <c r="DB33" s="693"/>
      <c r="DC33" s="697"/>
      <c r="DD33" s="668">
        <v>2626050</v>
      </c>
      <c r="DE33" s="695"/>
      <c r="DF33" s="695"/>
      <c r="DG33" s="695"/>
      <c r="DH33" s="695"/>
      <c r="DI33" s="695"/>
      <c r="DJ33" s="695"/>
      <c r="DK33" s="696"/>
      <c r="DL33" s="668">
        <v>1880974</v>
      </c>
      <c r="DM33" s="695"/>
      <c r="DN33" s="695"/>
      <c r="DO33" s="695"/>
      <c r="DP33" s="695"/>
      <c r="DQ33" s="695"/>
      <c r="DR33" s="695"/>
      <c r="DS33" s="695"/>
      <c r="DT33" s="695"/>
      <c r="DU33" s="695"/>
      <c r="DV33" s="696"/>
      <c r="DW33" s="664">
        <v>40.1</v>
      </c>
      <c r="DX33" s="693"/>
      <c r="DY33" s="693"/>
      <c r="DZ33" s="693"/>
      <c r="EA33" s="693"/>
      <c r="EB33" s="693"/>
      <c r="EC33" s="694"/>
    </row>
    <row r="34" spans="2:133" ht="11.25" customHeight="1" x14ac:dyDescent="0.15">
      <c r="B34" s="656" t="s">
        <v>320</v>
      </c>
      <c r="C34" s="657"/>
      <c r="D34" s="657"/>
      <c r="E34" s="657"/>
      <c r="F34" s="657"/>
      <c r="G34" s="657"/>
      <c r="H34" s="657"/>
      <c r="I34" s="657"/>
      <c r="J34" s="657"/>
      <c r="K34" s="657"/>
      <c r="L34" s="657"/>
      <c r="M34" s="657"/>
      <c r="N34" s="657"/>
      <c r="O34" s="657"/>
      <c r="P34" s="657"/>
      <c r="Q34" s="658"/>
      <c r="R34" s="659">
        <v>511240</v>
      </c>
      <c r="S34" s="660"/>
      <c r="T34" s="660"/>
      <c r="U34" s="660"/>
      <c r="V34" s="660"/>
      <c r="W34" s="660"/>
      <c r="X34" s="660"/>
      <c r="Y34" s="661"/>
      <c r="Z34" s="662">
        <v>6</v>
      </c>
      <c r="AA34" s="662"/>
      <c r="AB34" s="662"/>
      <c r="AC34" s="662"/>
      <c r="AD34" s="663">
        <v>325</v>
      </c>
      <c r="AE34" s="663"/>
      <c r="AF34" s="663"/>
      <c r="AG34" s="663"/>
      <c r="AH34" s="663"/>
      <c r="AI34" s="663"/>
      <c r="AJ34" s="663"/>
      <c r="AK34" s="663"/>
      <c r="AL34" s="664">
        <v>0</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1518032</v>
      </c>
      <c r="CS34" s="660"/>
      <c r="CT34" s="660"/>
      <c r="CU34" s="660"/>
      <c r="CV34" s="660"/>
      <c r="CW34" s="660"/>
      <c r="CX34" s="660"/>
      <c r="CY34" s="661"/>
      <c r="CZ34" s="664">
        <v>17.899999999999999</v>
      </c>
      <c r="DA34" s="693"/>
      <c r="DB34" s="693"/>
      <c r="DC34" s="697"/>
      <c r="DD34" s="668">
        <v>899905</v>
      </c>
      <c r="DE34" s="660"/>
      <c r="DF34" s="660"/>
      <c r="DG34" s="660"/>
      <c r="DH34" s="660"/>
      <c r="DI34" s="660"/>
      <c r="DJ34" s="660"/>
      <c r="DK34" s="661"/>
      <c r="DL34" s="668">
        <v>871301</v>
      </c>
      <c r="DM34" s="660"/>
      <c r="DN34" s="660"/>
      <c r="DO34" s="660"/>
      <c r="DP34" s="660"/>
      <c r="DQ34" s="660"/>
      <c r="DR34" s="660"/>
      <c r="DS34" s="660"/>
      <c r="DT34" s="660"/>
      <c r="DU34" s="660"/>
      <c r="DV34" s="661"/>
      <c r="DW34" s="664">
        <v>18.600000000000001</v>
      </c>
      <c r="DX34" s="693"/>
      <c r="DY34" s="693"/>
      <c r="DZ34" s="693"/>
      <c r="EA34" s="693"/>
      <c r="EB34" s="693"/>
      <c r="EC34" s="694"/>
    </row>
    <row r="35" spans="2:133" ht="11.25" customHeight="1" x14ac:dyDescent="0.15">
      <c r="B35" s="656" t="s">
        <v>324</v>
      </c>
      <c r="C35" s="657"/>
      <c r="D35" s="657"/>
      <c r="E35" s="657"/>
      <c r="F35" s="657"/>
      <c r="G35" s="657"/>
      <c r="H35" s="657"/>
      <c r="I35" s="657"/>
      <c r="J35" s="657"/>
      <c r="K35" s="657"/>
      <c r="L35" s="657"/>
      <c r="M35" s="657"/>
      <c r="N35" s="657"/>
      <c r="O35" s="657"/>
      <c r="P35" s="657"/>
      <c r="Q35" s="658"/>
      <c r="R35" s="659">
        <v>766799</v>
      </c>
      <c r="S35" s="660"/>
      <c r="T35" s="660"/>
      <c r="U35" s="660"/>
      <c r="V35" s="660"/>
      <c r="W35" s="660"/>
      <c r="X35" s="660"/>
      <c r="Y35" s="661"/>
      <c r="Z35" s="662">
        <v>9</v>
      </c>
      <c r="AA35" s="662"/>
      <c r="AB35" s="662"/>
      <c r="AC35" s="662"/>
      <c r="AD35" s="663" t="s">
        <v>233</v>
      </c>
      <c r="AE35" s="663"/>
      <c r="AF35" s="663"/>
      <c r="AG35" s="663"/>
      <c r="AH35" s="663"/>
      <c r="AI35" s="663"/>
      <c r="AJ35" s="663"/>
      <c r="AK35" s="663"/>
      <c r="AL35" s="664" t="s">
        <v>170</v>
      </c>
      <c r="AM35" s="665"/>
      <c r="AN35" s="665"/>
      <c r="AO35" s="666"/>
      <c r="AP35" s="214"/>
      <c r="AQ35" s="732" t="s">
        <v>325</v>
      </c>
      <c r="AR35" s="733"/>
      <c r="AS35" s="733"/>
      <c r="AT35" s="733"/>
      <c r="AU35" s="733"/>
      <c r="AV35" s="733"/>
      <c r="AW35" s="733"/>
      <c r="AX35" s="733"/>
      <c r="AY35" s="734"/>
      <c r="AZ35" s="648">
        <v>638172</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-92480</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178296</v>
      </c>
      <c r="CS35" s="695"/>
      <c r="CT35" s="695"/>
      <c r="CU35" s="695"/>
      <c r="CV35" s="695"/>
      <c r="CW35" s="695"/>
      <c r="CX35" s="695"/>
      <c r="CY35" s="696"/>
      <c r="CZ35" s="664">
        <v>2.1</v>
      </c>
      <c r="DA35" s="693"/>
      <c r="DB35" s="693"/>
      <c r="DC35" s="697"/>
      <c r="DD35" s="668">
        <v>141366</v>
      </c>
      <c r="DE35" s="695"/>
      <c r="DF35" s="695"/>
      <c r="DG35" s="695"/>
      <c r="DH35" s="695"/>
      <c r="DI35" s="695"/>
      <c r="DJ35" s="695"/>
      <c r="DK35" s="696"/>
      <c r="DL35" s="668">
        <v>128496</v>
      </c>
      <c r="DM35" s="695"/>
      <c r="DN35" s="695"/>
      <c r="DO35" s="695"/>
      <c r="DP35" s="695"/>
      <c r="DQ35" s="695"/>
      <c r="DR35" s="695"/>
      <c r="DS35" s="695"/>
      <c r="DT35" s="695"/>
      <c r="DU35" s="695"/>
      <c r="DV35" s="696"/>
      <c r="DW35" s="664">
        <v>2.7</v>
      </c>
      <c r="DX35" s="693"/>
      <c r="DY35" s="693"/>
      <c r="DZ35" s="693"/>
      <c r="EA35" s="693"/>
      <c r="EB35" s="693"/>
      <c r="EC35" s="694"/>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233</v>
      </c>
      <c r="S36" s="660"/>
      <c r="T36" s="660"/>
      <c r="U36" s="660"/>
      <c r="V36" s="660"/>
      <c r="W36" s="660"/>
      <c r="X36" s="660"/>
      <c r="Y36" s="661"/>
      <c r="Z36" s="662" t="s">
        <v>170</v>
      </c>
      <c r="AA36" s="662"/>
      <c r="AB36" s="662"/>
      <c r="AC36" s="662"/>
      <c r="AD36" s="663" t="s">
        <v>233</v>
      </c>
      <c r="AE36" s="663"/>
      <c r="AF36" s="663"/>
      <c r="AG36" s="663"/>
      <c r="AH36" s="663"/>
      <c r="AI36" s="663"/>
      <c r="AJ36" s="663"/>
      <c r="AK36" s="663"/>
      <c r="AL36" s="664" t="s">
        <v>233</v>
      </c>
      <c r="AM36" s="665"/>
      <c r="AN36" s="665"/>
      <c r="AO36" s="666"/>
      <c r="AQ36" s="736" t="s">
        <v>329</v>
      </c>
      <c r="AR36" s="737"/>
      <c r="AS36" s="737"/>
      <c r="AT36" s="737"/>
      <c r="AU36" s="737"/>
      <c r="AV36" s="737"/>
      <c r="AW36" s="737"/>
      <c r="AX36" s="737"/>
      <c r="AY36" s="738"/>
      <c r="AZ36" s="659">
        <v>220000</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-112806</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1680891</v>
      </c>
      <c r="CS36" s="660"/>
      <c r="CT36" s="660"/>
      <c r="CU36" s="660"/>
      <c r="CV36" s="660"/>
      <c r="CW36" s="660"/>
      <c r="CX36" s="660"/>
      <c r="CY36" s="661"/>
      <c r="CZ36" s="664">
        <v>19.899999999999999</v>
      </c>
      <c r="DA36" s="693"/>
      <c r="DB36" s="693"/>
      <c r="DC36" s="697"/>
      <c r="DD36" s="668">
        <v>955249</v>
      </c>
      <c r="DE36" s="660"/>
      <c r="DF36" s="660"/>
      <c r="DG36" s="660"/>
      <c r="DH36" s="660"/>
      <c r="DI36" s="660"/>
      <c r="DJ36" s="660"/>
      <c r="DK36" s="661"/>
      <c r="DL36" s="668">
        <v>646683</v>
      </c>
      <c r="DM36" s="660"/>
      <c r="DN36" s="660"/>
      <c r="DO36" s="660"/>
      <c r="DP36" s="660"/>
      <c r="DQ36" s="660"/>
      <c r="DR36" s="660"/>
      <c r="DS36" s="660"/>
      <c r="DT36" s="660"/>
      <c r="DU36" s="660"/>
      <c r="DV36" s="661"/>
      <c r="DW36" s="664">
        <v>13.8</v>
      </c>
      <c r="DX36" s="693"/>
      <c r="DY36" s="693"/>
      <c r="DZ36" s="693"/>
      <c r="EA36" s="693"/>
      <c r="EB36" s="693"/>
      <c r="EC36" s="694"/>
    </row>
    <row r="37" spans="2:133" ht="11.25" customHeight="1" x14ac:dyDescent="0.15">
      <c r="B37" s="656" t="s">
        <v>332</v>
      </c>
      <c r="C37" s="657"/>
      <c r="D37" s="657"/>
      <c r="E37" s="657"/>
      <c r="F37" s="657"/>
      <c r="G37" s="657"/>
      <c r="H37" s="657"/>
      <c r="I37" s="657"/>
      <c r="J37" s="657"/>
      <c r="K37" s="657"/>
      <c r="L37" s="657"/>
      <c r="M37" s="657"/>
      <c r="N37" s="657"/>
      <c r="O37" s="657"/>
      <c r="P37" s="657"/>
      <c r="Q37" s="658"/>
      <c r="R37" s="659">
        <v>188599</v>
      </c>
      <c r="S37" s="660"/>
      <c r="T37" s="660"/>
      <c r="U37" s="660"/>
      <c r="V37" s="660"/>
      <c r="W37" s="660"/>
      <c r="X37" s="660"/>
      <c r="Y37" s="661"/>
      <c r="Z37" s="662">
        <v>2.2000000000000002</v>
      </c>
      <c r="AA37" s="662"/>
      <c r="AB37" s="662"/>
      <c r="AC37" s="662"/>
      <c r="AD37" s="663" t="s">
        <v>233</v>
      </c>
      <c r="AE37" s="663"/>
      <c r="AF37" s="663"/>
      <c r="AG37" s="663"/>
      <c r="AH37" s="663"/>
      <c r="AI37" s="663"/>
      <c r="AJ37" s="663"/>
      <c r="AK37" s="663"/>
      <c r="AL37" s="664" t="s">
        <v>170</v>
      </c>
      <c r="AM37" s="665"/>
      <c r="AN37" s="665"/>
      <c r="AO37" s="666"/>
      <c r="AQ37" s="736" t="s">
        <v>333</v>
      </c>
      <c r="AR37" s="737"/>
      <c r="AS37" s="737"/>
      <c r="AT37" s="737"/>
      <c r="AU37" s="737"/>
      <c r="AV37" s="737"/>
      <c r="AW37" s="737"/>
      <c r="AX37" s="737"/>
      <c r="AY37" s="738"/>
      <c r="AZ37" s="659">
        <v>15511</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1290</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452975</v>
      </c>
      <c r="CS37" s="695"/>
      <c r="CT37" s="695"/>
      <c r="CU37" s="695"/>
      <c r="CV37" s="695"/>
      <c r="CW37" s="695"/>
      <c r="CX37" s="695"/>
      <c r="CY37" s="696"/>
      <c r="CZ37" s="664">
        <v>5.4</v>
      </c>
      <c r="DA37" s="693"/>
      <c r="DB37" s="693"/>
      <c r="DC37" s="697"/>
      <c r="DD37" s="668">
        <v>420975</v>
      </c>
      <c r="DE37" s="695"/>
      <c r="DF37" s="695"/>
      <c r="DG37" s="695"/>
      <c r="DH37" s="695"/>
      <c r="DI37" s="695"/>
      <c r="DJ37" s="695"/>
      <c r="DK37" s="696"/>
      <c r="DL37" s="668">
        <v>389687</v>
      </c>
      <c r="DM37" s="695"/>
      <c r="DN37" s="695"/>
      <c r="DO37" s="695"/>
      <c r="DP37" s="695"/>
      <c r="DQ37" s="695"/>
      <c r="DR37" s="695"/>
      <c r="DS37" s="695"/>
      <c r="DT37" s="695"/>
      <c r="DU37" s="695"/>
      <c r="DV37" s="696"/>
      <c r="DW37" s="664">
        <v>8.3000000000000007</v>
      </c>
      <c r="DX37" s="693"/>
      <c r="DY37" s="693"/>
      <c r="DZ37" s="693"/>
      <c r="EA37" s="693"/>
      <c r="EB37" s="693"/>
      <c r="EC37" s="694"/>
    </row>
    <row r="38" spans="2:133" ht="11.25" customHeight="1" x14ac:dyDescent="0.15">
      <c r="B38" s="704" t="s">
        <v>336</v>
      </c>
      <c r="C38" s="705"/>
      <c r="D38" s="705"/>
      <c r="E38" s="705"/>
      <c r="F38" s="705"/>
      <c r="G38" s="705"/>
      <c r="H38" s="705"/>
      <c r="I38" s="705"/>
      <c r="J38" s="705"/>
      <c r="K38" s="705"/>
      <c r="L38" s="705"/>
      <c r="M38" s="705"/>
      <c r="N38" s="705"/>
      <c r="O38" s="705"/>
      <c r="P38" s="705"/>
      <c r="Q38" s="706"/>
      <c r="R38" s="739">
        <v>8561549</v>
      </c>
      <c r="S38" s="740"/>
      <c r="T38" s="740"/>
      <c r="U38" s="740"/>
      <c r="V38" s="740"/>
      <c r="W38" s="740"/>
      <c r="X38" s="740"/>
      <c r="Y38" s="741"/>
      <c r="Z38" s="742">
        <v>100</v>
      </c>
      <c r="AA38" s="742"/>
      <c r="AB38" s="742"/>
      <c r="AC38" s="742"/>
      <c r="AD38" s="743">
        <v>4499672</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t="s">
        <v>170</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2151</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622661</v>
      </c>
      <c r="CS38" s="660"/>
      <c r="CT38" s="660"/>
      <c r="CU38" s="660"/>
      <c r="CV38" s="660"/>
      <c r="CW38" s="660"/>
      <c r="CX38" s="660"/>
      <c r="CY38" s="661"/>
      <c r="CZ38" s="664">
        <v>7.4</v>
      </c>
      <c r="DA38" s="693"/>
      <c r="DB38" s="693"/>
      <c r="DC38" s="697"/>
      <c r="DD38" s="668">
        <v>546333</v>
      </c>
      <c r="DE38" s="660"/>
      <c r="DF38" s="660"/>
      <c r="DG38" s="660"/>
      <c r="DH38" s="660"/>
      <c r="DI38" s="660"/>
      <c r="DJ38" s="660"/>
      <c r="DK38" s="661"/>
      <c r="DL38" s="668">
        <v>234494</v>
      </c>
      <c r="DM38" s="660"/>
      <c r="DN38" s="660"/>
      <c r="DO38" s="660"/>
      <c r="DP38" s="660"/>
      <c r="DQ38" s="660"/>
      <c r="DR38" s="660"/>
      <c r="DS38" s="660"/>
      <c r="DT38" s="660"/>
      <c r="DU38" s="660"/>
      <c r="DV38" s="661"/>
      <c r="DW38" s="664">
        <v>5</v>
      </c>
      <c r="DX38" s="693"/>
      <c r="DY38" s="693"/>
      <c r="DZ38" s="693"/>
      <c r="EA38" s="693"/>
      <c r="EB38" s="693"/>
      <c r="EC38" s="694"/>
    </row>
    <row r="39" spans="2:133" ht="11.25" customHeight="1" x14ac:dyDescent="0.15">
      <c r="AQ39" s="736" t="s">
        <v>340</v>
      </c>
      <c r="AR39" s="737"/>
      <c r="AS39" s="737"/>
      <c r="AT39" s="737"/>
      <c r="AU39" s="737"/>
      <c r="AV39" s="737"/>
      <c r="AW39" s="737"/>
      <c r="AX39" s="737"/>
      <c r="AY39" s="738"/>
      <c r="AZ39" s="659" t="s">
        <v>170</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102</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141092</v>
      </c>
      <c r="CS39" s="695"/>
      <c r="CT39" s="695"/>
      <c r="CU39" s="695"/>
      <c r="CV39" s="695"/>
      <c r="CW39" s="695"/>
      <c r="CX39" s="695"/>
      <c r="CY39" s="696"/>
      <c r="CZ39" s="664">
        <v>1.7</v>
      </c>
      <c r="DA39" s="693"/>
      <c r="DB39" s="693"/>
      <c r="DC39" s="697"/>
      <c r="DD39" s="668">
        <v>83197</v>
      </c>
      <c r="DE39" s="695"/>
      <c r="DF39" s="695"/>
      <c r="DG39" s="695"/>
      <c r="DH39" s="695"/>
      <c r="DI39" s="695"/>
      <c r="DJ39" s="695"/>
      <c r="DK39" s="696"/>
      <c r="DL39" s="668" t="s">
        <v>170</v>
      </c>
      <c r="DM39" s="695"/>
      <c r="DN39" s="695"/>
      <c r="DO39" s="695"/>
      <c r="DP39" s="695"/>
      <c r="DQ39" s="695"/>
      <c r="DR39" s="695"/>
      <c r="DS39" s="695"/>
      <c r="DT39" s="695"/>
      <c r="DU39" s="695"/>
      <c r="DV39" s="696"/>
      <c r="DW39" s="664" t="s">
        <v>170</v>
      </c>
      <c r="DX39" s="693"/>
      <c r="DY39" s="693"/>
      <c r="DZ39" s="693"/>
      <c r="EA39" s="693"/>
      <c r="EB39" s="693"/>
      <c r="EC39" s="694"/>
    </row>
    <row r="40" spans="2:133" ht="11.25" customHeight="1" x14ac:dyDescent="0.15">
      <c r="AQ40" s="736" t="s">
        <v>344</v>
      </c>
      <c r="AR40" s="737"/>
      <c r="AS40" s="737"/>
      <c r="AT40" s="737"/>
      <c r="AU40" s="737"/>
      <c r="AV40" s="737"/>
      <c r="AW40" s="737"/>
      <c r="AX40" s="737"/>
      <c r="AY40" s="738"/>
      <c r="AZ40" s="659">
        <v>108377</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112</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125600</v>
      </c>
      <c r="CS40" s="660"/>
      <c r="CT40" s="660"/>
      <c r="CU40" s="660"/>
      <c r="CV40" s="660"/>
      <c r="CW40" s="660"/>
      <c r="CX40" s="660"/>
      <c r="CY40" s="661"/>
      <c r="CZ40" s="664">
        <v>1.5</v>
      </c>
      <c r="DA40" s="693"/>
      <c r="DB40" s="693"/>
      <c r="DC40" s="697"/>
      <c r="DD40" s="668" t="s">
        <v>233</v>
      </c>
      <c r="DE40" s="660"/>
      <c r="DF40" s="660"/>
      <c r="DG40" s="660"/>
      <c r="DH40" s="660"/>
      <c r="DI40" s="660"/>
      <c r="DJ40" s="660"/>
      <c r="DK40" s="661"/>
      <c r="DL40" s="668" t="s">
        <v>233</v>
      </c>
      <c r="DM40" s="660"/>
      <c r="DN40" s="660"/>
      <c r="DO40" s="660"/>
      <c r="DP40" s="660"/>
      <c r="DQ40" s="660"/>
      <c r="DR40" s="660"/>
      <c r="DS40" s="660"/>
      <c r="DT40" s="660"/>
      <c r="DU40" s="660"/>
      <c r="DV40" s="661"/>
      <c r="DW40" s="664" t="s">
        <v>233</v>
      </c>
      <c r="DX40" s="693"/>
      <c r="DY40" s="693"/>
      <c r="DZ40" s="693"/>
      <c r="EA40" s="693"/>
      <c r="EB40" s="693"/>
      <c r="EC40" s="694"/>
    </row>
    <row r="41" spans="2:133" ht="11.25" customHeight="1" x14ac:dyDescent="0.15">
      <c r="AQ41" s="746" t="s">
        <v>347</v>
      </c>
      <c r="AR41" s="747"/>
      <c r="AS41" s="747"/>
      <c r="AT41" s="747"/>
      <c r="AU41" s="747"/>
      <c r="AV41" s="747"/>
      <c r="AW41" s="747"/>
      <c r="AX41" s="747"/>
      <c r="AY41" s="748"/>
      <c r="AZ41" s="739">
        <v>294284</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317</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233</v>
      </c>
      <c r="CS41" s="695"/>
      <c r="CT41" s="695"/>
      <c r="CU41" s="695"/>
      <c r="CV41" s="695"/>
      <c r="CW41" s="695"/>
      <c r="CX41" s="695"/>
      <c r="CY41" s="696"/>
      <c r="CZ41" s="664" t="s">
        <v>170</v>
      </c>
      <c r="DA41" s="693"/>
      <c r="DB41" s="693"/>
      <c r="DC41" s="697"/>
      <c r="DD41" s="668" t="s">
        <v>233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1152262</v>
      </c>
      <c r="CS42" s="660"/>
      <c r="CT42" s="660"/>
      <c r="CU42" s="660"/>
      <c r="CV42" s="660"/>
      <c r="CW42" s="660"/>
      <c r="CX42" s="660"/>
      <c r="CY42" s="661"/>
      <c r="CZ42" s="664">
        <v>13.6</v>
      </c>
      <c r="DA42" s="665"/>
      <c r="DB42" s="665"/>
      <c r="DC42" s="760"/>
      <c r="DD42" s="668">
        <v>300263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21210</v>
      </c>
      <c r="CS43" s="695"/>
      <c r="CT43" s="695"/>
      <c r="CU43" s="695"/>
      <c r="CV43" s="695"/>
      <c r="CW43" s="695"/>
      <c r="CX43" s="695"/>
      <c r="CY43" s="696"/>
      <c r="CZ43" s="664">
        <v>0.3</v>
      </c>
      <c r="DA43" s="693"/>
      <c r="DB43" s="693"/>
      <c r="DC43" s="697"/>
      <c r="DD43" s="668">
        <v>21210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354</v>
      </c>
      <c r="CD44" s="771" t="s">
        <v>305</v>
      </c>
      <c r="CE44" s="772"/>
      <c r="CF44" s="656" t="s">
        <v>355</v>
      </c>
      <c r="CG44" s="657"/>
      <c r="CH44" s="657"/>
      <c r="CI44" s="657"/>
      <c r="CJ44" s="657"/>
      <c r="CK44" s="657"/>
      <c r="CL44" s="657"/>
      <c r="CM44" s="657"/>
      <c r="CN44" s="657"/>
      <c r="CO44" s="657"/>
      <c r="CP44" s="657"/>
      <c r="CQ44" s="658"/>
      <c r="CR44" s="659">
        <v>1127915</v>
      </c>
      <c r="CS44" s="660"/>
      <c r="CT44" s="660"/>
      <c r="CU44" s="660"/>
      <c r="CV44" s="660"/>
      <c r="CW44" s="660"/>
      <c r="CX44" s="660"/>
      <c r="CY44" s="661"/>
      <c r="CZ44" s="664">
        <v>13.3</v>
      </c>
      <c r="DA44" s="665"/>
      <c r="DB44" s="665"/>
      <c r="DC44" s="760"/>
      <c r="DD44" s="668">
        <v>275916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356</v>
      </c>
      <c r="CG45" s="657"/>
      <c r="CH45" s="657"/>
      <c r="CI45" s="657"/>
      <c r="CJ45" s="657"/>
      <c r="CK45" s="657"/>
      <c r="CL45" s="657"/>
      <c r="CM45" s="657"/>
      <c r="CN45" s="657"/>
      <c r="CO45" s="657"/>
      <c r="CP45" s="657"/>
      <c r="CQ45" s="658"/>
      <c r="CR45" s="659">
        <v>650815</v>
      </c>
      <c r="CS45" s="695"/>
      <c r="CT45" s="695"/>
      <c r="CU45" s="695"/>
      <c r="CV45" s="695"/>
      <c r="CW45" s="695"/>
      <c r="CX45" s="695"/>
      <c r="CY45" s="696"/>
      <c r="CZ45" s="664">
        <v>7.7</v>
      </c>
      <c r="DA45" s="693"/>
      <c r="DB45" s="693"/>
      <c r="DC45" s="697"/>
      <c r="DD45" s="668">
        <v>10791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357</v>
      </c>
      <c r="CG46" s="657"/>
      <c r="CH46" s="657"/>
      <c r="CI46" s="657"/>
      <c r="CJ46" s="657"/>
      <c r="CK46" s="657"/>
      <c r="CL46" s="657"/>
      <c r="CM46" s="657"/>
      <c r="CN46" s="657"/>
      <c r="CO46" s="657"/>
      <c r="CP46" s="657"/>
      <c r="CQ46" s="658"/>
      <c r="CR46" s="659">
        <v>405505</v>
      </c>
      <c r="CS46" s="660"/>
      <c r="CT46" s="660"/>
      <c r="CU46" s="660"/>
      <c r="CV46" s="660"/>
      <c r="CW46" s="660"/>
      <c r="CX46" s="660"/>
      <c r="CY46" s="661"/>
      <c r="CZ46" s="664">
        <v>4.8</v>
      </c>
      <c r="DA46" s="665"/>
      <c r="DB46" s="665"/>
      <c r="DC46" s="760"/>
      <c r="DD46" s="668">
        <v>261130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358</v>
      </c>
      <c r="CG47" s="657"/>
      <c r="CH47" s="657"/>
      <c r="CI47" s="657"/>
      <c r="CJ47" s="657"/>
      <c r="CK47" s="657"/>
      <c r="CL47" s="657"/>
      <c r="CM47" s="657"/>
      <c r="CN47" s="657"/>
      <c r="CO47" s="657"/>
      <c r="CP47" s="657"/>
      <c r="CQ47" s="658"/>
      <c r="CR47" s="659">
        <v>24347</v>
      </c>
      <c r="CS47" s="695"/>
      <c r="CT47" s="695"/>
      <c r="CU47" s="695"/>
      <c r="CV47" s="695"/>
      <c r="CW47" s="695"/>
      <c r="CX47" s="695"/>
      <c r="CY47" s="696"/>
      <c r="CZ47" s="664">
        <v>0.3</v>
      </c>
      <c r="DA47" s="693"/>
      <c r="DB47" s="693"/>
      <c r="DC47" s="697"/>
      <c r="DD47" s="668">
        <v>24347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359</v>
      </c>
      <c r="CG48" s="657"/>
      <c r="CH48" s="657"/>
      <c r="CI48" s="657"/>
      <c r="CJ48" s="657"/>
      <c r="CK48" s="657"/>
      <c r="CL48" s="657"/>
      <c r="CM48" s="657"/>
      <c r="CN48" s="657"/>
      <c r="CO48" s="657"/>
      <c r="CP48" s="657"/>
      <c r="CQ48" s="658"/>
      <c r="CR48" s="659" t="s">
        <v>233</v>
      </c>
      <c r="CS48" s="660"/>
      <c r="CT48" s="660"/>
      <c r="CU48" s="660"/>
      <c r="CV48" s="660"/>
      <c r="CW48" s="660"/>
      <c r="CX48" s="660"/>
      <c r="CY48" s="661"/>
      <c r="CZ48" s="664" t="s">
        <v>233</v>
      </c>
      <c r="DA48" s="665"/>
      <c r="DB48" s="665"/>
      <c r="DC48" s="760"/>
      <c r="DD48" s="668" t="s">
        <v>233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360</v>
      </c>
      <c r="CE49" s="705"/>
      <c r="CF49" s="705"/>
      <c r="CG49" s="705"/>
      <c r="CH49" s="705"/>
      <c r="CI49" s="705"/>
      <c r="CJ49" s="705"/>
      <c r="CK49" s="705"/>
      <c r="CL49" s="705"/>
      <c r="CM49" s="705"/>
      <c r="CN49" s="705"/>
      <c r="CO49" s="705"/>
      <c r="CP49" s="705"/>
      <c r="CQ49" s="706"/>
      <c r="CR49" s="739">
        <v>8465298</v>
      </c>
      <c r="CS49" s="729"/>
      <c r="CT49" s="729"/>
      <c r="CU49" s="729"/>
      <c r="CV49" s="729"/>
      <c r="CW49" s="729"/>
      <c r="CX49" s="729"/>
      <c r="CY49" s="761"/>
      <c r="CZ49" s="744">
        <v>100</v>
      </c>
      <c r="DA49" s="762"/>
      <c r="DB49" s="762"/>
      <c r="DC49" s="763"/>
      <c r="DD49" s="764">
        <v>5267401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U4iPxTXAtrQvP43gFVuhwjhOxgdkME0NKNaxnxRklV0+B4hkvEeN4PYJaiA7FD/HUFDm7a4DixQHIvTmxjZarg==" saltValue="vFQw0kxJXQPcc+i8OCiCr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AK69" sqref="AK69:AO69"/>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383</v>
      </c>
      <c r="C7" s="792"/>
      <c r="D7" s="792"/>
      <c r="E7" s="792"/>
      <c r="F7" s="792"/>
      <c r="G7" s="792"/>
      <c r="H7" s="792"/>
      <c r="I7" s="792"/>
      <c r="J7" s="792"/>
      <c r="K7" s="792"/>
      <c r="L7" s="792"/>
      <c r="M7" s="792"/>
      <c r="N7" s="792"/>
      <c r="O7" s="792"/>
      <c r="P7" s="793"/>
      <c r="Q7" s="794">
        <v>8486</v>
      </c>
      <c r="R7" s="795"/>
      <c r="S7" s="795"/>
      <c r="T7" s="795"/>
      <c r="U7" s="795"/>
      <c r="V7" s="795">
        <v>8394</v>
      </c>
      <c r="W7" s="795"/>
      <c r="X7" s="795"/>
      <c r="Y7" s="795"/>
      <c r="Z7" s="795"/>
      <c r="AA7" s="795">
        <v>92</v>
      </c>
      <c r="AB7" s="795"/>
      <c r="AC7" s="795"/>
      <c r="AD7" s="795"/>
      <c r="AE7" s="796"/>
      <c r="AF7" s="797">
        <v>90</v>
      </c>
      <c r="AG7" s="798"/>
      <c r="AH7" s="798"/>
      <c r="AI7" s="798"/>
      <c r="AJ7" s="799"/>
      <c r="AK7" s="834" t="s">
        <v>577</v>
      </c>
      <c r="AL7" s="835"/>
      <c r="AM7" s="835"/>
      <c r="AN7" s="835"/>
      <c r="AO7" s="835"/>
      <c r="AP7" s="835">
        <v>11871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581</v>
      </c>
      <c r="BT7" s="839"/>
      <c r="BU7" s="839"/>
      <c r="BV7" s="839"/>
      <c r="BW7" s="839"/>
      <c r="BX7" s="839"/>
      <c r="BY7" s="839"/>
      <c r="BZ7" s="839"/>
      <c r="CA7" s="839"/>
      <c r="CB7" s="839"/>
      <c r="CC7" s="839"/>
      <c r="CD7" s="839"/>
      <c r="CE7" s="839"/>
      <c r="CF7" s="839"/>
      <c r="CG7" s="840"/>
      <c r="CH7" s="831">
        <v>6</v>
      </c>
      <c r="CI7" s="832"/>
      <c r="CJ7" s="832"/>
      <c r="CK7" s="832"/>
      <c r="CL7" s="833"/>
      <c r="CM7" s="831">
        <v>164</v>
      </c>
      <c r="CN7" s="832"/>
      <c r="CO7" s="832"/>
      <c r="CP7" s="832"/>
      <c r="CQ7" s="833"/>
      <c r="CR7" s="831">
        <v>5</v>
      </c>
      <c r="CS7" s="832"/>
      <c r="CT7" s="832"/>
      <c r="CU7" s="832"/>
      <c r="CV7" s="833"/>
      <c r="CW7" s="831" t="s">
        <v>582</v>
      </c>
      <c r="CX7" s="832"/>
      <c r="CY7" s="832"/>
      <c r="CZ7" s="832"/>
      <c r="DA7" s="833"/>
      <c r="DB7" s="831" t="s">
        <v>583</v>
      </c>
      <c r="DC7" s="832"/>
      <c r="DD7" s="832"/>
      <c r="DE7" s="832"/>
      <c r="DF7" s="833"/>
      <c r="DG7" s="831" t="s">
        <v>583</v>
      </c>
      <c r="DH7" s="832"/>
      <c r="DI7" s="832"/>
      <c r="DJ7" s="832"/>
      <c r="DK7" s="833"/>
      <c r="DL7" s="831" t="s">
        <v>583</v>
      </c>
      <c r="DM7" s="832"/>
      <c r="DN7" s="832"/>
      <c r="DO7" s="832"/>
      <c r="DP7" s="833"/>
      <c r="DQ7" s="831" t="s">
        <v>579</v>
      </c>
      <c r="DR7" s="832"/>
      <c r="DS7" s="832"/>
      <c r="DT7" s="832"/>
      <c r="DU7" s="833"/>
      <c r="DV7" s="812"/>
      <c r="DW7" s="813"/>
      <c r="DX7" s="813"/>
      <c r="DY7" s="813"/>
      <c r="DZ7" s="814"/>
      <c r="EA7" s="234"/>
    </row>
    <row r="8" spans="1:131" s="235" customFormat="1" ht="26.25" customHeight="1" x14ac:dyDescent="0.15">
      <c r="A8" s="241">
        <v>2</v>
      </c>
      <c r="B8" s="815" t="s">
        <v>384</v>
      </c>
      <c r="C8" s="816"/>
      <c r="D8" s="816"/>
      <c r="E8" s="816"/>
      <c r="F8" s="816"/>
      <c r="G8" s="816"/>
      <c r="H8" s="816"/>
      <c r="I8" s="816"/>
      <c r="J8" s="816"/>
      <c r="K8" s="816"/>
      <c r="L8" s="816"/>
      <c r="M8" s="816"/>
      <c r="N8" s="816"/>
      <c r="O8" s="816"/>
      <c r="P8" s="817"/>
      <c r="Q8" s="818">
        <v>75</v>
      </c>
      <c r="R8" s="819"/>
      <c r="S8" s="819"/>
      <c r="T8" s="819"/>
      <c r="U8" s="819"/>
      <c r="V8" s="819">
        <v>72</v>
      </c>
      <c r="W8" s="819"/>
      <c r="X8" s="819"/>
      <c r="Y8" s="819"/>
      <c r="Z8" s="819"/>
      <c r="AA8" s="819">
        <v>4</v>
      </c>
      <c r="AB8" s="819"/>
      <c r="AC8" s="819"/>
      <c r="AD8" s="819"/>
      <c r="AE8" s="820"/>
      <c r="AF8" s="821">
        <v>4</v>
      </c>
      <c r="AG8" s="822"/>
      <c r="AH8" s="822"/>
      <c r="AI8" s="822"/>
      <c r="AJ8" s="823"/>
      <c r="AK8" s="824" t="s">
        <v>577</v>
      </c>
      <c r="AL8" s="825"/>
      <c r="AM8" s="825"/>
      <c r="AN8" s="825"/>
      <c r="AO8" s="825"/>
      <c r="AP8" s="825">
        <v>94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386</v>
      </c>
      <c r="B23" s="850" t="s">
        <v>387</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94</v>
      </c>
      <c r="AG23" s="854"/>
      <c r="AH23" s="854"/>
      <c r="AI23" s="854"/>
      <c r="AJ23" s="857"/>
      <c r="AK23" s="858"/>
      <c r="AL23" s="859"/>
      <c r="AM23" s="859"/>
      <c r="AN23" s="859"/>
      <c r="AO23" s="859"/>
      <c r="AP23" s="854"/>
      <c r="AQ23" s="854"/>
      <c r="AR23" s="854"/>
      <c r="AS23" s="854"/>
      <c r="AT23" s="854"/>
      <c r="AU23" s="860"/>
      <c r="AV23" s="860"/>
      <c r="AW23" s="860"/>
      <c r="AX23" s="860"/>
      <c r="AY23" s="861"/>
      <c r="AZ23" s="869" t="s">
        <v>388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366</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399</v>
      </c>
      <c r="C28" s="792"/>
      <c r="D28" s="792"/>
      <c r="E28" s="792"/>
      <c r="F28" s="792"/>
      <c r="G28" s="792"/>
      <c r="H28" s="792"/>
      <c r="I28" s="792"/>
      <c r="J28" s="792"/>
      <c r="K28" s="792"/>
      <c r="L28" s="792"/>
      <c r="M28" s="792"/>
      <c r="N28" s="792"/>
      <c r="O28" s="792"/>
      <c r="P28" s="793"/>
      <c r="Q28" s="882">
        <v>1158</v>
      </c>
      <c r="R28" s="883"/>
      <c r="S28" s="883"/>
      <c r="T28" s="883"/>
      <c r="U28" s="883"/>
      <c r="V28" s="883">
        <v>1251</v>
      </c>
      <c r="W28" s="883"/>
      <c r="X28" s="883"/>
      <c r="Y28" s="883"/>
      <c r="Z28" s="883"/>
      <c r="AA28" s="883">
        <v>-92</v>
      </c>
      <c r="AB28" s="883"/>
      <c r="AC28" s="883"/>
      <c r="AD28" s="883"/>
      <c r="AE28" s="884"/>
      <c r="AF28" s="885">
        <v>-92</v>
      </c>
      <c r="AG28" s="883"/>
      <c r="AH28" s="883"/>
      <c r="AI28" s="883"/>
      <c r="AJ28" s="886"/>
      <c r="AK28" s="887">
        <v>108</v>
      </c>
      <c r="AL28" s="878"/>
      <c r="AM28" s="878"/>
      <c r="AN28" s="878"/>
      <c r="AO28" s="878"/>
      <c r="AP28" s="878" t="s">
        <v>580</v>
      </c>
      <c r="AQ28" s="878"/>
      <c r="AR28" s="878"/>
      <c r="AS28" s="878"/>
      <c r="AT28" s="878"/>
      <c r="AU28" s="878" t="s">
        <v>578</v>
      </c>
      <c r="AV28" s="878"/>
      <c r="AW28" s="878"/>
      <c r="AX28" s="878"/>
      <c r="AY28" s="878"/>
      <c r="AZ28" s="879" t="s">
        <v>577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400</v>
      </c>
      <c r="C29" s="816"/>
      <c r="D29" s="816"/>
      <c r="E29" s="816"/>
      <c r="F29" s="816"/>
      <c r="G29" s="816"/>
      <c r="H29" s="816"/>
      <c r="I29" s="816"/>
      <c r="J29" s="816"/>
      <c r="K29" s="816"/>
      <c r="L29" s="816"/>
      <c r="M29" s="816"/>
      <c r="N29" s="816"/>
      <c r="O29" s="816"/>
      <c r="P29" s="817"/>
      <c r="Q29" s="818">
        <v>944</v>
      </c>
      <c r="R29" s="819"/>
      <c r="S29" s="819"/>
      <c r="T29" s="819"/>
      <c r="U29" s="819"/>
      <c r="V29" s="819">
        <v>913</v>
      </c>
      <c r="W29" s="819"/>
      <c r="X29" s="819"/>
      <c r="Y29" s="819"/>
      <c r="Z29" s="819"/>
      <c r="AA29" s="819">
        <v>31</v>
      </c>
      <c r="AB29" s="819"/>
      <c r="AC29" s="819"/>
      <c r="AD29" s="819"/>
      <c r="AE29" s="820"/>
      <c r="AF29" s="821">
        <v>31</v>
      </c>
      <c r="AG29" s="822"/>
      <c r="AH29" s="822"/>
      <c r="AI29" s="822"/>
      <c r="AJ29" s="823"/>
      <c r="AK29" s="890">
        <v>145607</v>
      </c>
      <c r="AL29" s="891"/>
      <c r="AM29" s="891"/>
      <c r="AN29" s="891"/>
      <c r="AO29" s="891"/>
      <c r="AP29" s="891" t="s">
        <v>577</v>
      </c>
      <c r="AQ29" s="891"/>
      <c r="AR29" s="891"/>
      <c r="AS29" s="891"/>
      <c r="AT29" s="891"/>
      <c r="AU29" s="891" t="s">
        <v>577</v>
      </c>
      <c r="AV29" s="891"/>
      <c r="AW29" s="891"/>
      <c r="AX29" s="891"/>
      <c r="AY29" s="891"/>
      <c r="AZ29" s="892" t="s">
        <v>578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401</v>
      </c>
      <c r="C30" s="816"/>
      <c r="D30" s="816"/>
      <c r="E30" s="816"/>
      <c r="F30" s="816"/>
      <c r="G30" s="816"/>
      <c r="H30" s="816"/>
      <c r="I30" s="816"/>
      <c r="J30" s="816"/>
      <c r="K30" s="816"/>
      <c r="L30" s="816"/>
      <c r="M30" s="816"/>
      <c r="N30" s="816"/>
      <c r="O30" s="816"/>
      <c r="P30" s="817"/>
      <c r="Q30" s="818">
        <v>113</v>
      </c>
      <c r="R30" s="819"/>
      <c r="S30" s="819"/>
      <c r="T30" s="819"/>
      <c r="U30" s="819"/>
      <c r="V30" s="819">
        <v>113</v>
      </c>
      <c r="W30" s="819"/>
      <c r="X30" s="819"/>
      <c r="Y30" s="819"/>
      <c r="Z30" s="819"/>
      <c r="AA30" s="819">
        <v>0</v>
      </c>
      <c r="AB30" s="819"/>
      <c r="AC30" s="819"/>
      <c r="AD30" s="819"/>
      <c r="AE30" s="820"/>
      <c r="AF30" s="821">
        <v>0</v>
      </c>
      <c r="AG30" s="822"/>
      <c r="AH30" s="822"/>
      <c r="AI30" s="822"/>
      <c r="AJ30" s="823"/>
      <c r="AK30" s="890">
        <v>148677</v>
      </c>
      <c r="AL30" s="891"/>
      <c r="AM30" s="891"/>
      <c r="AN30" s="891"/>
      <c r="AO30" s="891"/>
      <c r="AP30" s="891" t="s">
        <v>578</v>
      </c>
      <c r="AQ30" s="891"/>
      <c r="AR30" s="891"/>
      <c r="AS30" s="891"/>
      <c r="AT30" s="891"/>
      <c r="AU30" s="891" t="s">
        <v>577</v>
      </c>
      <c r="AV30" s="891"/>
      <c r="AW30" s="891"/>
      <c r="AX30" s="891"/>
      <c r="AY30" s="891"/>
      <c r="AZ30" s="892" t="s">
        <v>578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402</v>
      </c>
      <c r="C31" s="816"/>
      <c r="D31" s="816"/>
      <c r="E31" s="816"/>
      <c r="F31" s="816"/>
      <c r="G31" s="816"/>
      <c r="H31" s="816"/>
      <c r="I31" s="816"/>
      <c r="J31" s="816"/>
      <c r="K31" s="816"/>
      <c r="L31" s="816"/>
      <c r="M31" s="816"/>
      <c r="N31" s="816"/>
      <c r="O31" s="816"/>
      <c r="P31" s="817"/>
      <c r="Q31" s="818">
        <v>156</v>
      </c>
      <c r="R31" s="819"/>
      <c r="S31" s="819"/>
      <c r="T31" s="819"/>
      <c r="U31" s="819"/>
      <c r="V31" s="819">
        <v>20</v>
      </c>
      <c r="W31" s="819"/>
      <c r="X31" s="819"/>
      <c r="Y31" s="819"/>
      <c r="Z31" s="819"/>
      <c r="AA31" s="819">
        <v>137</v>
      </c>
      <c r="AB31" s="819"/>
      <c r="AC31" s="819"/>
      <c r="AD31" s="819"/>
      <c r="AE31" s="820"/>
      <c r="AF31" s="821">
        <v>137</v>
      </c>
      <c r="AG31" s="822"/>
      <c r="AH31" s="822"/>
      <c r="AI31" s="822"/>
      <c r="AJ31" s="823"/>
      <c r="AK31" s="890">
        <v>16</v>
      </c>
      <c r="AL31" s="891"/>
      <c r="AM31" s="891"/>
      <c r="AN31" s="891"/>
      <c r="AO31" s="891"/>
      <c r="AP31" s="891">
        <v>771</v>
      </c>
      <c r="AQ31" s="891"/>
      <c r="AR31" s="891"/>
      <c r="AS31" s="891"/>
      <c r="AT31" s="891"/>
      <c r="AU31" s="891">
        <v>90</v>
      </c>
      <c r="AV31" s="891"/>
      <c r="AW31" s="891"/>
      <c r="AX31" s="891"/>
      <c r="AY31" s="891"/>
      <c r="AZ31" s="892" t="s">
        <v>579</v>
      </c>
      <c r="BA31" s="892"/>
      <c r="BB31" s="892"/>
      <c r="BC31" s="892"/>
      <c r="BD31" s="892"/>
      <c r="BE31" s="888" t="s">
        <v>403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404</v>
      </c>
      <c r="C32" s="816"/>
      <c r="D32" s="816"/>
      <c r="E32" s="816"/>
      <c r="F32" s="816"/>
      <c r="G32" s="816"/>
      <c r="H32" s="816"/>
      <c r="I32" s="816"/>
      <c r="J32" s="816"/>
      <c r="K32" s="816"/>
      <c r="L32" s="816"/>
      <c r="M32" s="816"/>
      <c r="N32" s="816"/>
      <c r="O32" s="816"/>
      <c r="P32" s="817"/>
      <c r="Q32" s="818">
        <v>375</v>
      </c>
      <c r="R32" s="819"/>
      <c r="S32" s="819"/>
      <c r="T32" s="819"/>
      <c r="U32" s="819"/>
      <c r="V32" s="819">
        <v>375</v>
      </c>
      <c r="W32" s="819"/>
      <c r="X32" s="819"/>
      <c r="Y32" s="819"/>
      <c r="Z32" s="819"/>
      <c r="AA32" s="819">
        <v>0</v>
      </c>
      <c r="AB32" s="819"/>
      <c r="AC32" s="819"/>
      <c r="AD32" s="819"/>
      <c r="AE32" s="820"/>
      <c r="AF32" s="821">
        <v>0</v>
      </c>
      <c r="AG32" s="822"/>
      <c r="AH32" s="822"/>
      <c r="AI32" s="822"/>
      <c r="AJ32" s="823"/>
      <c r="AK32" s="890">
        <v>220</v>
      </c>
      <c r="AL32" s="891"/>
      <c r="AM32" s="891"/>
      <c r="AN32" s="891"/>
      <c r="AO32" s="891"/>
      <c r="AP32" s="891">
        <v>1984</v>
      </c>
      <c r="AQ32" s="891"/>
      <c r="AR32" s="891"/>
      <c r="AS32" s="891"/>
      <c r="AT32" s="891"/>
      <c r="AU32" s="891">
        <v>1607</v>
      </c>
      <c r="AV32" s="891"/>
      <c r="AW32" s="891"/>
      <c r="AX32" s="891"/>
      <c r="AY32" s="891"/>
      <c r="AZ32" s="892" t="s">
        <v>578</v>
      </c>
      <c r="BA32" s="892"/>
      <c r="BB32" s="892"/>
      <c r="BC32" s="892"/>
      <c r="BD32" s="892"/>
      <c r="BE32" s="888" t="s">
        <v>405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386</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76</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170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409</v>
      </c>
      <c r="B66" s="801"/>
      <c r="C66" s="801"/>
      <c r="D66" s="801"/>
      <c r="E66" s="801"/>
      <c r="F66" s="801"/>
      <c r="G66" s="801"/>
      <c r="H66" s="801"/>
      <c r="I66" s="801"/>
      <c r="J66" s="801"/>
      <c r="K66" s="801"/>
      <c r="L66" s="801"/>
      <c r="M66" s="801"/>
      <c r="N66" s="801"/>
      <c r="O66" s="801"/>
      <c r="P66" s="802"/>
      <c r="Q66" s="777" t="s">
        <v>391</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584</v>
      </c>
      <c r="C68" s="930"/>
      <c r="D68" s="930"/>
      <c r="E68" s="930"/>
      <c r="F68" s="930"/>
      <c r="G68" s="930"/>
      <c r="H68" s="930"/>
      <c r="I68" s="930"/>
      <c r="J68" s="930"/>
      <c r="K68" s="930"/>
      <c r="L68" s="930"/>
      <c r="M68" s="930"/>
      <c r="N68" s="930"/>
      <c r="O68" s="930"/>
      <c r="P68" s="931"/>
      <c r="Q68" s="932">
        <v>1302</v>
      </c>
      <c r="R68" s="926"/>
      <c r="S68" s="926"/>
      <c r="T68" s="926"/>
      <c r="U68" s="926"/>
      <c r="V68" s="926">
        <v>1288</v>
      </c>
      <c r="W68" s="926"/>
      <c r="X68" s="926"/>
      <c r="Y68" s="926"/>
      <c r="Z68" s="926"/>
      <c r="AA68" s="926">
        <v>14</v>
      </c>
      <c r="AB68" s="926"/>
      <c r="AC68" s="926"/>
      <c r="AD68" s="926"/>
      <c r="AE68" s="926"/>
      <c r="AF68" s="926">
        <v>14</v>
      </c>
      <c r="AG68" s="926"/>
      <c r="AH68" s="926"/>
      <c r="AI68" s="926"/>
      <c r="AJ68" s="926"/>
      <c r="AK68" s="926" t="s">
        <v>589</v>
      </c>
      <c r="AL68" s="926"/>
      <c r="AM68" s="926"/>
      <c r="AN68" s="926"/>
      <c r="AO68" s="926"/>
      <c r="AP68" s="926">
        <v>673</v>
      </c>
      <c r="AQ68" s="926"/>
      <c r="AR68" s="926"/>
      <c r="AS68" s="926"/>
      <c r="AT68" s="926"/>
      <c r="AU68" s="926">
        <v>673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585</v>
      </c>
      <c r="C69" s="934"/>
      <c r="D69" s="934"/>
      <c r="E69" s="934"/>
      <c r="F69" s="934"/>
      <c r="G69" s="934"/>
      <c r="H69" s="934"/>
      <c r="I69" s="934"/>
      <c r="J69" s="934"/>
      <c r="K69" s="934"/>
      <c r="L69" s="934"/>
      <c r="M69" s="934"/>
      <c r="N69" s="934"/>
      <c r="O69" s="934"/>
      <c r="P69" s="935"/>
      <c r="Q69" s="936">
        <v>1468</v>
      </c>
      <c r="R69" s="891"/>
      <c r="S69" s="891"/>
      <c r="T69" s="891"/>
      <c r="U69" s="891"/>
      <c r="V69" s="891">
        <v>1286</v>
      </c>
      <c r="W69" s="891"/>
      <c r="X69" s="891"/>
      <c r="Y69" s="891"/>
      <c r="Z69" s="891"/>
      <c r="AA69" s="891">
        <v>182</v>
      </c>
      <c r="AB69" s="891"/>
      <c r="AC69" s="891"/>
      <c r="AD69" s="891"/>
      <c r="AE69" s="891"/>
      <c r="AF69" s="891">
        <v>182</v>
      </c>
      <c r="AG69" s="891"/>
      <c r="AH69" s="891"/>
      <c r="AI69" s="891"/>
      <c r="AJ69" s="891"/>
      <c r="AK69" s="891">
        <v>186</v>
      </c>
      <c r="AL69" s="891"/>
      <c r="AM69" s="891"/>
      <c r="AN69" s="891"/>
      <c r="AO69" s="891"/>
      <c r="AP69" s="891" t="s">
        <v>589</v>
      </c>
      <c r="AQ69" s="891"/>
      <c r="AR69" s="891"/>
      <c r="AS69" s="891"/>
      <c r="AT69" s="891"/>
      <c r="AU69" s="891" t="s">
        <v>589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586</v>
      </c>
      <c r="C70" s="934"/>
      <c r="D70" s="934"/>
      <c r="E70" s="934"/>
      <c r="F70" s="934"/>
      <c r="G70" s="934"/>
      <c r="H70" s="934"/>
      <c r="I70" s="934"/>
      <c r="J70" s="934"/>
      <c r="K70" s="934"/>
      <c r="L70" s="934"/>
      <c r="M70" s="934"/>
      <c r="N70" s="934"/>
      <c r="O70" s="934"/>
      <c r="P70" s="935"/>
      <c r="Q70" s="936">
        <v>1249</v>
      </c>
      <c r="R70" s="891"/>
      <c r="S70" s="891"/>
      <c r="T70" s="891"/>
      <c r="U70" s="891"/>
      <c r="V70" s="891">
        <v>1247</v>
      </c>
      <c r="W70" s="891"/>
      <c r="X70" s="891"/>
      <c r="Y70" s="891"/>
      <c r="Z70" s="891"/>
      <c r="AA70" s="891">
        <v>2</v>
      </c>
      <c r="AB70" s="891"/>
      <c r="AC70" s="891"/>
      <c r="AD70" s="891"/>
      <c r="AE70" s="891"/>
      <c r="AF70" s="891">
        <v>2</v>
      </c>
      <c r="AG70" s="891"/>
      <c r="AH70" s="891"/>
      <c r="AI70" s="891"/>
      <c r="AJ70" s="891"/>
      <c r="AK70" s="891" t="s">
        <v>589</v>
      </c>
      <c r="AL70" s="891"/>
      <c r="AM70" s="891"/>
      <c r="AN70" s="891"/>
      <c r="AO70" s="891"/>
      <c r="AP70" s="891">
        <v>788</v>
      </c>
      <c r="AQ70" s="891"/>
      <c r="AR70" s="891"/>
      <c r="AS70" s="891"/>
      <c r="AT70" s="891"/>
      <c r="AU70" s="891">
        <v>19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587</v>
      </c>
      <c r="C71" s="934"/>
      <c r="D71" s="934"/>
      <c r="E71" s="934"/>
      <c r="F71" s="934"/>
      <c r="G71" s="934"/>
      <c r="H71" s="934"/>
      <c r="I71" s="934"/>
      <c r="J71" s="934"/>
      <c r="K71" s="934"/>
      <c r="L71" s="934"/>
      <c r="M71" s="934"/>
      <c r="N71" s="934"/>
      <c r="O71" s="934"/>
      <c r="P71" s="935"/>
      <c r="Q71" s="936">
        <v>67</v>
      </c>
      <c r="R71" s="891"/>
      <c r="S71" s="891"/>
      <c r="T71" s="891"/>
      <c r="U71" s="891"/>
      <c r="V71" s="891">
        <v>59</v>
      </c>
      <c r="W71" s="891"/>
      <c r="X71" s="891"/>
      <c r="Y71" s="891"/>
      <c r="Z71" s="891"/>
      <c r="AA71" s="891">
        <v>8</v>
      </c>
      <c r="AB71" s="891"/>
      <c r="AC71" s="891"/>
      <c r="AD71" s="891"/>
      <c r="AE71" s="891"/>
      <c r="AF71" s="891">
        <v>8</v>
      </c>
      <c r="AG71" s="891"/>
      <c r="AH71" s="891"/>
      <c r="AI71" s="891"/>
      <c r="AJ71" s="891"/>
      <c r="AK71" s="891" t="s">
        <v>507</v>
      </c>
      <c r="AL71" s="891"/>
      <c r="AM71" s="891"/>
      <c r="AN71" s="891"/>
      <c r="AO71" s="891"/>
      <c r="AP71" s="891" t="s">
        <v>507</v>
      </c>
      <c r="AQ71" s="891"/>
      <c r="AR71" s="891"/>
      <c r="AS71" s="891"/>
      <c r="AT71" s="891"/>
      <c r="AU71" s="891" t="s">
        <v>507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588</v>
      </c>
      <c r="C72" s="934"/>
      <c r="D72" s="934"/>
      <c r="E72" s="934"/>
      <c r="F72" s="934"/>
      <c r="G72" s="934"/>
      <c r="H72" s="934"/>
      <c r="I72" s="934"/>
      <c r="J72" s="934"/>
      <c r="K72" s="934"/>
      <c r="L72" s="934"/>
      <c r="M72" s="934"/>
      <c r="N72" s="934"/>
      <c r="O72" s="934"/>
      <c r="P72" s="935"/>
      <c r="Q72" s="936">
        <v>40</v>
      </c>
      <c r="R72" s="891"/>
      <c r="S72" s="891"/>
      <c r="T72" s="891"/>
      <c r="U72" s="891"/>
      <c r="V72" s="891">
        <v>37</v>
      </c>
      <c r="W72" s="891"/>
      <c r="X72" s="891"/>
      <c r="Y72" s="891"/>
      <c r="Z72" s="891"/>
      <c r="AA72" s="891">
        <v>3</v>
      </c>
      <c r="AB72" s="891"/>
      <c r="AC72" s="891"/>
      <c r="AD72" s="891"/>
      <c r="AE72" s="891"/>
      <c r="AF72" s="891">
        <v>3</v>
      </c>
      <c r="AG72" s="891"/>
      <c r="AH72" s="891"/>
      <c r="AI72" s="891"/>
      <c r="AJ72" s="891"/>
      <c r="AK72" s="891">
        <v>5</v>
      </c>
      <c r="AL72" s="891"/>
      <c r="AM72" s="891"/>
      <c r="AN72" s="891"/>
      <c r="AO72" s="891"/>
      <c r="AP72" s="891" t="s">
        <v>590</v>
      </c>
      <c r="AQ72" s="891"/>
      <c r="AR72" s="891"/>
      <c r="AS72" s="891"/>
      <c r="AT72" s="891"/>
      <c r="AU72" s="891" t="s">
        <v>591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386</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304</v>
      </c>
      <c r="AG109" s="955"/>
      <c r="AH109" s="955"/>
      <c r="AI109" s="955"/>
      <c r="AJ109" s="956"/>
      <c r="AK109" s="954" t="s">
        <v>303</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304</v>
      </c>
      <c r="BW109" s="955"/>
      <c r="BX109" s="955"/>
      <c r="BY109" s="955"/>
      <c r="BZ109" s="956"/>
      <c r="CA109" s="954" t="s">
        <v>303</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304</v>
      </c>
      <c r="DM109" s="955"/>
      <c r="DN109" s="955"/>
      <c r="DO109" s="955"/>
      <c r="DP109" s="956"/>
      <c r="DQ109" s="954" t="s">
        <v>303</v>
      </c>
      <c r="DR109" s="955"/>
      <c r="DS109" s="955"/>
      <c r="DT109" s="955"/>
      <c r="DU109" s="956"/>
      <c r="DV109" s="954" t="s">
        <v>426</v>
      </c>
      <c r="DW109" s="955"/>
      <c r="DX109" s="955"/>
      <c r="DY109" s="955"/>
      <c r="DZ109" s="957"/>
    </row>
    <row r="110" spans="1:131" s="226" customFormat="1" ht="26.25" customHeight="1" x14ac:dyDescent="0.15">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976347</v>
      </c>
      <c r="AB110" s="962"/>
      <c r="AC110" s="962"/>
      <c r="AD110" s="962"/>
      <c r="AE110" s="963"/>
      <c r="AF110" s="964">
        <v>1042095</v>
      </c>
      <c r="AG110" s="962"/>
      <c r="AH110" s="962"/>
      <c r="AI110" s="962"/>
      <c r="AJ110" s="963"/>
      <c r="AK110" s="964">
        <v>1058294</v>
      </c>
      <c r="AL110" s="962"/>
      <c r="AM110" s="962"/>
      <c r="AN110" s="962"/>
      <c r="AO110" s="963"/>
      <c r="AP110" s="965">
        <v>27.9</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12251841</v>
      </c>
      <c r="BR110" s="997"/>
      <c r="BS110" s="997"/>
      <c r="BT110" s="997"/>
      <c r="BU110" s="997"/>
      <c r="BV110" s="997">
        <v>12165011</v>
      </c>
      <c r="BW110" s="997"/>
      <c r="BX110" s="997"/>
      <c r="BY110" s="997"/>
      <c r="BZ110" s="997"/>
      <c r="CA110" s="997">
        <v>11965171</v>
      </c>
      <c r="CB110" s="997"/>
      <c r="CC110" s="997"/>
      <c r="CD110" s="997"/>
      <c r="CE110" s="997"/>
      <c r="CF110" s="1011">
        <v>315.3</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170</v>
      </c>
      <c r="DH110" s="997"/>
      <c r="DI110" s="997"/>
      <c r="DJ110" s="997"/>
      <c r="DK110" s="997"/>
      <c r="DL110" s="997" t="s">
        <v>170</v>
      </c>
      <c r="DM110" s="997"/>
      <c r="DN110" s="997"/>
      <c r="DO110" s="997"/>
      <c r="DP110" s="997"/>
      <c r="DQ110" s="997" t="s">
        <v>170</v>
      </c>
      <c r="DR110" s="997"/>
      <c r="DS110" s="997"/>
      <c r="DT110" s="997"/>
      <c r="DU110" s="997"/>
      <c r="DV110" s="998" t="s">
        <v>170</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388</v>
      </c>
      <c r="AB111" s="1004"/>
      <c r="AC111" s="1004"/>
      <c r="AD111" s="1004"/>
      <c r="AE111" s="1005"/>
      <c r="AF111" s="1006" t="s">
        <v>170</v>
      </c>
      <c r="AG111" s="1004"/>
      <c r="AH111" s="1004"/>
      <c r="AI111" s="1004"/>
      <c r="AJ111" s="1005"/>
      <c r="AK111" s="1006" t="s">
        <v>170</v>
      </c>
      <c r="AL111" s="1004"/>
      <c r="AM111" s="1004"/>
      <c r="AN111" s="1004"/>
      <c r="AO111" s="1005"/>
      <c r="AP111" s="1007" t="s">
        <v>170</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v>597052</v>
      </c>
      <c r="BR111" s="990"/>
      <c r="BS111" s="990"/>
      <c r="BT111" s="990"/>
      <c r="BU111" s="990"/>
      <c r="BV111" s="990">
        <v>457883</v>
      </c>
      <c r="BW111" s="990"/>
      <c r="BX111" s="990"/>
      <c r="BY111" s="990"/>
      <c r="BZ111" s="990"/>
      <c r="CA111" s="990">
        <v>339696</v>
      </c>
      <c r="CB111" s="990"/>
      <c r="CC111" s="990"/>
      <c r="CD111" s="990"/>
      <c r="CE111" s="990"/>
      <c r="CF111" s="984">
        <v>9</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388</v>
      </c>
      <c r="DH111" s="990"/>
      <c r="DI111" s="990"/>
      <c r="DJ111" s="990"/>
      <c r="DK111" s="990"/>
      <c r="DL111" s="990" t="s">
        <v>388</v>
      </c>
      <c r="DM111" s="990"/>
      <c r="DN111" s="990"/>
      <c r="DO111" s="990"/>
      <c r="DP111" s="990"/>
      <c r="DQ111" s="990" t="s">
        <v>170</v>
      </c>
      <c r="DR111" s="990"/>
      <c r="DS111" s="990"/>
      <c r="DT111" s="990"/>
      <c r="DU111" s="990"/>
      <c r="DV111" s="991" t="s">
        <v>388</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388</v>
      </c>
      <c r="AB112" s="1029"/>
      <c r="AC112" s="1029"/>
      <c r="AD112" s="1029"/>
      <c r="AE112" s="1030"/>
      <c r="AF112" s="1031" t="s">
        <v>170</v>
      </c>
      <c r="AG112" s="1029"/>
      <c r="AH112" s="1029"/>
      <c r="AI112" s="1029"/>
      <c r="AJ112" s="1030"/>
      <c r="AK112" s="1031" t="s">
        <v>388</v>
      </c>
      <c r="AL112" s="1029"/>
      <c r="AM112" s="1029"/>
      <c r="AN112" s="1029"/>
      <c r="AO112" s="1030"/>
      <c r="AP112" s="1032" t="s">
        <v>170</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1866729</v>
      </c>
      <c r="BR112" s="990"/>
      <c r="BS112" s="990"/>
      <c r="BT112" s="990"/>
      <c r="BU112" s="990"/>
      <c r="BV112" s="990">
        <v>1829554</v>
      </c>
      <c r="BW112" s="990"/>
      <c r="BX112" s="990"/>
      <c r="BY112" s="990"/>
      <c r="BZ112" s="990"/>
      <c r="CA112" s="990">
        <v>1697458</v>
      </c>
      <c r="CB112" s="990"/>
      <c r="CC112" s="990"/>
      <c r="CD112" s="990"/>
      <c r="CE112" s="990"/>
      <c r="CF112" s="984">
        <v>44.7</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18250</v>
      </c>
      <c r="DH112" s="990"/>
      <c r="DI112" s="990"/>
      <c r="DJ112" s="990"/>
      <c r="DK112" s="990"/>
      <c r="DL112" s="990">
        <v>9369</v>
      </c>
      <c r="DM112" s="990"/>
      <c r="DN112" s="990"/>
      <c r="DO112" s="990"/>
      <c r="DP112" s="990"/>
      <c r="DQ112" s="990" t="s">
        <v>388</v>
      </c>
      <c r="DR112" s="990"/>
      <c r="DS112" s="990"/>
      <c r="DT112" s="990"/>
      <c r="DU112" s="990"/>
      <c r="DV112" s="991" t="s">
        <v>388</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201090</v>
      </c>
      <c r="AB113" s="1004"/>
      <c r="AC113" s="1004"/>
      <c r="AD113" s="1004"/>
      <c r="AE113" s="1005"/>
      <c r="AF113" s="1006">
        <v>189631</v>
      </c>
      <c r="AG113" s="1004"/>
      <c r="AH113" s="1004"/>
      <c r="AI113" s="1004"/>
      <c r="AJ113" s="1005"/>
      <c r="AK113" s="1006">
        <v>184656</v>
      </c>
      <c r="AL113" s="1004"/>
      <c r="AM113" s="1004"/>
      <c r="AN113" s="1004"/>
      <c r="AO113" s="1005"/>
      <c r="AP113" s="1007">
        <v>4.9000000000000004</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55793</v>
      </c>
      <c r="BR113" s="990"/>
      <c r="BS113" s="990"/>
      <c r="BT113" s="990"/>
      <c r="BU113" s="990"/>
      <c r="BV113" s="990">
        <v>597795</v>
      </c>
      <c r="BW113" s="990"/>
      <c r="BX113" s="990"/>
      <c r="BY113" s="990"/>
      <c r="BZ113" s="990"/>
      <c r="CA113" s="990">
        <v>692097</v>
      </c>
      <c r="CB113" s="990"/>
      <c r="CC113" s="990"/>
      <c r="CD113" s="990"/>
      <c r="CE113" s="990"/>
      <c r="CF113" s="984">
        <v>18.2</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388</v>
      </c>
      <c r="DH113" s="1029"/>
      <c r="DI113" s="1029"/>
      <c r="DJ113" s="1029"/>
      <c r="DK113" s="1030"/>
      <c r="DL113" s="1031" t="s">
        <v>388</v>
      </c>
      <c r="DM113" s="1029"/>
      <c r="DN113" s="1029"/>
      <c r="DO113" s="1029"/>
      <c r="DP113" s="1030"/>
      <c r="DQ113" s="1031" t="s">
        <v>388</v>
      </c>
      <c r="DR113" s="1029"/>
      <c r="DS113" s="1029"/>
      <c r="DT113" s="1029"/>
      <c r="DU113" s="1030"/>
      <c r="DV113" s="1032" t="s">
        <v>388</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10133</v>
      </c>
      <c r="AB114" s="1029"/>
      <c r="AC114" s="1029"/>
      <c r="AD114" s="1029"/>
      <c r="AE114" s="1030"/>
      <c r="AF114" s="1031">
        <v>10305</v>
      </c>
      <c r="AG114" s="1029"/>
      <c r="AH114" s="1029"/>
      <c r="AI114" s="1029"/>
      <c r="AJ114" s="1030"/>
      <c r="AK114" s="1031">
        <v>13108</v>
      </c>
      <c r="AL114" s="1029"/>
      <c r="AM114" s="1029"/>
      <c r="AN114" s="1029"/>
      <c r="AO114" s="1030"/>
      <c r="AP114" s="1032">
        <v>0.3</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1441385</v>
      </c>
      <c r="BR114" s="990"/>
      <c r="BS114" s="990"/>
      <c r="BT114" s="990"/>
      <c r="BU114" s="990"/>
      <c r="BV114" s="990">
        <v>1333526</v>
      </c>
      <c r="BW114" s="990"/>
      <c r="BX114" s="990"/>
      <c r="BY114" s="990"/>
      <c r="BZ114" s="990"/>
      <c r="CA114" s="990">
        <v>1304407</v>
      </c>
      <c r="CB114" s="990"/>
      <c r="CC114" s="990"/>
      <c r="CD114" s="990"/>
      <c r="CE114" s="990"/>
      <c r="CF114" s="984">
        <v>34.4</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v>1785</v>
      </c>
      <c r="DH114" s="1029"/>
      <c r="DI114" s="1029"/>
      <c r="DJ114" s="1029"/>
      <c r="DK114" s="1030"/>
      <c r="DL114" s="1031" t="s">
        <v>170</v>
      </c>
      <c r="DM114" s="1029"/>
      <c r="DN114" s="1029"/>
      <c r="DO114" s="1029"/>
      <c r="DP114" s="1030"/>
      <c r="DQ114" s="1031" t="s">
        <v>170</v>
      </c>
      <c r="DR114" s="1029"/>
      <c r="DS114" s="1029"/>
      <c r="DT114" s="1029"/>
      <c r="DU114" s="1030"/>
      <c r="DV114" s="1032" t="s">
        <v>170</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174044</v>
      </c>
      <c r="AB115" s="1004"/>
      <c r="AC115" s="1004"/>
      <c r="AD115" s="1004"/>
      <c r="AE115" s="1005"/>
      <c r="AF115" s="1006">
        <v>176094</v>
      </c>
      <c r="AG115" s="1004"/>
      <c r="AH115" s="1004"/>
      <c r="AI115" s="1004"/>
      <c r="AJ115" s="1005"/>
      <c r="AK115" s="1006">
        <v>132470</v>
      </c>
      <c r="AL115" s="1004"/>
      <c r="AM115" s="1004"/>
      <c r="AN115" s="1004"/>
      <c r="AO115" s="1005"/>
      <c r="AP115" s="1007">
        <v>3.5</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388</v>
      </c>
      <c r="BR115" s="990"/>
      <c r="BS115" s="990"/>
      <c r="BT115" s="990"/>
      <c r="BU115" s="990"/>
      <c r="BV115" s="990" t="s">
        <v>170</v>
      </c>
      <c r="BW115" s="990"/>
      <c r="BX115" s="990"/>
      <c r="BY115" s="990"/>
      <c r="BZ115" s="990"/>
      <c r="CA115" s="990" t="s">
        <v>388</v>
      </c>
      <c r="CB115" s="990"/>
      <c r="CC115" s="990"/>
      <c r="CD115" s="990"/>
      <c r="CE115" s="990"/>
      <c r="CF115" s="984" t="s">
        <v>170</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388</v>
      </c>
      <c r="DH115" s="1029"/>
      <c r="DI115" s="1029"/>
      <c r="DJ115" s="1029"/>
      <c r="DK115" s="1030"/>
      <c r="DL115" s="1031" t="s">
        <v>388</v>
      </c>
      <c r="DM115" s="1029"/>
      <c r="DN115" s="1029"/>
      <c r="DO115" s="1029"/>
      <c r="DP115" s="1030"/>
      <c r="DQ115" s="1031" t="s">
        <v>388</v>
      </c>
      <c r="DR115" s="1029"/>
      <c r="DS115" s="1029"/>
      <c r="DT115" s="1029"/>
      <c r="DU115" s="1030"/>
      <c r="DV115" s="1032" t="s">
        <v>388</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213</v>
      </c>
      <c r="AB116" s="1029"/>
      <c r="AC116" s="1029"/>
      <c r="AD116" s="1029"/>
      <c r="AE116" s="1030"/>
      <c r="AF116" s="1031">
        <v>154</v>
      </c>
      <c r="AG116" s="1029"/>
      <c r="AH116" s="1029"/>
      <c r="AI116" s="1029"/>
      <c r="AJ116" s="1030"/>
      <c r="AK116" s="1031">
        <v>109</v>
      </c>
      <c r="AL116" s="1029"/>
      <c r="AM116" s="1029"/>
      <c r="AN116" s="1029"/>
      <c r="AO116" s="1030"/>
      <c r="AP116" s="1032">
        <v>0</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170</v>
      </c>
      <c r="BR116" s="990"/>
      <c r="BS116" s="990"/>
      <c r="BT116" s="990"/>
      <c r="BU116" s="990"/>
      <c r="BV116" s="990" t="s">
        <v>170</v>
      </c>
      <c r="BW116" s="990"/>
      <c r="BX116" s="990"/>
      <c r="BY116" s="990"/>
      <c r="BZ116" s="990"/>
      <c r="CA116" s="990" t="s">
        <v>388</v>
      </c>
      <c r="CB116" s="990"/>
      <c r="CC116" s="990"/>
      <c r="CD116" s="990"/>
      <c r="CE116" s="990"/>
      <c r="CF116" s="984" t="s">
        <v>170</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388</v>
      </c>
      <c r="DH116" s="1029"/>
      <c r="DI116" s="1029"/>
      <c r="DJ116" s="1029"/>
      <c r="DK116" s="1030"/>
      <c r="DL116" s="1031" t="s">
        <v>170</v>
      </c>
      <c r="DM116" s="1029"/>
      <c r="DN116" s="1029"/>
      <c r="DO116" s="1029"/>
      <c r="DP116" s="1030"/>
      <c r="DQ116" s="1031" t="s">
        <v>388</v>
      </c>
      <c r="DR116" s="1029"/>
      <c r="DS116" s="1029"/>
      <c r="DT116" s="1029"/>
      <c r="DU116" s="1030"/>
      <c r="DV116" s="1032" t="s">
        <v>388</v>
      </c>
      <c r="DW116" s="1033"/>
      <c r="DX116" s="1033"/>
      <c r="DY116" s="1033"/>
      <c r="DZ116" s="1034"/>
    </row>
    <row r="117" spans="1:130" s="226" customFormat="1" ht="26.25" customHeight="1" x14ac:dyDescent="0.15">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1361827</v>
      </c>
      <c r="AB117" s="1047"/>
      <c r="AC117" s="1047"/>
      <c r="AD117" s="1047"/>
      <c r="AE117" s="1048"/>
      <c r="AF117" s="1049">
        <v>1418279</v>
      </c>
      <c r="AG117" s="1047"/>
      <c r="AH117" s="1047"/>
      <c r="AI117" s="1047"/>
      <c r="AJ117" s="1048"/>
      <c r="AK117" s="1049">
        <v>1388637</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170</v>
      </c>
      <c r="BR117" s="990"/>
      <c r="BS117" s="990"/>
      <c r="BT117" s="990"/>
      <c r="BU117" s="990"/>
      <c r="BV117" s="990" t="s">
        <v>170</v>
      </c>
      <c r="BW117" s="990"/>
      <c r="BX117" s="990"/>
      <c r="BY117" s="990"/>
      <c r="BZ117" s="990"/>
      <c r="CA117" s="990" t="s">
        <v>170</v>
      </c>
      <c r="CB117" s="990"/>
      <c r="CC117" s="990"/>
      <c r="CD117" s="990"/>
      <c r="CE117" s="990"/>
      <c r="CF117" s="984" t="s">
        <v>453</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388</v>
      </c>
      <c r="DH117" s="1029"/>
      <c r="DI117" s="1029"/>
      <c r="DJ117" s="1029"/>
      <c r="DK117" s="1030"/>
      <c r="DL117" s="1031" t="s">
        <v>388</v>
      </c>
      <c r="DM117" s="1029"/>
      <c r="DN117" s="1029"/>
      <c r="DO117" s="1029"/>
      <c r="DP117" s="1030"/>
      <c r="DQ117" s="1031" t="s">
        <v>388</v>
      </c>
      <c r="DR117" s="1029"/>
      <c r="DS117" s="1029"/>
      <c r="DT117" s="1029"/>
      <c r="DU117" s="1030"/>
      <c r="DV117" s="1032" t="s">
        <v>170</v>
      </c>
      <c r="DW117" s="1033"/>
      <c r="DX117" s="1033"/>
      <c r="DY117" s="1033"/>
      <c r="DZ117" s="1034"/>
    </row>
    <row r="118" spans="1:130" s="226" customFormat="1" ht="26.25" customHeight="1" x14ac:dyDescent="0.15">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304</v>
      </c>
      <c r="AG118" s="955"/>
      <c r="AH118" s="955"/>
      <c r="AI118" s="955"/>
      <c r="AJ118" s="956"/>
      <c r="AK118" s="954" t="s">
        <v>303</v>
      </c>
      <c r="AL118" s="955"/>
      <c r="AM118" s="955"/>
      <c r="AN118" s="955"/>
      <c r="AO118" s="956"/>
      <c r="AP118" s="1041" t="s">
        <v>426</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388</v>
      </c>
      <c r="BR118" s="1068"/>
      <c r="BS118" s="1068"/>
      <c r="BT118" s="1068"/>
      <c r="BU118" s="1068"/>
      <c r="BV118" s="1068" t="s">
        <v>170</v>
      </c>
      <c r="BW118" s="1068"/>
      <c r="BX118" s="1068"/>
      <c r="BY118" s="1068"/>
      <c r="BZ118" s="1068"/>
      <c r="CA118" s="1068" t="s">
        <v>388</v>
      </c>
      <c r="CB118" s="1068"/>
      <c r="CC118" s="1068"/>
      <c r="CD118" s="1068"/>
      <c r="CE118" s="1068"/>
      <c r="CF118" s="984" t="s">
        <v>170</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170</v>
      </c>
      <c r="DH118" s="1029"/>
      <c r="DI118" s="1029"/>
      <c r="DJ118" s="1029"/>
      <c r="DK118" s="1030"/>
      <c r="DL118" s="1031" t="s">
        <v>170</v>
      </c>
      <c r="DM118" s="1029"/>
      <c r="DN118" s="1029"/>
      <c r="DO118" s="1029"/>
      <c r="DP118" s="1030"/>
      <c r="DQ118" s="1031" t="s">
        <v>388</v>
      </c>
      <c r="DR118" s="1029"/>
      <c r="DS118" s="1029"/>
      <c r="DT118" s="1029"/>
      <c r="DU118" s="1030"/>
      <c r="DV118" s="1032" t="s">
        <v>170</v>
      </c>
      <c r="DW118" s="1033"/>
      <c r="DX118" s="1033"/>
      <c r="DY118" s="1033"/>
      <c r="DZ118" s="1034"/>
    </row>
    <row r="119" spans="1:130" s="226" customFormat="1" ht="26.25" customHeight="1" x14ac:dyDescent="0.15">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170</v>
      </c>
      <c r="AB119" s="962"/>
      <c r="AC119" s="962"/>
      <c r="AD119" s="962"/>
      <c r="AE119" s="963"/>
      <c r="AF119" s="964" t="s">
        <v>170</v>
      </c>
      <c r="AG119" s="962"/>
      <c r="AH119" s="962"/>
      <c r="AI119" s="962"/>
      <c r="AJ119" s="963"/>
      <c r="AK119" s="964" t="s">
        <v>170</v>
      </c>
      <c r="AL119" s="962"/>
      <c r="AM119" s="962"/>
      <c r="AN119" s="962"/>
      <c r="AO119" s="963"/>
      <c r="AP119" s="965" t="s">
        <v>170</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457</v>
      </c>
      <c r="BP119" s="1076"/>
      <c r="BQ119" s="1067">
        <v>16212800</v>
      </c>
      <c r="BR119" s="1068"/>
      <c r="BS119" s="1068"/>
      <c r="BT119" s="1068"/>
      <c r="BU119" s="1068"/>
      <c r="BV119" s="1068">
        <v>16383769</v>
      </c>
      <c r="BW119" s="1068"/>
      <c r="BX119" s="1068"/>
      <c r="BY119" s="1068"/>
      <c r="BZ119" s="1068"/>
      <c r="CA119" s="1068">
        <v>15998829</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577017</v>
      </c>
      <c r="DH119" s="1054"/>
      <c r="DI119" s="1054"/>
      <c r="DJ119" s="1054"/>
      <c r="DK119" s="1055"/>
      <c r="DL119" s="1053">
        <v>448514</v>
      </c>
      <c r="DM119" s="1054"/>
      <c r="DN119" s="1054"/>
      <c r="DO119" s="1054"/>
      <c r="DP119" s="1055"/>
      <c r="DQ119" s="1053">
        <v>339696</v>
      </c>
      <c r="DR119" s="1054"/>
      <c r="DS119" s="1054"/>
      <c r="DT119" s="1054"/>
      <c r="DU119" s="1055"/>
      <c r="DV119" s="1056">
        <v>9</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170</v>
      </c>
      <c r="AB120" s="1029"/>
      <c r="AC120" s="1029"/>
      <c r="AD120" s="1029"/>
      <c r="AE120" s="1030"/>
      <c r="AF120" s="1031" t="s">
        <v>170</v>
      </c>
      <c r="AG120" s="1029"/>
      <c r="AH120" s="1029"/>
      <c r="AI120" s="1029"/>
      <c r="AJ120" s="1030"/>
      <c r="AK120" s="1031" t="s">
        <v>170</v>
      </c>
      <c r="AL120" s="1029"/>
      <c r="AM120" s="1029"/>
      <c r="AN120" s="1029"/>
      <c r="AO120" s="1030"/>
      <c r="AP120" s="1032" t="s">
        <v>388</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875281</v>
      </c>
      <c r="BR120" s="997"/>
      <c r="BS120" s="997"/>
      <c r="BT120" s="997"/>
      <c r="BU120" s="997"/>
      <c r="BV120" s="997">
        <v>740175</v>
      </c>
      <c r="BW120" s="997"/>
      <c r="BX120" s="997"/>
      <c r="BY120" s="997"/>
      <c r="BZ120" s="997"/>
      <c r="CA120" s="997">
        <v>885665</v>
      </c>
      <c r="CB120" s="997"/>
      <c r="CC120" s="997"/>
      <c r="CD120" s="997"/>
      <c r="CE120" s="997"/>
      <c r="CF120" s="1011">
        <v>23.3</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1787430</v>
      </c>
      <c r="DH120" s="997"/>
      <c r="DI120" s="997"/>
      <c r="DJ120" s="997"/>
      <c r="DK120" s="997"/>
      <c r="DL120" s="997">
        <v>1746381</v>
      </c>
      <c r="DM120" s="997"/>
      <c r="DN120" s="997"/>
      <c r="DO120" s="997"/>
      <c r="DP120" s="997"/>
      <c r="DQ120" s="997">
        <v>1607257</v>
      </c>
      <c r="DR120" s="997"/>
      <c r="DS120" s="997"/>
      <c r="DT120" s="997"/>
      <c r="DU120" s="997"/>
      <c r="DV120" s="998">
        <v>42.4</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9885</v>
      </c>
      <c r="AB121" s="1029"/>
      <c r="AC121" s="1029"/>
      <c r="AD121" s="1029"/>
      <c r="AE121" s="1030"/>
      <c r="AF121" s="1031">
        <v>9885</v>
      </c>
      <c r="AG121" s="1029"/>
      <c r="AH121" s="1029"/>
      <c r="AI121" s="1029"/>
      <c r="AJ121" s="1030"/>
      <c r="AK121" s="1031">
        <v>9885</v>
      </c>
      <c r="AL121" s="1029"/>
      <c r="AM121" s="1029"/>
      <c r="AN121" s="1029"/>
      <c r="AO121" s="1030"/>
      <c r="AP121" s="1032">
        <v>0.3</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1068248</v>
      </c>
      <c r="BR121" s="990"/>
      <c r="BS121" s="990"/>
      <c r="BT121" s="990"/>
      <c r="BU121" s="990"/>
      <c r="BV121" s="990">
        <v>1213478</v>
      </c>
      <c r="BW121" s="990"/>
      <c r="BX121" s="990"/>
      <c r="BY121" s="990"/>
      <c r="BZ121" s="990"/>
      <c r="CA121" s="990">
        <v>1245016</v>
      </c>
      <c r="CB121" s="990"/>
      <c r="CC121" s="990"/>
      <c r="CD121" s="990"/>
      <c r="CE121" s="990"/>
      <c r="CF121" s="984">
        <v>32.799999999999997</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79299</v>
      </c>
      <c r="DH121" s="990"/>
      <c r="DI121" s="990"/>
      <c r="DJ121" s="990"/>
      <c r="DK121" s="990"/>
      <c r="DL121" s="990">
        <v>83173</v>
      </c>
      <c r="DM121" s="990"/>
      <c r="DN121" s="990"/>
      <c r="DO121" s="990"/>
      <c r="DP121" s="990"/>
      <c r="DQ121" s="990">
        <v>90201</v>
      </c>
      <c r="DR121" s="990"/>
      <c r="DS121" s="990"/>
      <c r="DT121" s="990"/>
      <c r="DU121" s="990"/>
      <c r="DV121" s="991">
        <v>2.4</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453</v>
      </c>
      <c r="AB122" s="1029"/>
      <c r="AC122" s="1029"/>
      <c r="AD122" s="1029"/>
      <c r="AE122" s="1030"/>
      <c r="AF122" s="1031" t="s">
        <v>170</v>
      </c>
      <c r="AG122" s="1029"/>
      <c r="AH122" s="1029"/>
      <c r="AI122" s="1029"/>
      <c r="AJ122" s="1030"/>
      <c r="AK122" s="1031" t="s">
        <v>170</v>
      </c>
      <c r="AL122" s="1029"/>
      <c r="AM122" s="1029"/>
      <c r="AN122" s="1029"/>
      <c r="AO122" s="1030"/>
      <c r="AP122" s="1032" t="s">
        <v>388</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9184820</v>
      </c>
      <c r="BR122" s="1068"/>
      <c r="BS122" s="1068"/>
      <c r="BT122" s="1068"/>
      <c r="BU122" s="1068"/>
      <c r="BV122" s="1068">
        <v>9174820</v>
      </c>
      <c r="BW122" s="1068"/>
      <c r="BX122" s="1068"/>
      <c r="BY122" s="1068"/>
      <c r="BZ122" s="1068"/>
      <c r="CA122" s="1068">
        <v>8848402</v>
      </c>
      <c r="CB122" s="1068"/>
      <c r="CC122" s="1068"/>
      <c r="CD122" s="1068"/>
      <c r="CE122" s="1068"/>
      <c r="CF122" s="1088">
        <v>233.2</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t="s">
        <v>170</v>
      </c>
      <c r="DH122" s="990"/>
      <c r="DI122" s="990"/>
      <c r="DJ122" s="990"/>
      <c r="DK122" s="990"/>
      <c r="DL122" s="990" t="s">
        <v>170</v>
      </c>
      <c r="DM122" s="990"/>
      <c r="DN122" s="990"/>
      <c r="DO122" s="990"/>
      <c r="DP122" s="990"/>
      <c r="DQ122" s="990" t="s">
        <v>388</v>
      </c>
      <c r="DR122" s="990"/>
      <c r="DS122" s="990"/>
      <c r="DT122" s="990"/>
      <c r="DU122" s="990"/>
      <c r="DV122" s="991" t="s">
        <v>388</v>
      </c>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1900</v>
      </c>
      <c r="AB123" s="1029"/>
      <c r="AC123" s="1029"/>
      <c r="AD123" s="1029"/>
      <c r="AE123" s="1030"/>
      <c r="AF123" s="1031">
        <v>1902</v>
      </c>
      <c r="AG123" s="1029"/>
      <c r="AH123" s="1029"/>
      <c r="AI123" s="1029"/>
      <c r="AJ123" s="1030"/>
      <c r="AK123" s="1031" t="s">
        <v>170</v>
      </c>
      <c r="AL123" s="1029"/>
      <c r="AM123" s="1029"/>
      <c r="AN123" s="1029"/>
      <c r="AO123" s="1030"/>
      <c r="AP123" s="1032" t="s">
        <v>388</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468</v>
      </c>
      <c r="BP123" s="1076"/>
      <c r="BQ123" s="1135">
        <v>11128349</v>
      </c>
      <c r="BR123" s="1136"/>
      <c r="BS123" s="1136"/>
      <c r="BT123" s="1136"/>
      <c r="BU123" s="1136"/>
      <c r="BV123" s="1136">
        <v>11128473</v>
      </c>
      <c r="BW123" s="1136"/>
      <c r="BX123" s="1136"/>
      <c r="BY123" s="1136"/>
      <c r="BZ123" s="1136"/>
      <c r="CA123" s="1136">
        <v>10979083</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t="s">
        <v>170</v>
      </c>
      <c r="DH123" s="1029"/>
      <c r="DI123" s="1029"/>
      <c r="DJ123" s="1029"/>
      <c r="DK123" s="1030"/>
      <c r="DL123" s="1031" t="s">
        <v>388</v>
      </c>
      <c r="DM123" s="1029"/>
      <c r="DN123" s="1029"/>
      <c r="DO123" s="1029"/>
      <c r="DP123" s="1030"/>
      <c r="DQ123" s="1031" t="s">
        <v>388</v>
      </c>
      <c r="DR123" s="1029"/>
      <c r="DS123" s="1029"/>
      <c r="DT123" s="1029"/>
      <c r="DU123" s="1030"/>
      <c r="DV123" s="1032" t="s">
        <v>170</v>
      </c>
      <c r="DW123" s="1033"/>
      <c r="DX123" s="1033"/>
      <c r="DY123" s="1033"/>
      <c r="DZ123" s="1034"/>
    </row>
    <row r="124" spans="1:130" s="226" customFormat="1" ht="26.25" customHeight="1" thickBot="1" x14ac:dyDescent="0.2">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170</v>
      </c>
      <c r="AB124" s="1029"/>
      <c r="AC124" s="1029"/>
      <c r="AD124" s="1029"/>
      <c r="AE124" s="1030"/>
      <c r="AF124" s="1031" t="s">
        <v>170</v>
      </c>
      <c r="AG124" s="1029"/>
      <c r="AH124" s="1029"/>
      <c r="AI124" s="1029"/>
      <c r="AJ124" s="1030"/>
      <c r="AK124" s="1031" t="s">
        <v>388</v>
      </c>
      <c r="AL124" s="1029"/>
      <c r="AM124" s="1029"/>
      <c r="AN124" s="1029"/>
      <c r="AO124" s="1030"/>
      <c r="AP124" s="1032" t="s">
        <v>170</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126.9</v>
      </c>
      <c r="BR124" s="1098"/>
      <c r="BS124" s="1098"/>
      <c r="BT124" s="1098"/>
      <c r="BU124" s="1098"/>
      <c r="BV124" s="1098">
        <v>136.5</v>
      </c>
      <c r="BW124" s="1098"/>
      <c r="BX124" s="1098"/>
      <c r="BY124" s="1098"/>
      <c r="BZ124" s="1098"/>
      <c r="CA124" s="1098">
        <v>132.19999999999999</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170</v>
      </c>
      <c r="DH124" s="1054"/>
      <c r="DI124" s="1054"/>
      <c r="DJ124" s="1054"/>
      <c r="DK124" s="1055"/>
      <c r="DL124" s="1053" t="s">
        <v>170</v>
      </c>
      <c r="DM124" s="1054"/>
      <c r="DN124" s="1054"/>
      <c r="DO124" s="1054"/>
      <c r="DP124" s="1055"/>
      <c r="DQ124" s="1053" t="s">
        <v>388</v>
      </c>
      <c r="DR124" s="1054"/>
      <c r="DS124" s="1054"/>
      <c r="DT124" s="1054"/>
      <c r="DU124" s="1055"/>
      <c r="DV124" s="1056" t="s">
        <v>170</v>
      </c>
      <c r="DW124" s="1057"/>
      <c r="DX124" s="1057"/>
      <c r="DY124" s="1057"/>
      <c r="DZ124" s="1058"/>
    </row>
    <row r="125" spans="1:130" s="226" customFormat="1" ht="26.25" customHeight="1" x14ac:dyDescent="0.15">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170</v>
      </c>
      <c r="AB125" s="1029"/>
      <c r="AC125" s="1029"/>
      <c r="AD125" s="1029"/>
      <c r="AE125" s="1030"/>
      <c r="AF125" s="1031" t="s">
        <v>170</v>
      </c>
      <c r="AG125" s="1029"/>
      <c r="AH125" s="1029"/>
      <c r="AI125" s="1029"/>
      <c r="AJ125" s="1030"/>
      <c r="AK125" s="1031" t="s">
        <v>170</v>
      </c>
      <c r="AL125" s="1029"/>
      <c r="AM125" s="1029"/>
      <c r="AN125" s="1029"/>
      <c r="AO125" s="1030"/>
      <c r="AP125" s="1032" t="s">
        <v>170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388</v>
      </c>
      <c r="DH125" s="997"/>
      <c r="DI125" s="997"/>
      <c r="DJ125" s="997"/>
      <c r="DK125" s="997"/>
      <c r="DL125" s="997" t="s">
        <v>170</v>
      </c>
      <c r="DM125" s="997"/>
      <c r="DN125" s="997"/>
      <c r="DO125" s="997"/>
      <c r="DP125" s="997"/>
      <c r="DQ125" s="997" t="s">
        <v>170</v>
      </c>
      <c r="DR125" s="997"/>
      <c r="DS125" s="997"/>
      <c r="DT125" s="997"/>
      <c r="DU125" s="997"/>
      <c r="DV125" s="998" t="s">
        <v>170</v>
      </c>
      <c r="DW125" s="998"/>
      <c r="DX125" s="998"/>
      <c r="DY125" s="998"/>
      <c r="DZ125" s="999"/>
    </row>
    <row r="126" spans="1:130" s="226" customFormat="1" ht="26.25" customHeight="1" thickBot="1" x14ac:dyDescent="0.2">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157632</v>
      </c>
      <c r="AB126" s="1029"/>
      <c r="AC126" s="1029"/>
      <c r="AD126" s="1029"/>
      <c r="AE126" s="1030"/>
      <c r="AF126" s="1031">
        <v>160070</v>
      </c>
      <c r="AG126" s="1029"/>
      <c r="AH126" s="1029"/>
      <c r="AI126" s="1029"/>
      <c r="AJ126" s="1030"/>
      <c r="AK126" s="1031">
        <v>118771</v>
      </c>
      <c r="AL126" s="1029"/>
      <c r="AM126" s="1029"/>
      <c r="AN126" s="1029"/>
      <c r="AO126" s="1030"/>
      <c r="AP126" s="1032">
        <v>3.1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t="s">
        <v>170</v>
      </c>
      <c r="DH126" s="990"/>
      <c r="DI126" s="990"/>
      <c r="DJ126" s="990"/>
      <c r="DK126" s="990"/>
      <c r="DL126" s="990" t="s">
        <v>170</v>
      </c>
      <c r="DM126" s="990"/>
      <c r="DN126" s="990"/>
      <c r="DO126" s="990"/>
      <c r="DP126" s="990"/>
      <c r="DQ126" s="990" t="s">
        <v>170</v>
      </c>
      <c r="DR126" s="990"/>
      <c r="DS126" s="990"/>
      <c r="DT126" s="990"/>
      <c r="DU126" s="990"/>
      <c r="DV126" s="991" t="s">
        <v>170</v>
      </c>
      <c r="DW126" s="991"/>
      <c r="DX126" s="991"/>
      <c r="DY126" s="991"/>
      <c r="DZ126" s="992"/>
    </row>
    <row r="127" spans="1:130" s="226" customFormat="1" ht="26.25" customHeight="1" x14ac:dyDescent="0.15">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4627</v>
      </c>
      <c r="AB127" s="1029"/>
      <c r="AC127" s="1029"/>
      <c r="AD127" s="1029"/>
      <c r="AE127" s="1030"/>
      <c r="AF127" s="1031">
        <v>4237</v>
      </c>
      <c r="AG127" s="1029"/>
      <c r="AH127" s="1029"/>
      <c r="AI127" s="1029"/>
      <c r="AJ127" s="1030"/>
      <c r="AK127" s="1031">
        <v>3814</v>
      </c>
      <c r="AL127" s="1029"/>
      <c r="AM127" s="1029"/>
      <c r="AN127" s="1029"/>
      <c r="AO127" s="1030"/>
      <c r="AP127" s="1032">
        <v>0.1</v>
      </c>
      <c r="AQ127" s="1033"/>
      <c r="AR127" s="1033"/>
      <c r="AS127" s="1033"/>
      <c r="AT127" s="1034"/>
      <c r="AU127" s="262"/>
      <c r="AV127" s="262"/>
      <c r="AW127" s="262"/>
      <c r="AX127" s="1102" t="s">
        <v>476</v>
      </c>
      <c r="AY127" s="1103"/>
      <c r="AZ127" s="1103"/>
      <c r="BA127" s="1103"/>
      <c r="BB127" s="1103"/>
      <c r="BC127" s="1103"/>
      <c r="BD127" s="1103"/>
      <c r="BE127" s="1104"/>
      <c r="BF127" s="1105" t="s">
        <v>477</v>
      </c>
      <c r="BG127" s="1103"/>
      <c r="BH127" s="1103"/>
      <c r="BI127" s="1103"/>
      <c r="BJ127" s="1103"/>
      <c r="BK127" s="1103"/>
      <c r="BL127" s="1104"/>
      <c r="BM127" s="1105" t="s">
        <v>478</v>
      </c>
      <c r="BN127" s="1103"/>
      <c r="BO127" s="1103"/>
      <c r="BP127" s="1103"/>
      <c r="BQ127" s="1103"/>
      <c r="BR127" s="1103"/>
      <c r="BS127" s="1104"/>
      <c r="BT127" s="1105" t="s">
        <v>479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480</v>
      </c>
      <c r="CQ127" s="1020"/>
      <c r="CR127" s="1020"/>
      <c r="CS127" s="1020"/>
      <c r="CT127" s="1020"/>
      <c r="CU127" s="1020"/>
      <c r="CV127" s="1020"/>
      <c r="CW127" s="1020"/>
      <c r="CX127" s="1020"/>
      <c r="CY127" s="1020"/>
      <c r="CZ127" s="1020"/>
      <c r="DA127" s="1020"/>
      <c r="DB127" s="1020"/>
      <c r="DC127" s="1020"/>
      <c r="DD127" s="1020"/>
      <c r="DE127" s="1020"/>
      <c r="DF127" s="1021"/>
      <c r="DG127" s="989" t="s">
        <v>170</v>
      </c>
      <c r="DH127" s="990"/>
      <c r="DI127" s="990"/>
      <c r="DJ127" s="990"/>
      <c r="DK127" s="990"/>
      <c r="DL127" s="990" t="s">
        <v>170</v>
      </c>
      <c r="DM127" s="990"/>
      <c r="DN127" s="990"/>
      <c r="DO127" s="990"/>
      <c r="DP127" s="990"/>
      <c r="DQ127" s="990" t="s">
        <v>170</v>
      </c>
      <c r="DR127" s="990"/>
      <c r="DS127" s="990"/>
      <c r="DT127" s="990"/>
      <c r="DU127" s="990"/>
      <c r="DV127" s="991" t="s">
        <v>170</v>
      </c>
      <c r="DW127" s="991"/>
      <c r="DX127" s="991"/>
      <c r="DY127" s="991"/>
      <c r="DZ127" s="992"/>
    </row>
    <row r="128" spans="1:130" s="226" customFormat="1" ht="26.25" customHeight="1" thickBot="1" x14ac:dyDescent="0.2">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v>75588</v>
      </c>
      <c r="AB128" s="1118"/>
      <c r="AC128" s="1118"/>
      <c r="AD128" s="1118"/>
      <c r="AE128" s="1119"/>
      <c r="AF128" s="1120">
        <v>81609</v>
      </c>
      <c r="AG128" s="1118"/>
      <c r="AH128" s="1118"/>
      <c r="AI128" s="1118"/>
      <c r="AJ128" s="1119"/>
      <c r="AK128" s="1120">
        <v>74531</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170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388</v>
      </c>
      <c r="DH128" s="1110"/>
      <c r="DI128" s="1110"/>
      <c r="DJ128" s="1110"/>
      <c r="DK128" s="1110"/>
      <c r="DL128" s="1110" t="s">
        <v>388</v>
      </c>
      <c r="DM128" s="1110"/>
      <c r="DN128" s="1110"/>
      <c r="DO128" s="1110"/>
      <c r="DP128" s="1110"/>
      <c r="DQ128" s="1110" t="s">
        <v>170</v>
      </c>
      <c r="DR128" s="1110"/>
      <c r="DS128" s="1110"/>
      <c r="DT128" s="1110"/>
      <c r="DU128" s="1110"/>
      <c r="DV128" s="1111" t="s">
        <v>170</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4800217</v>
      </c>
      <c r="AB129" s="1029"/>
      <c r="AC129" s="1029"/>
      <c r="AD129" s="1029"/>
      <c r="AE129" s="1030"/>
      <c r="AF129" s="1031">
        <v>4664766</v>
      </c>
      <c r="AG129" s="1029"/>
      <c r="AH129" s="1029"/>
      <c r="AI129" s="1029"/>
      <c r="AJ129" s="1030"/>
      <c r="AK129" s="1031">
        <v>4617963</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170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794050</v>
      </c>
      <c r="AB130" s="1029"/>
      <c r="AC130" s="1029"/>
      <c r="AD130" s="1029"/>
      <c r="AE130" s="1030"/>
      <c r="AF130" s="1031">
        <v>814752</v>
      </c>
      <c r="AG130" s="1029"/>
      <c r="AH130" s="1029"/>
      <c r="AI130" s="1029"/>
      <c r="AJ130" s="1030"/>
      <c r="AK130" s="1031">
        <v>823057</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12.9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4006167</v>
      </c>
      <c r="AB131" s="1054"/>
      <c r="AC131" s="1054"/>
      <c r="AD131" s="1054"/>
      <c r="AE131" s="1055"/>
      <c r="AF131" s="1053">
        <v>3850014</v>
      </c>
      <c r="AG131" s="1054"/>
      <c r="AH131" s="1054"/>
      <c r="AI131" s="1054"/>
      <c r="AJ131" s="1055"/>
      <c r="AK131" s="1053">
        <v>3794906</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v>132.19999999999999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12.285783390000001</v>
      </c>
      <c r="AB132" s="1170"/>
      <c r="AC132" s="1170"/>
      <c r="AD132" s="1170"/>
      <c r="AE132" s="1171"/>
      <c r="AF132" s="1172">
        <v>13.556262390000001</v>
      </c>
      <c r="AG132" s="1170"/>
      <c r="AH132" s="1170"/>
      <c r="AI132" s="1170"/>
      <c r="AJ132" s="1171"/>
      <c r="AK132" s="1172">
        <v>12.9396881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13.4</v>
      </c>
      <c r="AB133" s="1153"/>
      <c r="AC133" s="1153"/>
      <c r="AD133" s="1153"/>
      <c r="AE133" s="1154"/>
      <c r="AF133" s="1152">
        <v>13.4</v>
      </c>
      <c r="AG133" s="1153"/>
      <c r="AH133" s="1153"/>
      <c r="AI133" s="1153"/>
      <c r="AJ133" s="1154"/>
      <c r="AK133" s="1152">
        <v>12.9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52LKYgZRCEtJoZ5u8LKn93OCaenKjs9vk2cCblXKhxySewt4n4ht91fZ9ExFkf8ukcNWO81MP/FXsoiX76bqyA==" saltValue="2TQK+gTYuwZGXg1Pt+YR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40" orientation="portrait" cellComments="asDisplayed" horizontalDpi="4294967292"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G1" zoomScaleNormal="85" zoomScaleSheetLayoutView="100" workbookViewId="0">
      <selection activeCell="CN97" sqref="CN9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JuKpJ+Z4EGyDpwbAEBODkW50hFceC2M/a5I+x3MHaDfwji8+h69usRVyz78pIVp3TZ5ZxlHsKCnD+TRGIznCA==" saltValue="DWMBtDGH5bGNaWxkHZi27g=="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cellComments="asDisplayed" horizontalDpi="4294967294"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F7"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74IY2lfj13LCxZIgOOdUwFpuHwnKOsPjVKDt9p0OGDkp/0ef8PwL3tJNGHx9Ot6TjI5sNWx867EyoCh/2+tSQ==" saltValue="N691O4cr0FDmFva1SWhMDA==" spinCount="100000" sheet="1" objects="1" scenarios="1"/>
  <dataConsolidate/>
  <phoneticPr fontId="2"/>
  <printOptions horizontalCentered="1"/>
  <pageMargins left="0" right="0" top="0.39370078740157483" bottom="0.39370078740157483" header="0.19685039370078741" footer="0.19685039370078741"/>
  <pageSetup paperSize="8" scale="66" orientation="landscape" cellComments="asDisplayed" horizontalDpi="4294967295"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1217034</v>
      </c>
      <c r="AP9" s="292">
        <v>163844</v>
      </c>
      <c r="AQ9" s="293">
        <v>117391</v>
      </c>
      <c r="AR9" s="294">
        <v>39.6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235728</v>
      </c>
      <c r="AP10" s="295">
        <v>31735</v>
      </c>
      <c r="AQ10" s="296">
        <v>11968</v>
      </c>
      <c r="AR10" s="297">
        <v>165.2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276436</v>
      </c>
      <c r="AP11" s="295">
        <v>37215</v>
      </c>
      <c r="AQ11" s="296">
        <v>18604</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t="s">
        <v>507</v>
      </c>
      <c r="AP12" s="295" t="s">
        <v>507</v>
      </c>
      <c r="AQ12" s="296">
        <v>928</v>
      </c>
      <c r="AR12" s="297" t="s">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507</v>
      </c>
      <c r="AP13" s="295" t="s">
        <v>507</v>
      </c>
      <c r="AQ13" s="296" t="s">
        <v>507</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v>383</v>
      </c>
      <c r="AP14" s="295">
        <v>52</v>
      </c>
      <c r="AQ14" s="296">
        <v>5151</v>
      </c>
      <c r="AR14" s="297">
        <v>-99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v>21210</v>
      </c>
      <c r="AP15" s="295">
        <v>2855</v>
      </c>
      <c r="AQ15" s="296">
        <v>2680</v>
      </c>
      <c r="AR15" s="297">
        <v>6.5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-119319</v>
      </c>
      <c r="AP16" s="295">
        <v>-16063</v>
      </c>
      <c r="AQ16" s="296">
        <v>-12014</v>
      </c>
      <c r="AR16" s="297">
        <v>33.700000000000003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1631472</v>
      </c>
      <c r="AP17" s="295">
        <v>219638</v>
      </c>
      <c r="AQ17" s="296">
        <v>144708</v>
      </c>
      <c r="AR17" s="297">
        <v>51.8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19.66</v>
      </c>
      <c r="AP21" s="308">
        <v>13.77</v>
      </c>
      <c r="AQ21" s="309">
        <v>5.89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96.4</v>
      </c>
      <c r="AP22" s="313">
        <v>94.8</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1058294</v>
      </c>
      <c r="AP32" s="322">
        <v>142474</v>
      </c>
      <c r="AQ32" s="323">
        <v>73070</v>
      </c>
      <c r="AR32" s="324">
        <v>95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507</v>
      </c>
      <c r="AP34" s="322" t="s">
        <v>507</v>
      </c>
      <c r="AQ34" s="323">
        <v>1</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184656</v>
      </c>
      <c r="AP35" s="322">
        <v>24859</v>
      </c>
      <c r="AQ35" s="323">
        <v>19034</v>
      </c>
      <c r="AR35" s="324">
        <v>30.6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13108</v>
      </c>
      <c r="AP36" s="322">
        <v>1765</v>
      </c>
      <c r="AQ36" s="323">
        <v>5455</v>
      </c>
      <c r="AR36" s="324">
        <v>-67.599999999999994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v>132470</v>
      </c>
      <c r="AP37" s="322">
        <v>17834</v>
      </c>
      <c r="AQ37" s="323">
        <v>1361</v>
      </c>
      <c r="AR37" s="324">
        <v>1210.4000000000001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v>109</v>
      </c>
      <c r="AP38" s="325">
        <v>15</v>
      </c>
      <c r="AQ38" s="326">
        <v>4</v>
      </c>
      <c r="AR38" s="314">
        <v>275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v>-74531</v>
      </c>
      <c r="AP39" s="322">
        <v>-10034</v>
      </c>
      <c r="AQ39" s="323">
        <v>-3538</v>
      </c>
      <c r="AR39" s="324">
        <v>183.6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-823057</v>
      </c>
      <c r="AP40" s="322">
        <v>-110805</v>
      </c>
      <c r="AQ40" s="323">
        <v>-64803</v>
      </c>
      <c r="AR40" s="324">
        <v>71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491049</v>
      </c>
      <c r="AP41" s="322">
        <v>66108</v>
      </c>
      <c r="AQ41" s="323">
        <v>30585</v>
      </c>
      <c r="AR41" s="324">
        <v>116.1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1862673</v>
      </c>
      <c r="AN51" s="344">
        <v>232311</v>
      </c>
      <c r="AO51" s="345">
        <v>24.5</v>
      </c>
      <c r="AP51" s="346">
        <v>119674</v>
      </c>
      <c r="AQ51" s="347">
        <v>26.2</v>
      </c>
      <c r="AR51" s="348">
        <v>-1.7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767773</v>
      </c>
      <c r="AN52" s="352">
        <v>95756</v>
      </c>
      <c r="AO52" s="353">
        <v>45.1</v>
      </c>
      <c r="AP52" s="354">
        <v>57803</v>
      </c>
      <c r="AQ52" s="355">
        <v>4.8</v>
      </c>
      <c r="AR52" s="356">
        <v>40.299999999999997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4441441</v>
      </c>
      <c r="AN53" s="344">
        <v>563849</v>
      </c>
      <c r="AO53" s="345">
        <v>142.69999999999999</v>
      </c>
      <c r="AP53" s="346">
        <v>119685</v>
      </c>
      <c r="AQ53" s="347">
        <v>0</v>
      </c>
      <c r="AR53" s="348">
        <v>142.69999999999999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3610293</v>
      </c>
      <c r="AN54" s="352">
        <v>458334</v>
      </c>
      <c r="AO54" s="353">
        <v>378.6</v>
      </c>
      <c r="AP54" s="354">
        <v>68464</v>
      </c>
      <c r="AQ54" s="355">
        <v>18.399999999999999</v>
      </c>
      <c r="AR54" s="356">
        <v>360.2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1357628</v>
      </c>
      <c r="AN55" s="344">
        <v>174817</v>
      </c>
      <c r="AO55" s="345">
        <v>-69</v>
      </c>
      <c r="AP55" s="346">
        <v>109920</v>
      </c>
      <c r="AQ55" s="347">
        <v>-8.1999999999999993</v>
      </c>
      <c r="AR55" s="348">
        <v>-60.8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770719</v>
      </c>
      <c r="AN56" s="352">
        <v>99243</v>
      </c>
      <c r="AO56" s="353">
        <v>-78.3</v>
      </c>
      <c r="AP56" s="354">
        <v>62739</v>
      </c>
      <c r="AQ56" s="355">
        <v>-8.4</v>
      </c>
      <c r="AR56" s="356">
        <v>-69.900000000000006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1231705</v>
      </c>
      <c r="AN57" s="344">
        <v>161917</v>
      </c>
      <c r="AO57" s="345">
        <v>-7.4</v>
      </c>
      <c r="AP57" s="346">
        <v>119882</v>
      </c>
      <c r="AQ57" s="347">
        <v>9.1</v>
      </c>
      <c r="AR57" s="348">
        <v>-16.5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366485</v>
      </c>
      <c r="AN58" s="352">
        <v>48177</v>
      </c>
      <c r="AO58" s="353">
        <v>-51.5</v>
      </c>
      <c r="AP58" s="354">
        <v>66481</v>
      </c>
      <c r="AQ58" s="355">
        <v>6</v>
      </c>
      <c r="AR58" s="356">
        <v>-57.5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1127915</v>
      </c>
      <c r="AN59" s="344">
        <v>151846</v>
      </c>
      <c r="AO59" s="345">
        <v>-6.2</v>
      </c>
      <c r="AP59" s="346">
        <v>116162</v>
      </c>
      <c r="AQ59" s="347">
        <v>-3.1</v>
      </c>
      <c r="AR59" s="348">
        <v>-3.1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405505</v>
      </c>
      <c r="AN60" s="352">
        <v>54591</v>
      </c>
      <c r="AO60" s="353">
        <v>13.3</v>
      </c>
      <c r="AP60" s="354">
        <v>61562</v>
      </c>
      <c r="AQ60" s="355">
        <v>-7.4</v>
      </c>
      <c r="AR60" s="356">
        <v>20.7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2004272</v>
      </c>
      <c r="AN61" s="359">
        <v>256948</v>
      </c>
      <c r="AO61" s="360">
        <v>16.899999999999999</v>
      </c>
      <c r="AP61" s="361">
        <v>117065</v>
      </c>
      <c r="AQ61" s="362">
        <v>4.8</v>
      </c>
      <c r="AR61" s="348">
        <v>12.1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1184155</v>
      </c>
      <c r="AN62" s="352">
        <v>151220</v>
      </c>
      <c r="AO62" s="353">
        <v>61.4</v>
      </c>
      <c r="AP62" s="354">
        <v>63410</v>
      </c>
      <c r="AQ62" s="355">
        <v>2.7</v>
      </c>
      <c r="AR62" s="356">
        <v>58.7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a3s2DaHKqNtgRHX/dTyS8NEWQod2yOBpgVscddjd7lJuNHaq9bhExDjz/yTFOVAalxqcw/7YSEwB8S2oOfRuQ==" saltValue="WjZ6bZld/Hkq2+05bSbl7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O72"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e6LPhUgkttZtxNxYnbZRPm0Lq2a6srwwB82fbC+16r17ABPLyUv+a0jTla/hy6NA2jEL7T8Wj8rBKbvwLsXug==" saltValue="cy6Zul/yWhXhYpGVCyx59w=="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0" zoomScaleNormal="100" zoomScaleSheetLayoutView="55" workbookViewId="0">
      <selection activeCell="AH116" sqref="AH116"/>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Zp/RTj+iFVwSpGgtboEGDMu9kCFYQ6g4E6cBlO8FklcW4a2pSXqLKhNR1nvVl5PAB+sXvXyCJ7cunCcTZKJ4Q==" saltValue="MkDZPdvSRFkZjI5dxjGvrQ=="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4294967295"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13.93</v>
      </c>
      <c r="G47" s="12">
        <v>10.55</v>
      </c>
      <c r="H47" s="12">
        <v>8.0399999999999991</v>
      </c>
      <c r="I47" s="12">
        <v>3.55</v>
      </c>
      <c r="J47" s="13">
        <v>3.45</v>
      </c>
    </row>
    <row r="48" spans="2:10" ht="57.75" customHeight="1" x14ac:dyDescent="0.15">
      <c r="B48" s="14"/>
      <c r="C48" s="1214" t="s">
        <v>4</v>
      </c>
      <c r="D48" s="1214"/>
      <c r="E48" s="1215"/>
      <c r="F48" s="15">
        <v>1.7</v>
      </c>
      <c r="G48" s="16">
        <v>1.91</v>
      </c>
      <c r="H48" s="16">
        <v>2</v>
      </c>
      <c r="I48" s="16">
        <v>2.0699999999999998</v>
      </c>
      <c r="J48" s="17">
        <v>2.0299999999999998</v>
      </c>
    </row>
    <row r="49" spans="2:10" ht="57.75" customHeight="1" thickBot="1" x14ac:dyDescent="0.2">
      <c r="B49" s="18"/>
      <c r="C49" s="1216" t="s">
        <v>5</v>
      </c>
      <c r="D49" s="1216"/>
      <c r="E49" s="1217"/>
      <c r="F49" s="19">
        <v>1.63</v>
      </c>
      <c r="G49" s="20" t="s">
        <v>555</v>
      </c>
      <c r="H49" s="20" t="s">
        <v>556</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5xVfBBp2TH4XZ3DCK3qlGSiK/YkKqM3V1zObq0pCtTwDUnpeSHP7brrJK2mCyRJDXw5O2KczVi5QoJVHCWscA==" saltValue="E2hJVchBpI54HPnhsZyWa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4294967295"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2019-03-12T23:59:00Z</cp:lastPrinted>
  <dcterms:created xsi:type="dcterms:W3CDTF">2019-02-14T01:14:48Z</dcterms:created>
  <dcterms:modified xsi:type="dcterms:W3CDTF">2019-12-11T04:11:51Z</dcterms:modified>
  <cp:category/>
</cp:coreProperties>
</file>