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7"/>
  <workbookPr/>
  <mc:AlternateContent xmlns:mc="http://schemas.openxmlformats.org/markup-compatibility/2006">
    <mc:Choice Requires="x15">
      <x15ac:absPath xmlns:x15ac="http://schemas.microsoft.com/office/spreadsheetml/2010/11/ac" url="G:\1_各課文書\02まちづくり政策課\024財政係\01財政運営\財政状況資料集\R2財政状況資料集\03_公表データ\"/>
    </mc:Choice>
  </mc:AlternateContent>
  <xr:revisionPtr revIDLastSave="0" documentId="13_ncr:1_{0EB3BAD1-57F4-428F-98AC-9AFEACDFAC7A}" xr6:coauthVersionLast="36" xr6:coauthVersionMax="36" xr10:uidLastSave="{00000000-0000-0000-0000-000000000000}"/>
  <bookViews>
    <workbookView xWindow="0" yWindow="0" windowWidth="15360" windowHeight="7635" tabRatio="729" firstSheet="10"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O34" i="10"/>
  <c r="BW34" i="10"/>
  <c r="BW35" i="10" s="1"/>
  <c r="BW36" i="10" s="1"/>
  <c r="BW37" i="10" s="1"/>
  <c r="BW38" i="10" s="1"/>
  <c r="BW39" i="10" s="1"/>
  <c r="BW40" i="10" s="1"/>
  <c r="C34" i="10"/>
  <c r="C35"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alcChain>
</file>

<file path=xl/sharedStrings.xml><?xml version="1.0" encoding="utf-8"?>
<sst xmlns="http://schemas.openxmlformats.org/spreadsheetml/2006/main" count="1083" uniqueCount="594">
  <si>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</si>
  <si>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</si>
  <si>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</si>
  <si>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</si>
  <si>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</si>
  <si>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</si>
  <si>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</si>
  <si>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</si>
  <si>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</si>
  <si>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</si>
  <si>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</si>
  <si>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</si>
  <si>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</si>
  <si>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</si>
  <si>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</si>
  <si>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</si>
  <si>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</si>
  <si>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</si>
  <si>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</si>
  <si>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</si>
  <si>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</si>
  <si>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</si>
  <si>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</si>
  <si>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</si>
  <si>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</si>
  <si>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</si>
  <si>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</si>
  <si>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</si>
  <si>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</si>
  <si>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</si>
  <si>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</si>
  <si>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</si>
  <si>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</si>
  <si>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</si>
  <si>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</si>
  <si>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</si>
  <si>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</si>
  <si>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</si>
  <si>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</si>
  <si>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</si>
  <si>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</si>
  <si>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</si>
  <si>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</si>
  <si>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</si>
  <si>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</si>
  <si>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</si>
  <si>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</si>
  <si>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</si>
  <si>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</si>
  <si>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</si>
  <si>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</si>
  <si>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</si>
  <si>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</si>
  <si>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</si>
  <si>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</si>
  <si>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</si>
  <si>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</si>
  <si>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</si>
  <si>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</si>
  <si>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</si>
  <si>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</si>
  <si>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</si>
  <si>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</si>
  <si>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</si>
  <si>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</si>
  <si>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</si>
  <si>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</si>
  <si>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</si>
  <si>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</si>
  <si>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</si>
  <si>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</si>
  <si>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</si>
  <si>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</si>
  <si>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</si>
  <si>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</si>
  <si>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</si>
  <si>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</si>
  <si>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</si>
  <si>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</si>
  <si>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</si>
  <si>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</si>
  <si>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</si>
  <si>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</si>
  <si>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</si>
  <si>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</si>
  <si>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</si>
  <si>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</si>
  <si>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</si>
  <si>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</si>
  <si>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</si>
  <si>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</si>
  <si>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</si>
  <si>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</si>
  <si>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</si>
  <si>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</si>
  <si>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</si>
  <si>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</si>
  <si>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</si>
  <si>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弟子屈町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</si>
  <si>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</si>
  <si>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</si>
  <si>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</si>
  <si>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</si>
  <si>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</si>
  <si>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</si>
  <si>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</si>
  <si>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</si>
  <si>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</si>
  <si>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</si>
  <si>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</si>
  <si>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</si>
  <si>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</si>
  <si>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</si>
  <si>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</si>
  <si>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</si>
  <si>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</si>
  <si>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</si>
  <si>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</si>
  <si>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</si>
  <si>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</si>
  <si>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</si>
  <si>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</si>
  <si>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</si>
  <si>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</si>
  <si>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</si>
  <si>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</si>
  <si>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</si>
  <si>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</si>
  <si>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</si>
  <si>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</si>
  <si>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</si>
  <si>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</si>
  <si>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</si>
  <si>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</si>
  <si>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</si>
  <si>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</si>
  <si>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</si>
  <si>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</si>
  <si>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</si>
  <si>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</si>
  <si>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</si>
  <si>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</si>
  <si>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</si>
  <si>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</si>
  <si>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</si>
  <si>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</si>
  <si>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</si>
  <si>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</si>
  <si>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</si>
  <si>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</si>
  <si>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</si>
  <si>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</si>
  <si>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</si>
  <si>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</si>
  <si>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</si>
  <si>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</si>
  <si>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</si>
  <si>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</si>
  <si>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</si>
  <si>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</si>
  <si>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</si>
  <si>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</si>
  <si>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</si>
  <si>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</si>
  <si>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</si>
  <si>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</si>
  <si>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</si>
  <si>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</si>
  <si>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</si>
  <si>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</si>
  <si>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</si>
  <si>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</si>
  <si>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</si>
  <si>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</si>
  <si>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</si>
  <si>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</si>
  <si>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</si>
  <si>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</si>
  <si>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</si>
  <si>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</si>
  <si>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</si>
  <si>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</si>
  <si>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</si>
  <si>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</si>
  <si>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</si>
  <si>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</si>
  <si>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</si>
  <si>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</si>
  <si>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</si>
  <si>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</si>
  <si>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</si>
  <si>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</si>
  <si>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</si>
  <si>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</si>
  <si>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</si>
  <si>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</si>
  <si>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</si>
  <si>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</si>
  <si>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</si>
  <si>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</si>
  <si>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</si>
  <si>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</si>
  <si>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</si>
  <si>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</si>
  <si>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</si>
  <si>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</si>
  <si>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</si>
  <si>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</si>
  <si>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</si>
  <si>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</si>
  <si>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</si>
  <si>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北海道弟子屈町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</si>
  <si>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</si>
  <si>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</si>
  <si>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</si>
  <si>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</si>
  <si>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</si>
  <si>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</si>
  <si>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</si>
  <si>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</si>
  <si>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</si>
  <si>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</si>
  <si>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</si>
  <si>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</si>
  <si>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</si>
  <si>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</si>
  <si>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</si>
  <si>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</si>
  <si>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</si>
  <si>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</si>
  <si>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</si>
  <si>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</si>
  <si>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</si>
  <si>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</si>
  <si>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</si>
  <si>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</si>
  <si>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</si>
  <si>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</si>
  <si>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</si>
  <si>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</si>
  <si>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</si>
  <si>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</si>
  <si>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</si>
  <si>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</si>
  <si>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</si>
  <si>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</si>
  <si>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</si>
  <si>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</si>
  <si>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</si>
  <si>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</si>
  <si>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</si>
  <si>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</si>
  <si>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</si>
  <si>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</si>
  <si>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</si>
  <si>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</si>
  <si>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</si>
  <si>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</si>
  <si>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</si>
  <si>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</si>
  <si>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</si>
  <si>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</si>
  <si>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</si>
  <si>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</si>
  <si>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</si>
  <si>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</si>
  <si>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</si>
  <si>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</si>
  <si>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</si>
  <si>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</si>
  <si>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</si>
  <si>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</si>
  <si>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</si>
  <si>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</si>
  <si>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</si>
  <si>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</si>
  <si>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</si>
  <si>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</si>
  <si>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</si>
  <si>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</si>
  <si>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</si>
  <si>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</si>
  <si>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</si>
  <si>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</si>
  <si>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</si>
  <si>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</si>
  <si>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</si>
  <si>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</si>
  <si>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</si>
  <si>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</si>
  <si>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</si>
  <si>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</si>
  <si>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</si>
  <si>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</si>
  <si>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</si>
  <si>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</si>
  <si>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</si>
  <si>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</si>
  <si>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</si>
  <si>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</si>
  <si>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</si>
  <si>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</si>
  <si>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</si>
  <si>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</si>
  <si>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</si>
  <si>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</si>
  <si>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</si>
  <si>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</si>
  <si>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</si>
  <si>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</si>
  <si>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</si>
  <si>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</si>
  <si>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</si>
  <si>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</si>
  <si>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</si>
  <si>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</si>
  <si>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</si>
  <si>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</si>
  <si>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</si>
  <si>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</si>
  <si>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</si>
  <si>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</si>
  <si>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</si>
  <si>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</si>
  <si>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</si>
  <si>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</si>
  <si>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</si>
  <si>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</si>
  <si>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</si>
  <si>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</si>
  <si>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</si>
  <si>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</si>
  <si>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</si>
  <si>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</si>
  <si>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</si>
  <si>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</si>
  <si>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</si>
  <si>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</si>
  <si>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</si>
  <si>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</si>
  <si>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</si>
  <si>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</si>
  <si>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</si>
  <si>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</si>
  <si>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</si>
  <si>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</si>
  <si>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</si>
  <si>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</si>
  <si>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</si>
  <si>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</si>
  <si>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</si>
  <si>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</si>
  <si>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</si>
  <si>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</si>
  <si>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</si>
  <si>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</si>
  <si>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</si>
  <si>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</si>
  <si>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</si>
  <si>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</si>
  <si>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</si>
  <si>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</si>
  <si>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</si>
  <si>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</si>
  <si>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</si>
  <si>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</si>
  <si>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北海道弟子屈町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</si>
  <si>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</si>
  <si>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</si>
  <si>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</si>
  <si>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</si>
  <si>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</si>
  <si>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</si>
  <si>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</si>
  <si>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</si>
  <si>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</si>
  <si>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</si>
  <si>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</si>
  <si>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</si>
  <si>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</si>
  <si>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</si>
  <si>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</si>
  <si>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</si>
  <si>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</si>
  <si>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</si>
  <si>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</si>
  <si>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</si>
  <si>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温泉事業特別会計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</si>
  <si>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</si>
  <si>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</si>
  <si>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</si>
  <si>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</si>
  <si>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</si>
  <si>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</si>
  <si>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</si>
  <si>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</si>
  <si>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</si>
  <si>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</si>
  <si>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</si>
  <si>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</si>
  <si>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</si>
  <si>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</si>
  <si>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</si>
  <si>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</si>
  <si>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</si>
  <si>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</si>
  <si>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</si>
  <si>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</si>
  <si>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</si>
  <si>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</si>
  <si>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</si>
  <si>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</si>
  <si>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</si>
  <si>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</si>
  <si>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</si>
  <si>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</si>
  <si>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</si>
  <si>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</si>
  <si>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</si>
  <si>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</si>
  <si>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</si>
  <si>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</si>
  <si>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</si>
  <si>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</si>
  <si>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</si>
  <si>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</si>
  <si>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</si>
  <si>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</si>
  <si>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</si>
  <si>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</si>
  <si>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</si>
  <si>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</si>
  <si>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</si>
  <si>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</si>
  <si>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</si>
  <si>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</si>
  <si>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</si>
  <si>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</si>
  <si>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</si>
  <si>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</si>
  <si>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</si>
  <si>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</si>
  <si>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</si>
  <si>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</si>
  <si>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</si>
  <si>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</si>
  <si>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</si>
  <si>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</si>
  <si>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</si>
  <si>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</si>
  <si>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</si>
  <si>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</si>
  <si>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</si>
  <si>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</si>
  <si>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</si>
  <si>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</si>
  <si>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</si>
  <si>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</si>
  <si>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</si>
  <si>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</si>
  <si>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</si>
  <si>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</si>
  <si>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</si>
  <si>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</si>
  <si>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</si>
  <si>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</si>
  <si>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</si>
  <si>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</si>
  <si>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</si>
  <si>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</si>
  <si>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</si>
  <si>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</si>
  <si>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</si>
  <si>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</si>
  <si>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</si>
  <si>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</si>
  <si>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</si>
  <si>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</si>
  <si>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</si>
  <si>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</si>
  <si>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</si>
  <si>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</si>
  <si>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</si>
  <si>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</si>
  <si>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</si>
  <si>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</si>
  <si>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</si>
  <si>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</si>
  <si>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</si>
  <si>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</si>
  <si>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</si>
  <si>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</si>
  <si>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</si>
  <si>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</si>
  <si>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</si>
  <si>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</si>
  <si>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</si>
  <si>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</si>
  <si>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</si>
  <si>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</si>
  <si>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</si>
  <si>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</si>
  <si>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</si>
  <si>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</si>
  <si>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</si>
  <si>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</si>
  <si>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</si>
  <si>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</si>
  <si>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</si>
  <si>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</si>
  <si>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</si>
  <si>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</si>
  <si>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</si>
  <si>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</si>
  <si>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</si>
  <si>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</si>
  <si>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</si>
  <si>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</si>
  <si>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</si>
  <si>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</si>
  <si>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</si>
  <si>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</si>
  <si>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</si>
  <si>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</si>
  <si>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</si>
  <si>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</si>
  <si>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</si>
  <si>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</si>
  <si>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</si>
  <si>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</si>
  <si>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</si>
  <si>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</si>
  <si>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</si>
  <si>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</si>
  <si>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</si>
  <si>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</si>
  <si>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</si>
  <si>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</si>
  <si>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</si>
  <si>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</si>
  <si>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</si>
  <si>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</si>
  <si>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</si>
  <si>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</si>
  <si>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</si>
  <si>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</si>
  <si>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</si>
  <si>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</si>
  <si>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4.71</t>
  </si>
  <si>
    <t>▲ 0.20</t>
  </si>
  <si>
    <t>▲ 0.34</t>
  </si>
  <si>
    <t>水道事業会計</t>
  </si>
  <si>
    <t>一般会計</t>
  </si>
  <si>
    <t>介護保険特別会計</t>
  </si>
  <si>
    <t>温泉事業特別会計</t>
  </si>
  <si>
    <t>国民健康保険特別会計</t>
  </si>
  <si>
    <t>▲ 1.45</t>
  </si>
  <si>
    <t>▲ 2.00</t>
  </si>
  <si>
    <t>▲ 1.06</t>
  </si>
  <si>
    <t>▲ 0.67</t>
  </si>
  <si>
    <t>後期高齢者医療特別会計</t>
  </si>
  <si>
    <t>下水道事業特別会計</t>
  </si>
  <si>
    <t>その他会計（赤字）</t>
  </si>
  <si>
    <t>その他会計（黒字）</t>
  </si>
  <si>
    <t>H27末</t>
    <phoneticPr fontId="5"/>
  </si>
  <si>
    <t>H28末</t>
    <phoneticPr fontId="5"/>
  </si>
  <si>
    <t>H29末</t>
    <phoneticPr fontId="5"/>
  </si>
  <si>
    <t>H30末</t>
    <phoneticPr fontId="5"/>
  </si>
  <si>
    <t>R01末</t>
    <phoneticPr fontId="5"/>
  </si>
  <si>
    <t>釧路・根室広域地方税滞納整理機構</t>
    <phoneticPr fontId="38"/>
  </si>
  <si>
    <t>川上郡衛生処理組合</t>
    <phoneticPr fontId="38"/>
  </si>
  <si>
    <t>釧路北部消防事務組合</t>
    <phoneticPr fontId="38"/>
  </si>
  <si>
    <t>釧路広域連合</t>
    <phoneticPr fontId="38"/>
  </si>
  <si>
    <t>釧路公立大学事務組合</t>
    <phoneticPr fontId="38"/>
  </si>
  <si>
    <t>-</t>
    <phoneticPr fontId="38"/>
  </si>
  <si>
    <t>-</t>
    <phoneticPr fontId="2"/>
  </si>
  <si>
    <t>まちづくり応援基金</t>
    <rPh sb="5" eb="7">
      <t>オウエン</t>
    </rPh>
    <rPh sb="7" eb="9">
      <t>キキン</t>
    </rPh>
    <phoneticPr fontId="2"/>
  </si>
  <si>
    <t>社会福祉整備基金</t>
    <rPh sb="0" eb="2">
      <t>シャカイ</t>
    </rPh>
    <rPh sb="2" eb="4">
      <t>フクシ</t>
    </rPh>
    <rPh sb="4" eb="6">
      <t>セイビ</t>
    </rPh>
    <rPh sb="6" eb="8">
      <t>キキン</t>
    </rPh>
    <phoneticPr fontId="2"/>
  </si>
  <si>
    <t>森林環境譲与税基金</t>
    <rPh sb="0" eb="2">
      <t>シンリン</t>
    </rPh>
    <rPh sb="2" eb="4">
      <t>カンキョウ</t>
    </rPh>
    <rPh sb="4" eb="7">
      <t>ジョウヨゼイ</t>
    </rPh>
    <rPh sb="7" eb="9">
      <t>キキン</t>
    </rPh>
    <phoneticPr fontId="2"/>
  </si>
  <si>
    <t>新型コロナ対策融資基金</t>
    <rPh sb="0" eb="2">
      <t>シンガタ</t>
    </rPh>
    <rPh sb="5" eb="7">
      <t>タイサク</t>
    </rPh>
    <rPh sb="7" eb="11">
      <t>ユウシキキン</t>
    </rPh>
    <phoneticPr fontId="2"/>
  </si>
  <si>
    <t>地域産業振興基金</t>
    <rPh sb="0" eb="4">
      <t>チイキサンギョウ</t>
    </rPh>
    <rPh sb="4" eb="8">
      <t>シンコウキキン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</si>
  <si>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</si>
  <si>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</si>
  <si>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</si>
  <si>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</si>
  <si>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財政規律を踏まえた事業実施や起債の新規発行抑制を努めているが、平成27年度の老人ホーム建設や町内各施設の更新・改修によって将来負担比率は高い水準にある。今後は財政規律の徹底と公共施設等総合管理計画による計画的な更新により数値の好転に努める。</t>
    <rPh sb="0" eb="2">
      <t>ザイセイ</t>
    </rPh>
    <rPh sb="2" eb="4">
      <t>キリツ</t>
    </rPh>
    <rPh sb="5" eb="6">
      <t>フ</t>
    </rPh>
    <rPh sb="9" eb="11">
      <t>ジギョウ</t>
    </rPh>
    <rPh sb="11" eb="13">
      <t>ジッシ</t>
    </rPh>
    <rPh sb="14" eb="16">
      <t>キサイ</t>
    </rPh>
    <rPh sb="17" eb="23">
      <t>シンキハッコウヨクセイ</t>
    </rPh>
    <rPh sb="24" eb="25">
      <t>ツト</t>
    </rPh>
    <rPh sb="31" eb="33">
      <t>ヘイセイ</t>
    </rPh>
    <rPh sb="35" eb="37">
      <t>ネンド</t>
    </rPh>
    <rPh sb="38" eb="40">
      <t>ロウジン</t>
    </rPh>
    <rPh sb="43" eb="45">
      <t>ケンセツ</t>
    </rPh>
    <rPh sb="46" eb="48">
      <t>チョウナイ</t>
    </rPh>
    <rPh sb="48" eb="49">
      <t>カク</t>
    </rPh>
    <rPh sb="49" eb="51">
      <t>シセツ</t>
    </rPh>
    <rPh sb="52" eb="54">
      <t>コウシン</t>
    </rPh>
    <rPh sb="55" eb="57">
      <t>カイシュウ</t>
    </rPh>
    <rPh sb="61" eb="67">
      <t>ショウライフタンヒリツ</t>
    </rPh>
    <rPh sb="68" eb="69">
      <t>タカ</t>
    </rPh>
    <rPh sb="70" eb="72">
      <t>スイジュン</t>
    </rPh>
    <rPh sb="76" eb="78">
      <t>コンゴ</t>
    </rPh>
    <rPh sb="79" eb="81">
      <t>ザイセイ</t>
    </rPh>
    <rPh sb="81" eb="83">
      <t>キリツ</t>
    </rPh>
    <rPh sb="84" eb="86">
      <t>テッテイ</t>
    </rPh>
    <rPh sb="87" eb="91">
      <t>コウキョウシセツ</t>
    </rPh>
    <rPh sb="91" eb="92">
      <t>トウ</t>
    </rPh>
    <rPh sb="92" eb="98">
      <t>ソウゴウカンリケイカク</t>
    </rPh>
    <rPh sb="101" eb="104">
      <t>ケイカクテキ</t>
    </rPh>
    <rPh sb="105" eb="107">
      <t>コウシン</t>
    </rPh>
    <rPh sb="110" eb="112">
      <t>スウチ</t>
    </rPh>
    <rPh sb="113" eb="115">
      <t>コウテン</t>
    </rPh>
    <rPh sb="116" eb="117">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</si>
  <si>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</si>
  <si>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</si>
  <si>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</si>
  <si>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</si>
  <si>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</si>
  <si>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</si>
  <si>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両比率とも類似団体と比較して高い水準にあり、平成27年度に過疎対策事業債で借り入れた老人ホーム等の償還に伴い２年程度は高止まりが続くと考えられる。現在は新規発行額を当該年度の元金償還額未満とすることとし、新規発行を抑制するなどして両比率の好転に努める。</t>
    <rPh sb="0" eb="3">
      <t>リョウヒリツ</t>
    </rPh>
    <rPh sb="5" eb="7">
      <t>ルイジ</t>
    </rPh>
    <rPh sb="7" eb="9">
      <t>ダンタイ</t>
    </rPh>
    <rPh sb="10" eb="12">
      <t>ヒカク</t>
    </rPh>
    <rPh sb="14" eb="15">
      <t>タカ</t>
    </rPh>
    <rPh sb="16" eb="18">
      <t>スイジュン</t>
    </rPh>
    <rPh sb="22" eb="24">
      <t>ヘイセイ</t>
    </rPh>
    <rPh sb="26" eb="28">
      <t>ネンド</t>
    </rPh>
    <rPh sb="29" eb="36">
      <t>カソタイサクジギョウサイ</t>
    </rPh>
    <rPh sb="37" eb="38">
      <t>カ</t>
    </rPh>
    <rPh sb="39" eb="40">
      <t>イ</t>
    </rPh>
    <rPh sb="42" eb="44">
      <t>ロウジン</t>
    </rPh>
    <rPh sb="47" eb="48">
      <t>トウ</t>
    </rPh>
    <rPh sb="49" eb="51">
      <t>ショウカン</t>
    </rPh>
    <rPh sb="52" eb="53">
      <t>トモナ</t>
    </rPh>
    <rPh sb="55" eb="56">
      <t>ネン</t>
    </rPh>
    <rPh sb="56" eb="58">
      <t>テイド</t>
    </rPh>
    <rPh sb="59" eb="61">
      <t>タカド</t>
    </rPh>
    <rPh sb="64" eb="65">
      <t>ツヅ</t>
    </rPh>
    <rPh sb="67" eb="68">
      <t>カンガ</t>
    </rPh>
    <rPh sb="73" eb="75">
      <t>ゲンザイ</t>
    </rPh>
    <rPh sb="76" eb="81">
      <t>シンキハッコウガク</t>
    </rPh>
    <rPh sb="82" eb="86">
      <t>トウガイネンド</t>
    </rPh>
    <rPh sb="87" eb="92">
      <t>ガンキンショウカンガク</t>
    </rPh>
    <rPh sb="92" eb="94">
      <t>ミマン</t>
    </rPh>
    <rPh sb="102" eb="106">
      <t>シンキハッコウ</t>
    </rPh>
    <rPh sb="107" eb="109">
      <t>ヨクセイ</t>
    </rPh>
    <rPh sb="115" eb="118">
      <t>リョウヒリツ</t>
    </rPh>
    <rPh sb="119" eb="121">
      <t>コウテン</t>
    </rPh>
    <rPh sb="122" eb="123">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</si>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</sst>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明朝"/>
      <family val="1"/>
      <charset val="128"/>
    </font>
    <font>
      <sz val="14"/>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40" fillId="0" borderId="0">
      <alignment vertical="center"/>
    </xf>
  </cellStyleXfs>
  <cellXfs count="134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40"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1"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9" fillId="0" borderId="103" xfId="12" applyNumberFormat="1" applyFont="1" applyFill="1" applyBorder="1" applyAlignment="1" applyProtection="1">
      <alignment horizontal="right" vertical="center" shrinkToFit="1"/>
      <protection locked="0"/>
    </xf>
    <xf numFmtId="177" fontId="39" fillId="0" borderId="99" xfId="12" applyNumberFormat="1" applyFont="1" applyFill="1" applyBorder="1" applyAlignment="1" applyProtection="1">
      <alignment horizontal="right" vertical="center" shrinkToFit="1"/>
      <protection locked="0"/>
    </xf>
    <xf numFmtId="177" fontId="39" fillId="0" borderId="107" xfId="12" applyNumberFormat="1" applyFont="1" applyFill="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9" fillId="0" borderId="117" xfId="12" applyNumberFormat="1" applyFont="1" applyFill="1" applyBorder="1" applyAlignment="1" applyProtection="1">
      <alignment horizontal="right" vertical="center" shrinkToFit="1"/>
      <protection locked="0"/>
    </xf>
    <xf numFmtId="177" fontId="39" fillId="0" borderId="113" xfId="12" applyNumberFormat="1" applyFont="1" applyFill="1" applyBorder="1" applyAlignment="1" applyProtection="1">
      <alignment horizontal="right" vertical="center" shrinkToFit="1"/>
      <protection locked="0"/>
    </xf>
    <xf numFmtId="177" fontId="39" fillId="0" borderId="120" xfId="12" applyNumberFormat="1" applyFont="1" applyFill="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0" fontId="34" fillId="0" borderId="117" xfId="12" applyNumberFormat="1" applyFont="1" applyBorder="1" applyAlignment="1" applyProtection="1">
      <alignment horizontal="left" vertical="center" shrinkToFit="1"/>
      <protection locked="0"/>
    </xf>
    <xf numFmtId="0" fontId="34" fillId="0" borderId="113" xfId="12" applyNumberFormat="1" applyFont="1" applyBorder="1" applyAlignment="1" applyProtection="1">
      <alignment horizontal="left" vertical="center" shrinkToFit="1"/>
      <protection locked="0"/>
    </xf>
    <xf numFmtId="0" fontId="34" fillId="0" borderId="119"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9C451D0A-836C-468E-92E8-F36BCFBF2865}"/>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119882</c:v>
                </c:pt>
                <c:pt idx="1">
                  <c:v>116162</c:v>
                </c:pt>
                <c:pt idx="2">
                  <c:v>121449</c:v>
                </c:pt>
                <c:pt idx="3">
                  <c:v>145139</c:v>
                </c:pt>
                <c:pt idx="4">
                  <c:v>125391</c:v>
                </c:pt>
              </c:numCache>
            </c:numRef>
          </c:val>
          <c:smooth val="0"/>
          <c:extLst>
            <c:ext xmlns:c16="http://schemas.microsoft.com/office/drawing/2014/chart" uri="{C3380CC4-5D6E-409C-BE32-E72D297353CC}">
              <c16:uniqueId val="{00000000-B4A3-4EB1-9EA9-485A05FA087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161917</c:v>
                </c:pt>
                <c:pt idx="1">
                  <c:v>151846</c:v>
                </c:pt>
                <c:pt idx="2">
                  <c:v>152928</c:v>
                </c:pt>
                <c:pt idx="3">
                  <c:v>124297</c:v>
                </c:pt>
                <c:pt idx="4">
                  <c:v>156415</c:v>
                </c:pt>
              </c:numCache>
            </c:numRef>
          </c:val>
          <c:smooth val="0"/>
          <c:extLst>
            <c:ext xmlns:c16="http://schemas.microsoft.com/office/drawing/2014/chart" uri="{C3380CC4-5D6E-409C-BE32-E72D297353CC}">
              <c16:uniqueId val="{00000001-B4A3-4EB1-9EA9-485A05FA087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2.0699999999999998</c:v>
                </c:pt>
                <c:pt idx="1">
                  <c:v>2.0299999999999998</c:v>
                </c:pt>
                <c:pt idx="2">
                  <c:v>2.12</c:v>
                </c:pt>
                <c:pt idx="3">
                  <c:v>2.2200000000000002</c:v>
                </c:pt>
                <c:pt idx="4">
                  <c:v>2.14</c:v>
                </c:pt>
              </c:numCache>
            </c:numRef>
          </c:val>
          <c:extLst>
            <c:ext xmlns:c16="http://schemas.microsoft.com/office/drawing/2014/chart" uri="{C3380CC4-5D6E-409C-BE32-E72D297353CC}">
              <c16:uniqueId val="{00000000-4FC1-40AD-B56F-065BF3A2588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3.55</c:v>
                </c:pt>
                <c:pt idx="1">
                  <c:v>3.45</c:v>
                </c:pt>
                <c:pt idx="2">
                  <c:v>3.39</c:v>
                </c:pt>
                <c:pt idx="3">
                  <c:v>2.99</c:v>
                </c:pt>
                <c:pt idx="4">
                  <c:v>4.8899999999999997</c:v>
                </c:pt>
              </c:numCache>
            </c:numRef>
          </c:val>
          <c:extLst>
            <c:ext xmlns:c16="http://schemas.microsoft.com/office/drawing/2014/chart" uri="{C3380CC4-5D6E-409C-BE32-E72D297353CC}">
              <c16:uniqueId val="{00000001-4FC1-40AD-B56F-065BF3A2588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-4.71</c:v>
                </c:pt>
                <c:pt idx="1">
                  <c:v>-0.2</c:v>
                </c:pt>
                <c:pt idx="2">
                  <c:v>0.12</c:v>
                </c:pt>
                <c:pt idx="3">
                  <c:v>-0.34</c:v>
                </c:pt>
                <c:pt idx="4">
                  <c:v>2</c:v>
                </c:pt>
              </c:numCache>
            </c:numRef>
          </c:val>
          <c:smooth val="0"/>
          <c:extLst>
            <c:ext xmlns:c16="http://schemas.microsoft.com/office/drawing/2014/chart" uri="{C3380CC4-5D6E-409C-BE32-E72D297353CC}">
              <c16:uniqueId val="{00000002-4FC1-40AD-B56F-065BF3A2588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397-4F04-B150-E7BFAC4D264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397-4F04-B150-E7BFAC4D264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397-4F04-B150-E7BFAC4D2643}"/>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397-4F04-B150-E7BFAC4D2643}"/>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397-4F04-B150-E7BFAC4D2643}"/>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1.45</c:v>
                </c:pt>
                <c:pt idx="1">
                  <c:v>#N/A</c:v>
                </c:pt>
                <c:pt idx="2">
                  <c:v>2</c:v>
                </c:pt>
                <c:pt idx="3">
                  <c:v>#N/A</c:v>
                </c:pt>
                <c:pt idx="4">
                  <c:v>1.06</c:v>
                </c:pt>
                <c:pt idx="5">
                  <c:v>#N/A</c:v>
                </c:pt>
                <c:pt idx="6">
                  <c:v>0.67</c:v>
                </c:pt>
                <c:pt idx="7">
                  <c:v>#N/A</c:v>
                </c:pt>
                <c:pt idx="8">
                  <c:v>#N/A</c:v>
                </c:pt>
                <c:pt idx="9">
                  <c:v>0.02</c:v>
                </c:pt>
              </c:numCache>
            </c:numRef>
          </c:val>
          <c:extLst>
            <c:ext xmlns:c16="http://schemas.microsoft.com/office/drawing/2014/chart" uri="{C3380CC4-5D6E-409C-BE32-E72D297353CC}">
              <c16:uniqueId val="{00000005-E397-4F04-B150-E7BFAC4D2643}"/>
            </c:ext>
          </c:extLst>
        </c:ser>
        <c:ser>
          <c:idx val="6"/>
          <c:order val="6"/>
          <c:tx>
            <c:strRef>
              <c:f>データシート!$A$33</c:f>
              <c:strCache>
                <c:ptCount val="1"/>
                <c:pt idx="0">
                  <c:v>温泉事業特別会計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7.0000000000000007E-2</c:v>
                </c:pt>
                <c:pt idx="2">
                  <c:v>#N/A</c:v>
                </c:pt>
                <c:pt idx="3">
                  <c:v>0.08</c:v>
                </c:pt>
                <c:pt idx="4">
                  <c:v>#N/A</c:v>
                </c:pt>
                <c:pt idx="5">
                  <c:v>0.1</c:v>
                </c:pt>
                <c:pt idx="6">
                  <c:v>#N/A</c:v>
                </c:pt>
                <c:pt idx="7">
                  <c:v>0.14000000000000001</c:v>
                </c:pt>
                <c:pt idx="8">
                  <c:v>#N/A</c:v>
                </c:pt>
                <c:pt idx="9">
                  <c:v>0.13</c:v>
                </c:pt>
              </c:numCache>
            </c:numRef>
          </c:val>
          <c:extLst>
            <c:ext xmlns:c16="http://schemas.microsoft.com/office/drawing/2014/chart" uri="{C3380CC4-5D6E-409C-BE32-E72D297353CC}">
              <c16:uniqueId val="{00000006-E397-4F04-B150-E7BFAC4D2643}"/>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0.53</c:v>
                </c:pt>
                <c:pt idx="2">
                  <c:v>#N/A</c:v>
                </c:pt>
                <c:pt idx="3">
                  <c:v>0.67</c:v>
                </c:pt>
                <c:pt idx="4">
                  <c:v>#N/A</c:v>
                </c:pt>
                <c:pt idx="5">
                  <c:v>0.59</c:v>
                </c:pt>
                <c:pt idx="6">
                  <c:v>#N/A</c:v>
                </c:pt>
                <c:pt idx="7">
                  <c:v>0.56999999999999995</c:v>
                </c:pt>
                <c:pt idx="8">
                  <c:v>#N/A</c:v>
                </c:pt>
                <c:pt idx="9">
                  <c:v>0.57999999999999996</c:v>
                </c:pt>
              </c:numCache>
            </c:numRef>
          </c:val>
          <c:extLst>
            <c:ext xmlns:c16="http://schemas.microsoft.com/office/drawing/2014/chart" uri="{C3380CC4-5D6E-409C-BE32-E72D297353CC}">
              <c16:uniqueId val="{00000007-E397-4F04-B150-E7BFAC4D264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c:v>
                </c:pt>
                <c:pt idx="2">
                  <c:v>#N/A</c:v>
                </c:pt>
                <c:pt idx="3">
                  <c:v>1.94</c:v>
                </c:pt>
                <c:pt idx="4">
                  <c:v>#N/A</c:v>
                </c:pt>
                <c:pt idx="5">
                  <c:v>2</c:v>
                </c:pt>
                <c:pt idx="6">
                  <c:v>#N/A</c:v>
                </c:pt>
                <c:pt idx="7">
                  <c:v>2.0699999999999998</c:v>
                </c:pt>
                <c:pt idx="8">
                  <c:v>#N/A</c:v>
                </c:pt>
                <c:pt idx="9">
                  <c:v>2</c:v>
                </c:pt>
              </c:numCache>
            </c:numRef>
          </c:val>
          <c:extLst>
            <c:ext xmlns:c16="http://schemas.microsoft.com/office/drawing/2014/chart" uri="{C3380CC4-5D6E-409C-BE32-E72D297353CC}">
              <c16:uniqueId val="{00000008-E397-4F04-B150-E7BFAC4D264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2.71</c:v>
                </c:pt>
                <c:pt idx="2">
                  <c:v>#N/A</c:v>
                </c:pt>
                <c:pt idx="3">
                  <c:v>2.96</c:v>
                </c:pt>
                <c:pt idx="4">
                  <c:v>#N/A</c:v>
                </c:pt>
                <c:pt idx="5">
                  <c:v>3.36</c:v>
                </c:pt>
                <c:pt idx="6">
                  <c:v>#N/A</c:v>
                </c:pt>
                <c:pt idx="7">
                  <c:v>3.37</c:v>
                </c:pt>
                <c:pt idx="8">
                  <c:v>#N/A</c:v>
                </c:pt>
                <c:pt idx="9">
                  <c:v>3.15</c:v>
                </c:pt>
              </c:numCache>
            </c:numRef>
          </c:val>
          <c:extLst>
            <c:ext xmlns:c16="http://schemas.microsoft.com/office/drawing/2014/chart" uri="{C3380CC4-5D6E-409C-BE32-E72D297353CC}">
              <c16:uniqueId val="{00000009-E397-4F04-B150-E7BFAC4D264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897</c:v>
                </c:pt>
                <c:pt idx="5">
                  <c:v>898</c:v>
                </c:pt>
                <c:pt idx="8">
                  <c:v>1055</c:v>
                </c:pt>
                <c:pt idx="11">
                  <c:v>1037</c:v>
                </c:pt>
                <c:pt idx="14">
                  <c:v>1026</c:v>
                </c:pt>
              </c:numCache>
            </c:numRef>
          </c:val>
          <c:extLst>
            <c:ext xmlns:c16="http://schemas.microsoft.com/office/drawing/2014/chart" uri="{C3380CC4-5D6E-409C-BE32-E72D297353CC}">
              <c16:uniqueId val="{00000000-081C-4A0B-B58D-5726E15B312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81C-4A0B-B58D-5726E15B312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176</c:v>
                </c:pt>
                <c:pt idx="3">
                  <c:v>132</c:v>
                </c:pt>
                <c:pt idx="6">
                  <c:v>127</c:v>
                </c:pt>
                <c:pt idx="9">
                  <c:v>139</c:v>
                </c:pt>
                <c:pt idx="12">
                  <c:v>153</c:v>
                </c:pt>
              </c:numCache>
            </c:numRef>
          </c:val>
          <c:extLst>
            <c:ext xmlns:c16="http://schemas.microsoft.com/office/drawing/2014/chart" uri="{C3380CC4-5D6E-409C-BE32-E72D297353CC}">
              <c16:uniqueId val="{00000002-081C-4A0B-B58D-5726E15B312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10</c:v>
                </c:pt>
                <c:pt idx="3">
                  <c:v>13</c:v>
                </c:pt>
                <c:pt idx="6">
                  <c:v>10</c:v>
                </c:pt>
                <c:pt idx="9">
                  <c:v>11</c:v>
                </c:pt>
                <c:pt idx="12">
                  <c:v>43</c:v>
                </c:pt>
              </c:numCache>
            </c:numRef>
          </c:val>
          <c:extLst>
            <c:ext xmlns:c16="http://schemas.microsoft.com/office/drawing/2014/chart" uri="{C3380CC4-5D6E-409C-BE32-E72D297353CC}">
              <c16:uniqueId val="{00000003-081C-4A0B-B58D-5726E15B312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190</c:v>
                </c:pt>
                <c:pt idx="3">
                  <c:v>185</c:v>
                </c:pt>
                <c:pt idx="6">
                  <c:v>176</c:v>
                </c:pt>
                <c:pt idx="9">
                  <c:v>170</c:v>
                </c:pt>
                <c:pt idx="12">
                  <c:v>172</c:v>
                </c:pt>
              </c:numCache>
            </c:numRef>
          </c:val>
          <c:extLst>
            <c:ext xmlns:c16="http://schemas.microsoft.com/office/drawing/2014/chart" uri="{C3380CC4-5D6E-409C-BE32-E72D297353CC}">
              <c16:uniqueId val="{00000004-081C-4A0B-B58D-5726E15B312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81C-4A0B-B58D-5726E15B312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81C-4A0B-B58D-5726E15B312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1042</c:v>
                </c:pt>
                <c:pt idx="3">
                  <c:v>1058</c:v>
                </c:pt>
                <c:pt idx="6">
                  <c:v>1320</c:v>
                </c:pt>
                <c:pt idx="9">
                  <c:v>1328</c:v>
                </c:pt>
                <c:pt idx="12">
                  <c:v>1324</c:v>
                </c:pt>
              </c:numCache>
            </c:numRef>
          </c:val>
          <c:extLst>
            <c:ext xmlns:c16="http://schemas.microsoft.com/office/drawing/2014/chart" uri="{C3380CC4-5D6E-409C-BE32-E72D297353CC}">
              <c16:uniqueId val="{00000007-081C-4A0B-B58D-5726E15B312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521</c:v>
                </c:pt>
                <c:pt idx="2">
                  <c:v>#N/A</c:v>
                </c:pt>
                <c:pt idx="3">
                  <c:v>#N/A</c:v>
                </c:pt>
                <c:pt idx="4">
                  <c:v>490</c:v>
                </c:pt>
                <c:pt idx="5">
                  <c:v>#N/A</c:v>
                </c:pt>
                <c:pt idx="6">
                  <c:v>#N/A</c:v>
                </c:pt>
                <c:pt idx="7">
                  <c:v>578</c:v>
                </c:pt>
                <c:pt idx="8">
                  <c:v>#N/A</c:v>
                </c:pt>
                <c:pt idx="9">
                  <c:v>#N/A</c:v>
                </c:pt>
                <c:pt idx="10">
                  <c:v>611</c:v>
                </c:pt>
                <c:pt idx="11">
                  <c:v>#N/A</c:v>
                </c:pt>
                <c:pt idx="12">
                  <c:v>#N/A</c:v>
                </c:pt>
                <c:pt idx="13">
                  <c:v>666</c:v>
                </c:pt>
                <c:pt idx="14">
                  <c:v>#N/A</c:v>
                </c:pt>
              </c:numCache>
            </c:numRef>
          </c:val>
          <c:smooth val="0"/>
          <c:extLst>
            <c:ext xmlns:c16="http://schemas.microsoft.com/office/drawing/2014/chart" uri="{C3380CC4-5D6E-409C-BE32-E72D297353CC}">
              <c16:uniqueId val="{00000008-081C-4A0B-B58D-5726E15B312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9175</c:v>
                </c:pt>
                <c:pt idx="5">
                  <c:v>8848</c:v>
                </c:pt>
                <c:pt idx="8">
                  <c:v>8430</c:v>
                </c:pt>
                <c:pt idx="11">
                  <c:v>7919</c:v>
                </c:pt>
                <c:pt idx="14">
                  <c:v>7331</c:v>
                </c:pt>
              </c:numCache>
            </c:numRef>
          </c:val>
          <c:extLst>
            <c:ext xmlns:c16="http://schemas.microsoft.com/office/drawing/2014/chart" uri="{C3380CC4-5D6E-409C-BE32-E72D297353CC}">
              <c16:uniqueId val="{00000000-B693-46FE-855E-9B06FCAC0EA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1213</c:v>
                </c:pt>
                <c:pt idx="5">
                  <c:v>1245</c:v>
                </c:pt>
                <c:pt idx="8">
                  <c:v>1201</c:v>
                </c:pt>
                <c:pt idx="11">
                  <c:v>1095</c:v>
                </c:pt>
                <c:pt idx="14">
                  <c:v>997</c:v>
                </c:pt>
              </c:numCache>
            </c:numRef>
          </c:val>
          <c:extLst>
            <c:ext xmlns:c16="http://schemas.microsoft.com/office/drawing/2014/chart" uri="{C3380CC4-5D6E-409C-BE32-E72D297353CC}">
              <c16:uniqueId val="{00000001-B693-46FE-855E-9B06FCAC0EA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740</c:v>
                </c:pt>
                <c:pt idx="5">
                  <c:v>886</c:v>
                </c:pt>
                <c:pt idx="8">
                  <c:v>903</c:v>
                </c:pt>
                <c:pt idx="11">
                  <c:v>1021</c:v>
                </c:pt>
                <c:pt idx="14">
                  <c:v>2590</c:v>
                </c:pt>
              </c:numCache>
            </c:numRef>
          </c:val>
          <c:extLst>
            <c:ext xmlns:c16="http://schemas.microsoft.com/office/drawing/2014/chart" uri="{C3380CC4-5D6E-409C-BE32-E72D297353CC}">
              <c16:uniqueId val="{00000002-B693-46FE-855E-9B06FCAC0EA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693-46FE-855E-9B06FCAC0EA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693-46FE-855E-9B06FCAC0EA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693-46FE-855E-9B06FCAC0EA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1334</c:v>
                </c:pt>
                <c:pt idx="3">
                  <c:v>1304</c:v>
                </c:pt>
                <c:pt idx="6">
                  <c:v>1296</c:v>
                </c:pt>
                <c:pt idx="9">
                  <c:v>1209</c:v>
                </c:pt>
                <c:pt idx="12">
                  <c:v>1154</c:v>
                </c:pt>
              </c:numCache>
            </c:numRef>
          </c:val>
          <c:extLst>
            <c:ext xmlns:c16="http://schemas.microsoft.com/office/drawing/2014/chart" uri="{C3380CC4-5D6E-409C-BE32-E72D297353CC}">
              <c16:uniqueId val="{00000006-B693-46FE-855E-9B06FCAC0EA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598</c:v>
                </c:pt>
                <c:pt idx="3">
                  <c:v>692</c:v>
                </c:pt>
                <c:pt idx="6">
                  <c:v>688</c:v>
                </c:pt>
                <c:pt idx="9">
                  <c:v>694</c:v>
                </c:pt>
                <c:pt idx="12">
                  <c:v>654</c:v>
                </c:pt>
              </c:numCache>
            </c:numRef>
          </c:val>
          <c:extLst>
            <c:ext xmlns:c16="http://schemas.microsoft.com/office/drawing/2014/chart" uri="{C3380CC4-5D6E-409C-BE32-E72D297353CC}">
              <c16:uniqueId val="{00000007-B693-46FE-855E-9B06FCAC0EA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1830</c:v>
                </c:pt>
                <c:pt idx="3">
                  <c:v>1697</c:v>
                </c:pt>
                <c:pt idx="6">
                  <c:v>1758</c:v>
                </c:pt>
                <c:pt idx="9">
                  <c:v>1636</c:v>
                </c:pt>
                <c:pt idx="12">
                  <c:v>1542</c:v>
                </c:pt>
              </c:numCache>
            </c:numRef>
          </c:val>
          <c:extLst>
            <c:ext xmlns:c16="http://schemas.microsoft.com/office/drawing/2014/chart" uri="{C3380CC4-5D6E-409C-BE32-E72D297353CC}">
              <c16:uniqueId val="{00000008-B693-46FE-855E-9B06FCAC0EA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458</c:v>
                </c:pt>
                <c:pt idx="3">
                  <c:v>340</c:v>
                </c:pt>
                <c:pt idx="6">
                  <c:v>408</c:v>
                </c:pt>
                <c:pt idx="9">
                  <c:v>295</c:v>
                </c:pt>
                <c:pt idx="12">
                  <c:v>249</c:v>
                </c:pt>
              </c:numCache>
            </c:numRef>
          </c:val>
          <c:extLst>
            <c:ext xmlns:c16="http://schemas.microsoft.com/office/drawing/2014/chart" uri="{C3380CC4-5D6E-409C-BE32-E72D297353CC}">
              <c16:uniqueId val="{00000009-B693-46FE-855E-9B06FCAC0EA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12165</c:v>
                </c:pt>
                <c:pt idx="3">
                  <c:v>11965</c:v>
                </c:pt>
                <c:pt idx="6">
                  <c:v>11545</c:v>
                </c:pt>
                <c:pt idx="9">
                  <c:v>10920</c:v>
                </c:pt>
                <c:pt idx="12">
                  <c:v>10256</c:v>
                </c:pt>
              </c:numCache>
            </c:numRef>
          </c:val>
          <c:extLst>
            <c:ext xmlns:c16="http://schemas.microsoft.com/office/drawing/2014/chart" uri="{C3380CC4-5D6E-409C-BE32-E72D297353CC}">
              <c16:uniqueId val="{0000000A-B693-46FE-855E-9B06FCAC0EA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5255</c:v>
                </c:pt>
                <c:pt idx="2">
                  <c:v>#N/A</c:v>
                </c:pt>
                <c:pt idx="3">
                  <c:v>#N/A</c:v>
                </c:pt>
                <c:pt idx="4">
                  <c:v>5020</c:v>
                </c:pt>
                <c:pt idx="5">
                  <c:v>#N/A</c:v>
                </c:pt>
                <c:pt idx="6">
                  <c:v>#N/A</c:v>
                </c:pt>
                <c:pt idx="7">
                  <c:v>5162</c:v>
                </c:pt>
                <c:pt idx="8">
                  <c:v>#N/A</c:v>
                </c:pt>
                <c:pt idx="9">
                  <c:v>#N/A</c:v>
                </c:pt>
                <c:pt idx="10">
                  <c:v>4718</c:v>
                </c:pt>
                <c:pt idx="11">
                  <c:v>#N/A</c:v>
                </c:pt>
                <c:pt idx="12">
                  <c:v>#N/A</c:v>
                </c:pt>
                <c:pt idx="13">
                  <c:v>2937</c:v>
                </c:pt>
                <c:pt idx="14">
                  <c:v>#N/A</c:v>
                </c:pt>
              </c:numCache>
            </c:numRef>
          </c:val>
          <c:smooth val="0"/>
          <c:extLst>
            <c:ext xmlns:c16="http://schemas.microsoft.com/office/drawing/2014/chart" uri="{C3380CC4-5D6E-409C-BE32-E72D297353CC}">
              <c16:uniqueId val="{0000000B-B693-46FE-855E-9B06FCAC0EA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159</c:v>
                </c:pt>
                <c:pt idx="1">
                  <c:v>139</c:v>
                </c:pt>
                <c:pt idx="2">
                  <c:v>236</c:v>
                </c:pt>
              </c:numCache>
            </c:numRef>
          </c:val>
          <c:extLst>
            <c:ext xmlns:c16="http://schemas.microsoft.com/office/drawing/2014/chart" uri="{C3380CC4-5D6E-409C-BE32-E72D297353CC}">
              <c16:uniqueId val="{00000000-3238-4E38-B239-1D550511861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289</c:v>
                </c:pt>
                <c:pt idx="1">
                  <c:v>189</c:v>
                </c:pt>
                <c:pt idx="2">
                  <c:v>189</c:v>
                </c:pt>
              </c:numCache>
            </c:numRef>
          </c:val>
          <c:extLst>
            <c:ext xmlns:c16="http://schemas.microsoft.com/office/drawing/2014/chart" uri="{C3380CC4-5D6E-409C-BE32-E72D297353CC}">
              <c16:uniqueId val="{00000001-3238-4E38-B239-1D550511861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229</c:v>
                </c:pt>
                <c:pt idx="1">
                  <c:v>464</c:v>
                </c:pt>
                <c:pt idx="2">
                  <c:v>1954</c:v>
                </c:pt>
              </c:numCache>
            </c:numRef>
          </c:val>
          <c:extLst>
            <c:ext xmlns:c16="http://schemas.microsoft.com/office/drawing/2014/chart" uri="{C3380CC4-5D6E-409C-BE32-E72D297353CC}">
              <c16:uniqueId val="{00000002-3238-4E38-B239-1D550511861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{83D1919A-697B-4C93-A21E-47FDF72AC403}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AAB6-435D-A917-5A035FE3306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{855DC582-E0A5-47C1-98A0-9240D488FA5E}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AB6-435D-A917-5A035FE3306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{B30E5558-56D1-40B1-8FF1-AD555DE26136}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AB6-435D-A917-5A035FE3306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{A309D3A1-97E6-48D2-8081-B44A7CC8E7B2}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AB6-435D-A917-5A035FE3306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{9F19200D-5FE1-42BB-87F6-DFFFE7E752DB}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AB6-435D-A917-5A035FE3306C}"/>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{17F6B46F-3AD8-4534-B5EC-B70F69A9CB19}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AAB6-435D-A917-5A035FE3306C}"/>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{8CC1155F-3791-44AA-AA45-58239F51BC20}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AAB6-435D-A917-5A035FE3306C}"/>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{EBF40ACE-CEA0-44A1-92A2-2E83C80CCA05}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AAB6-435D-A917-5A035FE3306C}"/>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{D79A175B-3829-463C-87F0-0F1C2FFCD897}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AAB6-435D-A917-5A035FE3306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68.099999999999994</c:v>
                </c:pt>
                <c:pt idx="8">
                  <c:v>69.2</c:v>
                </c:pt>
                <c:pt idx="16">
                  <c:v>70.400000000000006</c:v>
                </c:pt>
                <c:pt idx="24">
                  <c:v>72.099999999999994</c:v>
                </c:pt>
                <c:pt idx="32">
                  <c:v>73.3</c:v>
                </c:pt>
              </c:numCache>
            </c:numRef>
          </c:xVal>
          <c:yVal>
            <c:numRef>
              <c:f>公会計指標分析・財政指標組合せ分析表!$BP$51:$DC$51</c:f>
              <c:numCache>
                <c:formatCode>#,##0.0;"▲ "#,##0.0</c:formatCode>
                <c:ptCount val="40"/>
                <c:pt idx="0">
                  <c:v>136.5</c:v>
                </c:pt>
                <c:pt idx="8">
                  <c:v>132.19999999999999</c:v>
                </c:pt>
                <c:pt idx="16">
                  <c:v>138.6</c:v>
                </c:pt>
                <c:pt idx="24">
                  <c:v>127.7</c:v>
                </c:pt>
                <c:pt idx="32">
                  <c:v>75.7</c:v>
                </c:pt>
              </c:numCache>
            </c:numRef>
          </c:yVal>
          <c:smooth val="0"/>
          <c:extLst>
            <c:ext xmlns:c16="http://schemas.microsoft.com/office/drawing/2014/chart" uri="{C3380CC4-5D6E-409C-BE32-E72D297353CC}">
              <c16:uniqueId val="{00000009-AAB6-435D-A917-5A035FE3306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4211193375897073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{15644759-7F3A-43C8-B7B2-D544343A1B29}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AAB6-435D-A917-5A035FE3306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{E96C88D1-BAF9-4E31-8582-7EF603EC4AED}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AB6-435D-A917-5A035FE3306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{2B87F788-69C8-4156-998C-1286394085DF}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AB6-435D-A917-5A035FE3306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{02BA6437-1C3B-4BA4-8BF5-B721ABE4C972}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AB6-435D-A917-5A035FE3306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{C3A8530D-8FD8-4D8E-BFB3-8CF5BAE976EE}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AB6-435D-A917-5A035FE3306C}"/>
                </c:ext>
              </c:extLst>
            </c:dLbl>
            <c:dLbl>
              <c:idx val="8"/>
              <c:layout>
                <c:manualLayout>
                  <c:x val="-4.0079207563247801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{D1952C0D-45D2-448D-A304-7620D912F29C}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AAB6-435D-A917-5A035FE3306C}"/>
                </c:ext>
              </c:extLst>
            </c:dLbl>
            <c:dLbl>
              <c:idx val="16"/>
              <c:layout>
                <c:manualLayout>
                  <c:x val="-4.4303290588197333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{EF72EFDF-4AE0-4EA4-977D-9A1A8729EEB7}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AAB6-435D-A917-5A035FE3306C}"/>
                </c:ext>
              </c:extLst>
            </c:dLbl>
            <c:dLbl>
              <c:idx val="24"/>
              <c:layout>
                <c:manualLayout>
                  <c:x val="-1.9857660531609266E-2"/>
                  <c:y val="-8.3953477549944575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{424B23D5-C3BD-4B48-B07F-395612F979EF}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AAB6-435D-A917-5A035FE3306C}"/>
                </c:ext>
              </c:extLst>
            </c:dLbl>
            <c:dLbl>
              <c:idx val="32"/>
              <c:layout>
                <c:manualLayout>
                  <c:x val="-3.2015750650234161E-2"/>
                  <c:y val="-4.5524606661785816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{E1D26537-3C24-4350-98DA-EA4DFFD0BD26}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AAB6-435D-A917-5A035FE3306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58.8</c:v>
                </c:pt>
                <c:pt idx="8">
                  <c:v>59.2</c:v>
                </c:pt>
                <c:pt idx="16">
                  <c:v>63.4</c:v>
                </c:pt>
                <c:pt idx="24">
                  <c:v>63.3</c:v>
                </c:pt>
                <c:pt idx="32">
                  <c:v>62.8</c:v>
                </c:pt>
              </c:numCache>
            </c:numRef>
          </c:xVal>
          <c:yVal>
            <c:numRef>
              <c:f>公会計指標分析・財政指標組合せ分析表!$BP$55:$DC$55</c:f>
              <c:numCache>
                <c:formatCode>#,##0.0;"▲ "#,##0.0</c:formatCode>
                <c:ptCount val="40"/>
                <c:pt idx="0">
                  <c:v>25.4</c:v>
                </c:pt>
                <c:pt idx="8">
                  <c:v>23.4</c:v>
                </c:pt>
                <c:pt idx="16">
                  <c:v>7.7</c:v>
                </c:pt>
                <c:pt idx="24">
                  <c:v>3.2</c:v>
                </c:pt>
                <c:pt idx="32">
                  <c:v>3.4</c:v>
                </c:pt>
              </c:numCache>
            </c:numRef>
          </c:yVal>
          <c:smooth val="0"/>
          <c:extLst>
            <c:ext xmlns:c16="http://schemas.microsoft.com/office/drawing/2014/chart" uri="{C3380CC4-5D6E-409C-BE32-E72D297353CC}">
              <c16:uniqueId val="{00000013-AAB6-435D-A917-5A035FE3306C}"/>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6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{C7F2F3FA-C01F-4532-944F-3E2833588D2A}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9D7C-47BB-B717-36D4778A190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{C24548C7-1B0F-4089-BDBB-95A6DFDDE1D8}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D7C-47BB-B717-36D4778A190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{A5C15138-0E9A-49D9-94C2-E061FEAD9C48}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D7C-47BB-B717-36D4778A190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{FCDDB480-601A-444B-9E75-C888B3FDD655}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D7C-47BB-B717-36D4778A190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{A36E21E5-359B-4F62-B75D-5739ED645B67}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D7C-47BB-B717-36D4778A190C}"/>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{F3D72C11-23F2-40AD-85F5-B480ADA9BC27}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9D7C-47BB-B717-36D4778A190C}"/>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{E7FC33C9-CA71-4EF4-B522-13A43CE037D7}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9D7C-47BB-B717-36D4778A190C}"/>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{143FFCE8-6829-44CD-8BA0-C481C04E277F}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9D7C-47BB-B717-36D4778A190C}"/>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{3E541F08-E902-4005-8B08-85A4228996D7}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9D7C-47BB-B717-36D4778A190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13.4</c:v>
                </c:pt>
                <c:pt idx="8">
                  <c:v>12.9</c:v>
                </c:pt>
                <c:pt idx="16">
                  <c:v>14</c:v>
                </c:pt>
                <c:pt idx="24">
                  <c:v>15</c:v>
                </c:pt>
                <c:pt idx="32">
                  <c:v>16.399999999999999</c:v>
                </c:pt>
              </c:numCache>
            </c:numRef>
          </c:xVal>
          <c:yVal>
            <c:numRef>
              <c:f>公会計指標分析・財政指標組合せ分析表!$BP$73:$DC$73</c:f>
              <c:numCache>
                <c:formatCode>#,##0.0;"▲ "#,##0.0</c:formatCode>
                <c:ptCount val="40"/>
                <c:pt idx="0">
                  <c:v>136.5</c:v>
                </c:pt>
                <c:pt idx="8">
                  <c:v>132.19999999999999</c:v>
                </c:pt>
                <c:pt idx="16">
                  <c:v>138.6</c:v>
                </c:pt>
                <c:pt idx="24">
                  <c:v>127.7</c:v>
                </c:pt>
                <c:pt idx="32">
                  <c:v>75.7</c:v>
                </c:pt>
              </c:numCache>
            </c:numRef>
          </c:yVal>
          <c:smooth val="0"/>
          <c:extLst>
            <c:ext xmlns:c16="http://schemas.microsoft.com/office/drawing/2014/chart" uri="{C3380CC4-5D6E-409C-BE32-E72D297353CC}">
              <c16:uniqueId val="{00000009-9D7C-47BB-B717-36D4778A190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4820122103668247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{121A02B5-8BA2-4224-A41D-DC639DDECC9D}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9D7C-47BB-B717-36D4778A190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{65EC678C-9965-4765-977F-0573EE9C25EB}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D7C-47BB-B717-36D4778A190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{4BCC94D8-4477-4828-9579-8A129908F756}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D7C-47BB-B717-36D4778A190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{DE6DEE26-6E37-4F39-8D26-8C3F49822B01}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D7C-47BB-B717-36D4778A190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{126AEB8C-792B-4143-A394-CAE3B155E027}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D7C-47BB-B717-36D4778A190C}"/>
                </c:ext>
              </c:extLst>
            </c:dLbl>
            <c:dLbl>
              <c:idx val="8"/>
              <c:layout>
                <c:manualLayout>
                  <c:x val="0"/>
                  <c:y val="-9.1310610881378453E-3"/>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{0F6A61DF-B0C0-496A-A781-82774A0FB170}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9D7C-47BB-B717-36D4778A190C}"/>
                </c:ext>
              </c:extLst>
            </c:dLbl>
            <c:dLbl>
              <c:idx val="16"/>
              <c:layout>
                <c:manualLayout>
                  <c:x val="0"/>
                  <c:y val="2.3509887958616502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{CD3D185F-5FD0-43B1-B506-5DCF87AAB91E}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9D7C-47BB-B717-36D4778A190C}"/>
                </c:ext>
              </c:extLst>
            </c:dLbl>
            <c:dLbl>
              <c:idx val="24"/>
              <c:layout>
                <c:manualLayout>
                  <c:x val="0"/>
                  <c:y val="-3.3109643285496954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{4B1352EA-2115-479D-B4D7-838282E423CE}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9D7C-47BB-B717-36D4778A190C}"/>
                </c:ext>
              </c:extLst>
            </c:dLbl>
            <c:dLbl>
              <c:idx val="32"/>
              <c:layout>
                <c:manualLayout>
                  <c:x val="0"/>
                  <c:y val="3.9115505302734837E-3"/>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{B46A5751-04A1-4A30-8A1E-279C26ADE3D3}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9D7C-47BB-B717-36D4778A190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8.6</c:v>
                </c:pt>
                <c:pt idx="24">
                  <c:v>8.8000000000000007</c:v>
                </c:pt>
                <c:pt idx="32">
                  <c:v>8.8000000000000007</c:v>
                </c:pt>
              </c:numCache>
            </c:numRef>
          </c:xVal>
          <c:yVal>
            <c:numRef>
              <c:f>公会計指標分析・財政指標組合せ分析表!$BP$77:$DC$77</c:f>
              <c:numCache>
                <c:formatCode>#,##0.0;"▲ "#,##0.0</c:formatCode>
                <c:ptCount val="40"/>
                <c:pt idx="0">
                  <c:v>25.4</c:v>
                </c:pt>
                <c:pt idx="8">
                  <c:v>23.4</c:v>
                </c:pt>
                <c:pt idx="16">
                  <c:v>7.7</c:v>
                </c:pt>
                <c:pt idx="24">
                  <c:v>3.2</c:v>
                </c:pt>
                <c:pt idx="32">
                  <c:v>3.4</c:v>
                </c:pt>
              </c:numCache>
            </c:numRef>
          </c:yVal>
          <c:smooth val="0"/>
          <c:extLst>
            <c:ext xmlns:c16="http://schemas.microsoft.com/office/drawing/2014/chart" uri="{C3380CC4-5D6E-409C-BE32-E72D297353CC}">
              <c16:uniqueId val="{00000013-9D7C-47BB-B717-36D4778A190C}"/>
            </c:ext>
          </c:extLst>
        </c:ser>
        <c:dLbls>
          <c:showLegendKey val="0"/>
          <c:showVal val="1"/>
          <c:showCatName val="0"/>
          <c:showSerName val="0"/>
          <c:showPercent val="0"/>
          <c:showBubbleSize val="0"/>
        </c:dLbls>
        <c:axId val="84219776"/>
        <c:axId val="84234240"/>
      </c:scatterChart>
      <c:valAx>
        <c:axId val="84219776"/>
        <c:scaling>
          <c:orientation val="maxMin"/>
          <c:max val="17"/>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6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北海道弟子屈町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実質公債費比率（分子）構造で大きなウェイトを占めている元利償還金であるが、これは平成</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年度にかけて建設した摩周厚生病院への補助、学校建設、公営住宅建替事業等によるものである。</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年度に「公債費負担適正化計画」を策定し、新規発行起債の抑制や普通建設事業の規模縮小、財政上有利な起債の選択により数値は近年改善してきていたが、平成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年度に実施した摩周観光交流館整備事業や弟子屈中学校改築事業による影響により平成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年度は再び悪化した。</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年度からの老人ホーム移転改築事業の償還開始により、元利償還金及び実質公債費比率の高止まりの状況が続く。</a:t>
          </a:r>
          <a:endParaRPr lang="ja-JP" altLang="ja-JP" sz="1400">
            <a:effectLst/>
          </a:endParaRPr>
        </a:p>
        <a:p>
          <a:r>
            <a:rPr kumimoji="1" lang="ja-JP" altLang="ja-JP" sz="1100">
              <a:solidFill>
                <a:schemeClr val="dk1"/>
              </a:solidFill>
              <a:effectLst/>
              <a:latin typeface="+mn-lt"/>
              <a:ea typeface="+mn-ea"/>
              <a:cs typeface="+mn-cs"/>
            </a:rPr>
            <a:t>今後は、消防庁舎改築事業などの元金償還も開始するが起債額の抑制といった財政規律に則り比率の改善に努めていく。</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mn-lt"/>
              <a:ea typeface="+mn-ea"/>
              <a:cs typeface="+mn-cs"/>
            </a:rPr>
            <a:t>平成</a:t>
          </a:r>
          <a:r>
            <a:rPr kumimoji="1" lang="en-US" altLang="ja-JP" sz="900">
              <a:solidFill>
                <a:schemeClr val="dk1"/>
              </a:solidFill>
              <a:effectLst/>
              <a:latin typeface="+mn-lt"/>
              <a:ea typeface="+mn-ea"/>
              <a:cs typeface="+mn-cs"/>
            </a:rPr>
            <a:t>26</a:t>
          </a:r>
          <a:r>
            <a:rPr kumimoji="1" lang="ja-JP" altLang="ja-JP" sz="900">
              <a:solidFill>
                <a:schemeClr val="dk1"/>
              </a:solidFill>
              <a:effectLst/>
              <a:latin typeface="+mn-lt"/>
              <a:ea typeface="+mn-ea"/>
              <a:cs typeface="+mn-cs"/>
            </a:rPr>
            <a:t>年度実施の老人ホーム移転改築事業の起債償還が始まる平成</a:t>
          </a:r>
          <a:r>
            <a:rPr kumimoji="1" lang="en-US" altLang="ja-JP" sz="900">
              <a:solidFill>
                <a:schemeClr val="dk1"/>
              </a:solidFill>
              <a:effectLst/>
              <a:latin typeface="+mn-lt"/>
              <a:ea typeface="+mn-ea"/>
              <a:cs typeface="+mn-cs"/>
            </a:rPr>
            <a:t>30</a:t>
          </a:r>
          <a:r>
            <a:rPr kumimoji="1" lang="ja-JP" altLang="ja-JP" sz="900">
              <a:solidFill>
                <a:schemeClr val="dk1"/>
              </a:solidFill>
              <a:effectLst/>
              <a:latin typeface="+mn-lt"/>
              <a:ea typeface="+mn-ea"/>
              <a:cs typeface="+mn-cs"/>
            </a:rPr>
            <a:t>年度から、過疎対策事業債の普通交付税措置額分以外</a:t>
          </a:r>
          <a:r>
            <a:rPr kumimoji="1" lang="en-US" altLang="ja-JP" sz="900">
              <a:solidFill>
                <a:schemeClr val="dk1"/>
              </a:solidFill>
              <a:effectLst/>
              <a:latin typeface="+mn-lt"/>
              <a:ea typeface="+mn-ea"/>
              <a:cs typeface="+mn-cs"/>
            </a:rPr>
            <a:t>(80</a:t>
          </a:r>
          <a:r>
            <a:rPr kumimoji="1" lang="ja-JP" altLang="ja-JP" sz="900">
              <a:solidFill>
                <a:schemeClr val="dk1"/>
              </a:solidFill>
              <a:effectLst/>
              <a:latin typeface="+mn-lt"/>
              <a:ea typeface="+mn-ea"/>
              <a:cs typeface="+mn-cs"/>
            </a:rPr>
            <a:t>百万円）を目標に積立を実施しているところ。地方債の償還開始とともに見合い額を繰入する予定である。</a:t>
          </a:r>
          <a:endParaRPr lang="ja-JP" altLang="ja-JP" sz="7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北海道弟子屈町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将来負担比率（分子）構造で大きなウェイトを占めている「一般会計等に係る地方債現在高」であるが、これは平成</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年度にかけて建設した摩周厚生病院への補助、学校建設、公営住宅や平成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年以降は摩周観光交流館整備事業、弟子屈中学校改築事業などに係るものである。平成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年度には老人ホーム改築事業の実施により大幅に増加しているが、財政上有利な起債の選択により「基準財政需要額算入見込額」も増加している。</a:t>
          </a:r>
          <a:endParaRPr lang="ja-JP" altLang="ja-JP" sz="1400">
            <a:effectLst/>
          </a:endParaRPr>
        </a:p>
        <a:p>
          <a:r>
            <a:rPr kumimoji="1" lang="ja-JP" altLang="ja-JP" sz="1100">
              <a:solidFill>
                <a:schemeClr val="dk1"/>
              </a:solidFill>
              <a:effectLst/>
              <a:latin typeface="+mn-lt"/>
              <a:ea typeface="+mn-ea"/>
              <a:cs typeface="+mn-cs"/>
            </a:rPr>
            <a:t>今後は公営住宅建替事業等により比率が上昇することが考えられる。</a:t>
          </a:r>
          <a:endParaRPr lang="ja-JP" altLang="ja-JP" sz="1400">
            <a:effectLst/>
          </a:endParaRPr>
        </a:p>
        <a:p>
          <a:r>
            <a:rPr kumimoji="1" lang="ja-JP" altLang="ja-JP" sz="1100">
              <a:solidFill>
                <a:schemeClr val="dk1"/>
              </a:solidFill>
              <a:effectLst/>
              <a:latin typeface="+mn-lt"/>
              <a:ea typeface="+mn-ea"/>
              <a:cs typeface="+mn-cs"/>
            </a:rPr>
            <a:t>「充当可能特定財源等」においては計画的な基金への積立、財政上有利な起債の選択により増加させ、将来負担額、比率の減少に努める。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北海道弟子屈町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800">
            <a:effectLst/>
          </a:endParaRPr>
        </a:p>
        <a:p>
          <a:r>
            <a:rPr kumimoji="1" lang="ja-JP" altLang="ja-JP" sz="1400">
              <a:solidFill>
                <a:schemeClr val="dk1"/>
              </a:solidFill>
              <a:effectLst/>
              <a:latin typeface="+mn-lt"/>
              <a:ea typeface="+mn-ea"/>
              <a:cs typeface="+mn-cs"/>
            </a:rPr>
            <a:t>・景気の動向による法人関係税等の変動</a:t>
          </a:r>
          <a:r>
            <a:rPr kumimoji="1" lang="ja-JP" altLang="en-US" sz="1400">
              <a:solidFill>
                <a:schemeClr val="dk1"/>
              </a:solidFill>
              <a:effectLst/>
              <a:latin typeface="+mn-lt"/>
              <a:ea typeface="+mn-ea"/>
              <a:cs typeface="+mn-cs"/>
            </a:rPr>
            <a:t>による増</a:t>
          </a:r>
          <a:r>
            <a:rPr kumimoji="1" lang="ja-JP" altLang="ja-JP" sz="1400">
              <a:solidFill>
                <a:schemeClr val="dk1"/>
              </a:solidFill>
              <a:effectLst/>
              <a:latin typeface="+mn-lt"/>
              <a:ea typeface="+mn-ea"/>
              <a:cs typeface="+mn-cs"/>
            </a:rPr>
            <a:t>（財政調整基金）</a:t>
          </a:r>
          <a:endParaRPr lang="ja-JP" altLang="ja-JP" sz="1800">
            <a:effectLst/>
          </a:endParaRPr>
        </a:p>
        <a:p>
          <a:r>
            <a:rPr kumimoji="1" lang="ja-JP" altLang="ja-JP" sz="1400">
              <a:solidFill>
                <a:schemeClr val="dk1"/>
              </a:solidFill>
              <a:effectLst/>
              <a:latin typeface="+mn-lt"/>
              <a:ea typeface="+mn-ea"/>
              <a:cs typeface="+mn-cs"/>
            </a:rPr>
            <a:t>・国庫補助事業等における交付金増減に</a:t>
          </a:r>
          <a:r>
            <a:rPr kumimoji="1" lang="ja-JP" altLang="en-US" sz="1400">
              <a:solidFill>
                <a:schemeClr val="dk1"/>
              </a:solidFill>
              <a:effectLst/>
              <a:latin typeface="+mn-lt"/>
              <a:ea typeface="+mn-ea"/>
              <a:cs typeface="+mn-cs"/>
            </a:rPr>
            <a:t>伴う</a:t>
          </a:r>
          <a:r>
            <a:rPr kumimoji="1" lang="ja-JP" altLang="ja-JP" sz="1400">
              <a:solidFill>
                <a:schemeClr val="dk1"/>
              </a:solidFill>
              <a:effectLst/>
              <a:latin typeface="+mn-lt"/>
              <a:ea typeface="+mn-ea"/>
              <a:cs typeface="+mn-cs"/>
            </a:rPr>
            <a:t>事業量の変動</a:t>
          </a:r>
          <a:r>
            <a:rPr kumimoji="1" lang="ja-JP" altLang="en-US" sz="1400">
              <a:solidFill>
                <a:schemeClr val="dk1"/>
              </a:solidFill>
              <a:effectLst/>
              <a:latin typeface="+mn-lt"/>
              <a:ea typeface="+mn-ea"/>
              <a:cs typeface="+mn-cs"/>
            </a:rPr>
            <a:t>による増</a:t>
          </a:r>
          <a:r>
            <a:rPr kumimoji="1" lang="ja-JP" altLang="ja-JP" sz="1400">
              <a:solidFill>
                <a:schemeClr val="dk1"/>
              </a:solidFill>
              <a:effectLst/>
              <a:latin typeface="+mn-lt"/>
              <a:ea typeface="+mn-ea"/>
              <a:cs typeface="+mn-cs"/>
            </a:rPr>
            <a:t>（財政調整基金）</a:t>
          </a:r>
          <a:endParaRPr lang="ja-JP" altLang="ja-JP" sz="1800">
            <a:effectLst/>
          </a:endParaRPr>
        </a:p>
        <a:p>
          <a:r>
            <a:rPr kumimoji="1" lang="ja-JP" altLang="ja-JP" sz="1400">
              <a:solidFill>
                <a:schemeClr val="dk1"/>
              </a:solidFill>
              <a:effectLst/>
              <a:latin typeface="+mn-lt"/>
              <a:ea typeface="+mn-ea"/>
              <a:cs typeface="+mn-cs"/>
            </a:rPr>
            <a:t>・ふるさと納税の増</a:t>
          </a:r>
          <a:r>
            <a:rPr kumimoji="1" lang="ja-JP" altLang="en-US" sz="1400">
              <a:solidFill>
                <a:schemeClr val="dk1"/>
              </a:solidFill>
              <a:effectLst/>
              <a:latin typeface="+mn-lt"/>
              <a:ea typeface="+mn-ea"/>
              <a:cs typeface="+mn-cs"/>
            </a:rPr>
            <a:t>収による増</a:t>
          </a:r>
          <a:r>
            <a:rPr kumimoji="1" lang="en-US" altLang="ja-JP"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（まちづくり応援基金　その他特定目的基金）</a:t>
          </a:r>
          <a:endParaRPr lang="ja-JP" altLang="ja-JP" sz="1800">
            <a:effectLst/>
          </a:endParaRPr>
        </a:p>
        <a:p>
          <a:r>
            <a:rPr kumimoji="1" lang="ja-JP" altLang="ja-JP" sz="1400">
              <a:solidFill>
                <a:schemeClr val="dk1"/>
              </a:solidFill>
              <a:effectLst/>
              <a:latin typeface="+mn-lt"/>
              <a:ea typeface="+mn-ea"/>
              <a:cs typeface="+mn-cs"/>
            </a:rPr>
            <a:t>（今後の方針）</a:t>
          </a:r>
          <a:endParaRPr lang="ja-JP" altLang="ja-JP" sz="1800">
            <a:effectLst/>
          </a:endParaRPr>
        </a:p>
        <a:p>
          <a:r>
            <a:rPr kumimoji="1" lang="ja-JP" altLang="ja-JP" sz="1400">
              <a:solidFill>
                <a:schemeClr val="dk1"/>
              </a:solidFill>
              <a:effectLst/>
              <a:latin typeface="+mn-lt"/>
              <a:ea typeface="+mn-ea"/>
              <a:cs typeface="+mn-cs"/>
            </a:rPr>
            <a:t>・平成３０年度より償還開始した老人ホーム建設事業を皮切りに、数年間は実質公債費比率の高止まりが想定され基金の取り崩しも視野にいれた厳しい財政運営が想定される。また町内の各種公共施設の老朽化に伴った維持補修や更新費用にも対応できるように、町として適切な規模の基金残高水準まで計画的な積立を行う。</a:t>
          </a:r>
          <a:endParaRPr lang="ja-JP" altLang="ja-JP" sz="18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（基金の使途）</a:t>
          </a:r>
          <a:endParaRPr lang="ja-JP" altLang="ja-JP" sz="1800">
            <a:effectLst/>
          </a:endParaRPr>
        </a:p>
        <a:p>
          <a:r>
            <a:rPr kumimoji="1" lang="ja-JP" altLang="ja-JP" sz="1400">
              <a:solidFill>
                <a:schemeClr val="dk1"/>
              </a:solidFill>
              <a:effectLst/>
              <a:latin typeface="+mn-lt"/>
              <a:ea typeface="+mn-ea"/>
              <a:cs typeface="+mn-cs"/>
            </a:rPr>
            <a:t>・まちづくり応援基金～魅力あるまちづくりを推進して町民や寄付者が思い描くまちの将来像を実現することを目的とするもの</a:t>
          </a:r>
          <a:endParaRPr lang="ja-JP" altLang="ja-JP" sz="1800">
            <a:effectLst/>
          </a:endParaRPr>
        </a:p>
        <a:p>
          <a:r>
            <a:rPr kumimoji="1" lang="ja-JP" altLang="ja-JP" sz="1400">
              <a:solidFill>
                <a:schemeClr val="dk1"/>
              </a:solidFill>
              <a:effectLst/>
              <a:latin typeface="+mn-lt"/>
              <a:ea typeface="+mn-ea"/>
              <a:cs typeface="+mn-cs"/>
            </a:rPr>
            <a:t>・社会福祉整備基金～児童、母子、老人及び心身障害者等の福祉に関する施設の建設、営繕並びに福祉施策の実施に要するもの</a:t>
          </a:r>
          <a:endParaRPr lang="ja-JP" altLang="ja-JP" sz="1800">
            <a:effectLst/>
          </a:endParaRPr>
        </a:p>
        <a:p>
          <a:r>
            <a:rPr kumimoji="1" lang="ja-JP" altLang="ja-JP" sz="1400">
              <a:solidFill>
                <a:schemeClr val="dk1"/>
              </a:solidFill>
              <a:effectLst/>
              <a:latin typeface="+mn-lt"/>
              <a:ea typeface="+mn-ea"/>
              <a:cs typeface="+mn-cs"/>
            </a:rPr>
            <a:t>・地域産業振興基金～観光や商工、農業、町の特性を活かした産業に関する施設の建設及び整備、企業の育成、雇用の確保など産業振興に要するもの</a:t>
          </a:r>
          <a:endParaRPr lang="ja-JP" altLang="ja-JP" sz="1800">
            <a:effectLst/>
          </a:endParaRPr>
        </a:p>
        <a:p>
          <a:r>
            <a:rPr kumimoji="1" lang="ja-JP" altLang="ja-JP" sz="1400">
              <a:solidFill>
                <a:schemeClr val="dk1"/>
              </a:solidFill>
              <a:effectLst/>
              <a:latin typeface="+mn-lt"/>
              <a:ea typeface="+mn-ea"/>
              <a:cs typeface="+mn-cs"/>
            </a:rPr>
            <a:t>・社会教育振興基金～社会教育や町民の文化、スポーツの普及に関する施設の建設及び振興に要するもの</a:t>
          </a:r>
          <a:endParaRPr lang="ja-JP" altLang="ja-JP" sz="1800">
            <a:effectLst/>
          </a:endParaRPr>
        </a:p>
        <a:p>
          <a:r>
            <a:rPr kumimoji="1" lang="ja-JP" altLang="ja-JP" sz="1400">
              <a:solidFill>
                <a:schemeClr val="dk1"/>
              </a:solidFill>
              <a:effectLst/>
              <a:latin typeface="+mn-lt"/>
              <a:ea typeface="+mn-ea"/>
              <a:cs typeface="+mn-cs"/>
            </a:rPr>
            <a:t>・環境にやさしい町づくり基金～</a:t>
          </a:r>
          <a:r>
            <a:rPr lang="ja-JP" altLang="ja-JP" sz="1400">
              <a:solidFill>
                <a:schemeClr val="dk1"/>
              </a:solidFill>
              <a:effectLst/>
              <a:latin typeface="+mn-lt"/>
              <a:ea typeface="+mn-ea"/>
              <a:cs typeface="+mn-cs"/>
            </a:rPr>
            <a:t>摩周湖、屈斜路湖及びその他自然資源の環境保全に要するもの</a:t>
          </a:r>
          <a:endParaRPr lang="ja-JP" altLang="ja-JP" sz="1800">
            <a:effectLst/>
          </a:endParaRPr>
        </a:p>
        <a:p>
          <a:r>
            <a:rPr kumimoji="1" lang="ja-JP" altLang="ja-JP" sz="1400">
              <a:solidFill>
                <a:schemeClr val="dk1"/>
              </a:solidFill>
              <a:effectLst/>
              <a:latin typeface="+mn-lt"/>
              <a:ea typeface="+mn-ea"/>
              <a:cs typeface="+mn-cs"/>
            </a:rPr>
            <a:t>（増減理由）</a:t>
          </a:r>
          <a:endParaRPr lang="ja-JP" altLang="ja-JP" sz="1800">
            <a:effectLst/>
          </a:endParaRPr>
        </a:p>
        <a:p>
          <a:r>
            <a:rPr kumimoji="1" lang="ja-JP" altLang="ja-JP" sz="1400">
              <a:solidFill>
                <a:schemeClr val="dk1"/>
              </a:solidFill>
              <a:effectLst/>
              <a:latin typeface="+mn-lt"/>
              <a:ea typeface="+mn-ea"/>
              <a:cs typeface="+mn-cs"/>
            </a:rPr>
            <a:t>・その他特定目的基金については、各種施策実行のため定期的な繰入を行っており</a:t>
          </a:r>
          <a:r>
            <a:rPr kumimoji="1" lang="en-US" altLang="ja-JP" sz="1400">
              <a:solidFill>
                <a:schemeClr val="dk1"/>
              </a:solidFill>
              <a:effectLst/>
              <a:latin typeface="+mn-lt"/>
              <a:ea typeface="+mn-ea"/>
              <a:cs typeface="+mn-cs"/>
            </a:rPr>
            <a:t>125</a:t>
          </a:r>
          <a:r>
            <a:rPr kumimoji="1" lang="ja-JP" altLang="ja-JP" sz="1400">
              <a:solidFill>
                <a:schemeClr val="dk1"/>
              </a:solidFill>
              <a:effectLst/>
              <a:latin typeface="+mn-lt"/>
              <a:ea typeface="+mn-ea"/>
              <a:cs typeface="+mn-cs"/>
            </a:rPr>
            <a:t>百万円程度を推移していたが、ふるさと納税分に対応するために創設したまちづくり応援基金において、令和</a:t>
          </a:r>
          <a:r>
            <a:rPr kumimoji="1" lang="ja-JP" altLang="en-US" sz="1400">
              <a:solidFill>
                <a:schemeClr val="dk1"/>
              </a:solidFill>
              <a:effectLst/>
              <a:latin typeface="+mn-lt"/>
              <a:ea typeface="+mn-ea"/>
              <a:cs typeface="+mn-cs"/>
            </a:rPr>
            <a:t>２</a:t>
          </a:r>
          <a:r>
            <a:rPr kumimoji="1" lang="ja-JP" altLang="ja-JP" sz="1400">
              <a:solidFill>
                <a:schemeClr val="dk1"/>
              </a:solidFill>
              <a:effectLst/>
              <a:latin typeface="+mn-lt"/>
              <a:ea typeface="+mn-ea"/>
              <a:cs typeface="+mn-cs"/>
            </a:rPr>
            <a:t>年度も堅調を維持し約</a:t>
          </a:r>
          <a:r>
            <a:rPr kumimoji="1" lang="en-US" altLang="ja-JP" sz="1400">
              <a:solidFill>
                <a:schemeClr val="dk1"/>
              </a:solidFill>
              <a:effectLst/>
              <a:latin typeface="+mn-lt"/>
              <a:ea typeface="+mn-ea"/>
              <a:cs typeface="+mn-cs"/>
            </a:rPr>
            <a:t>1,731</a:t>
          </a:r>
          <a:r>
            <a:rPr kumimoji="1" lang="ja-JP" altLang="ja-JP" sz="1400">
              <a:solidFill>
                <a:schemeClr val="dk1"/>
              </a:solidFill>
              <a:effectLst/>
              <a:latin typeface="+mn-lt"/>
              <a:ea typeface="+mn-ea"/>
              <a:cs typeface="+mn-cs"/>
            </a:rPr>
            <a:t>百万の積み立てを実施した。</a:t>
          </a:r>
          <a:endParaRPr lang="ja-JP" altLang="ja-JP" sz="1800">
            <a:effectLst/>
          </a:endParaRPr>
        </a:p>
        <a:p>
          <a:r>
            <a:rPr kumimoji="1" lang="ja-JP" altLang="ja-JP" sz="1400">
              <a:solidFill>
                <a:schemeClr val="dk1"/>
              </a:solidFill>
              <a:effectLst/>
              <a:latin typeface="+mn-lt"/>
              <a:ea typeface="+mn-ea"/>
              <a:cs typeface="+mn-cs"/>
            </a:rPr>
            <a:t>（今後の方針）</a:t>
          </a:r>
          <a:endParaRPr lang="ja-JP" altLang="ja-JP" sz="1800">
            <a:effectLst/>
          </a:endParaRPr>
        </a:p>
        <a:p>
          <a:r>
            <a:rPr kumimoji="1" lang="ja-JP" altLang="ja-JP" sz="1400">
              <a:solidFill>
                <a:schemeClr val="dk1"/>
              </a:solidFill>
              <a:effectLst/>
              <a:latin typeface="+mn-lt"/>
              <a:ea typeface="+mn-ea"/>
              <a:cs typeface="+mn-cs"/>
            </a:rPr>
            <a:t>・まちづくり応援基金を有効に活用して各種施策を実施するため、当該基金の増加を目指す。</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800">
            <a:effectLst/>
          </a:endParaRPr>
        </a:p>
        <a:p>
          <a:r>
            <a:rPr kumimoji="1" lang="ja-JP" altLang="ja-JP" sz="1400">
              <a:solidFill>
                <a:schemeClr val="dk1"/>
              </a:solidFill>
              <a:effectLst/>
              <a:latin typeface="+mn-lt"/>
              <a:ea typeface="+mn-ea"/>
              <a:cs typeface="+mn-cs"/>
            </a:rPr>
            <a:t>・景気の動向による法人関係税等の変動</a:t>
          </a:r>
          <a:r>
            <a:rPr kumimoji="1" lang="ja-JP" altLang="en-US" sz="1400">
              <a:solidFill>
                <a:schemeClr val="dk1"/>
              </a:solidFill>
              <a:effectLst/>
              <a:latin typeface="+mn-lt"/>
              <a:ea typeface="+mn-ea"/>
              <a:cs typeface="+mn-cs"/>
            </a:rPr>
            <a:t>による増</a:t>
          </a:r>
          <a:endParaRPr lang="ja-JP" altLang="ja-JP" sz="1800">
            <a:effectLst/>
          </a:endParaRPr>
        </a:p>
        <a:p>
          <a:r>
            <a:rPr kumimoji="1" lang="ja-JP" altLang="ja-JP" sz="1400">
              <a:solidFill>
                <a:schemeClr val="dk1"/>
              </a:solidFill>
              <a:effectLst/>
              <a:latin typeface="+mn-lt"/>
              <a:ea typeface="+mn-ea"/>
              <a:cs typeface="+mn-cs"/>
            </a:rPr>
            <a:t>・国庫補助事業等における交付金増減に</a:t>
          </a:r>
          <a:r>
            <a:rPr kumimoji="1" lang="ja-JP" altLang="en-US" sz="1400">
              <a:solidFill>
                <a:schemeClr val="dk1"/>
              </a:solidFill>
              <a:effectLst/>
              <a:latin typeface="+mn-lt"/>
              <a:ea typeface="+mn-ea"/>
              <a:cs typeface="+mn-cs"/>
            </a:rPr>
            <a:t>伴う</a:t>
          </a:r>
          <a:r>
            <a:rPr kumimoji="1" lang="ja-JP" altLang="ja-JP" sz="1400">
              <a:solidFill>
                <a:schemeClr val="dk1"/>
              </a:solidFill>
              <a:effectLst/>
              <a:latin typeface="+mn-lt"/>
              <a:ea typeface="+mn-ea"/>
              <a:cs typeface="+mn-cs"/>
            </a:rPr>
            <a:t>事業量の変動</a:t>
          </a:r>
          <a:r>
            <a:rPr kumimoji="1" lang="ja-JP" altLang="en-US" sz="1400">
              <a:solidFill>
                <a:schemeClr val="dk1"/>
              </a:solidFill>
              <a:effectLst/>
              <a:latin typeface="+mn-lt"/>
              <a:ea typeface="+mn-ea"/>
              <a:cs typeface="+mn-cs"/>
            </a:rPr>
            <a:t>による増</a:t>
          </a:r>
          <a:endParaRPr lang="ja-JP" altLang="ja-JP" sz="1800">
            <a:effectLst/>
          </a:endParaRPr>
        </a:p>
        <a:p>
          <a:r>
            <a:rPr kumimoji="1" lang="ja-JP" altLang="ja-JP" sz="1400">
              <a:solidFill>
                <a:schemeClr val="dk1"/>
              </a:solidFill>
              <a:effectLst/>
              <a:latin typeface="+mn-lt"/>
              <a:ea typeface="+mn-ea"/>
              <a:cs typeface="+mn-cs"/>
            </a:rPr>
            <a:t>（今後の方針）</a:t>
          </a:r>
          <a:endParaRPr lang="ja-JP" altLang="ja-JP" sz="1800">
            <a:effectLst/>
          </a:endParaRPr>
        </a:p>
        <a:p>
          <a:r>
            <a:rPr kumimoji="1" lang="ja-JP" altLang="ja-JP" sz="1400">
              <a:solidFill>
                <a:schemeClr val="dk1"/>
              </a:solidFill>
              <a:effectLst/>
              <a:latin typeface="+mn-lt"/>
              <a:ea typeface="+mn-ea"/>
              <a:cs typeface="+mn-cs"/>
            </a:rPr>
            <a:t>・財政調整基金の残高は、災害への備え等のため標準財政規模の１０％程度を目標に５億円程度を積み立てることとしている。</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800">
            <a:effectLst/>
          </a:endParaRPr>
        </a:p>
        <a:p>
          <a:r>
            <a:rPr kumimoji="1" lang="ja-JP" altLang="en-US" sz="1400">
              <a:solidFill>
                <a:schemeClr val="dk1"/>
              </a:solidFill>
              <a:effectLst/>
              <a:latin typeface="+mn-lt"/>
              <a:ea typeface="+mn-ea"/>
              <a:cs typeface="+mn-cs"/>
            </a:rPr>
            <a:t>・繰入実績なし</a:t>
          </a:r>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（今後の方針）</a:t>
          </a:r>
          <a:endParaRPr lang="ja-JP" altLang="ja-JP" sz="1800">
            <a:effectLst/>
          </a:endParaRPr>
        </a:p>
        <a:p>
          <a:r>
            <a:rPr kumimoji="1" lang="ja-JP" altLang="ja-JP" sz="1400">
              <a:solidFill>
                <a:schemeClr val="dk1"/>
              </a:solidFill>
              <a:effectLst/>
              <a:latin typeface="+mn-lt"/>
              <a:ea typeface="+mn-ea"/>
              <a:cs typeface="+mn-cs"/>
            </a:rPr>
            <a:t>・平成３０年度から始まった養護老人ホーム建設事業（過疎対策事業債）の償還に備えて、毎年度</a:t>
          </a:r>
          <a:r>
            <a:rPr kumimoji="1" lang="en-US" altLang="ja-JP" sz="1400">
              <a:solidFill>
                <a:schemeClr val="dk1"/>
              </a:solidFill>
              <a:effectLst/>
              <a:latin typeface="+mn-lt"/>
              <a:ea typeface="+mn-ea"/>
              <a:cs typeface="+mn-cs"/>
            </a:rPr>
            <a:t>8,000</a:t>
          </a:r>
          <a:r>
            <a:rPr kumimoji="1" lang="ja-JP" altLang="ja-JP" sz="1400">
              <a:solidFill>
                <a:schemeClr val="dk1"/>
              </a:solidFill>
              <a:effectLst/>
              <a:latin typeface="+mn-lt"/>
              <a:ea typeface="+mn-ea"/>
              <a:cs typeface="+mn-cs"/>
            </a:rPr>
            <a:t>万円程度の取り崩しを予定している。</a:t>
          </a:r>
          <a:endParaRPr lang="ja-JP" altLang="ja-JP" sz="1800">
            <a:effectLst/>
          </a:endParaRPr>
        </a:p>
        <a:p>
          <a:r>
            <a:rPr kumimoji="1" lang="ja-JP" altLang="ja-JP" sz="1400">
              <a:solidFill>
                <a:schemeClr val="dk1"/>
              </a:solidFill>
              <a:effectLst/>
              <a:latin typeface="+mn-lt"/>
              <a:ea typeface="+mn-ea"/>
              <a:cs typeface="+mn-cs"/>
            </a:rPr>
            <a:t>・今後も決算剰余金が発生した場合は減債基金へ積立て償還への備えとする。</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8840D7E-3417-475A-97D2-E7DCF86306C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4617F483-DB54-44C7-948E-8081E9A5C2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262E0F60-3D3B-4D6E-B1A3-244A19BE2A36}"/>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3789A178-517E-4EB9-AC67-C80735766B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11225651-4513-44DD-A184-CE2AAB5D8981}"/>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FAFE45D2-C109-4B59-B53A-DB17255125A3}"/>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北海道弟子屈町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7C7D3578-C8C3-4881-9BEF-A484A6D08A07}"/>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32093B40-CCEA-4530-B8A4-9EFF5AEB3A73}"/>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43290A36-9A98-4052-A1C1-6895E4ADABDE}"/>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61821F5F-62CF-49C7-8EDD-4EB1563A98B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8BFBB688-B0F0-43A8-AF8E-CD80FE973BE2}"/>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8D829CF5-AAE2-47FC-9D70-6A635B5234F3}"/>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6,937
6,875
774.33
13,282,667
13,172,102
103,504
4,827,425
10,256,114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5092C0FE-EBE3-4DFA-8E6F-6A749C256DEE}"/>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B71EB376-9E41-4AF6-8BA5-B2A99E519E76}"/>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64286B36-071B-40E1-BF1C-9BC49F462CA1}"/>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16.4
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5175AB53-9747-4186-897F-63A0F1703F11}"/>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43062E5E-716A-46B0-8B7C-110EEE8DE9E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A46C5EA-BA49-4A35-B9AE-821470F3A1F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56FB016C-CB14-4206-B432-A94DC6FCD54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AA818ADC-E243-40E1-9746-729E865BD4F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86C577FA-BFF0-47B0-AE24-889045BF443C}"/>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7996256C-D2A7-4BC8-ABD4-644A2BCEA763}"/>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7057FD61-F9F5-45B2-956D-C4D5C08FD45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B99EB178-FA9A-48A1-80B0-3082EAC1683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C66ADD6E-528D-41BA-A66C-FDA68A7D2C2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DAEBAC2-6C4B-4724-BAD6-19A8760069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4D0ED977-4FAB-439E-94D6-FBD62C4DAE6E}"/>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C01765DC-397B-4496-90C4-74F21C7479B5}"/>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FF1BA58A-8B47-4BA7-9C0B-469C2ED44628}"/>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5E261B6C-C2D6-4E21-95D0-5985FF776AB1}"/>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6D09D8DE-1017-4C12-B2A5-7404671EF11F}"/>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5739E2A5-3D57-46CF-AC4D-F5D220115E7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23EC13E1-0D33-490F-880F-1AF77CF59319}"/>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A9C3CD9-09A6-44E4-9FD7-EAA6918C1931}"/>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D14757CB-B1AE-44E7-81AC-91676F499CB8}"/>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3BA1FC8-DACD-438D-92B9-35D20D01CACA}"/>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27DBEDA3-C0F8-41C0-BDED-B73E2DA2B24C}"/>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9ADF69B4-2913-4514-88F2-71DC6691D7CC}"/>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1CB3B08F-0854-424E-84AE-5310D582E0A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A48345C1-300F-4429-B9D3-C801528F94FF}"/>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3C37B455-47DF-48B9-A6A9-B8E383AC990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FB9B99A2-F831-4E78-8C99-6C180E28614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E0AE2A43-BBFF-4B72-A22C-D91F8E8FB5F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505F1B88-6293-45FB-A6B7-C734DACF2CD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D5739FF5-CEB8-4A6B-A4A0-A63F95AE14A5}"/>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4E9DE1F0-0B78-49E0-A978-A7416F75228D}"/>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F64EADE9-473D-4832-8E84-E74F6B555B0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公共施設等総合管理計画に基づき、計画的な施設更新を実施しているが、当町の財政状況などを勘案すると類似団体に比べ、スローペースであり全国平均・北海道平均を上回っている結果となった。</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AFB5D595-B790-42E5-BAF9-CC68A73112D3}"/>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39B04DDB-6585-48AB-A09E-A26918A4E46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A8186137-8D60-4C8D-BD5A-A3DC92080BBA}"/>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AEED3747-A834-41CF-BD86-5805A3F203D2}"/>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B8EAAF1C-B339-4BC6-A3E7-DA3819E38979}"/>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1618DE98-B1FF-4C22-9606-B83FC2D8139A}"/>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59089F34-FF39-4945-B6F4-DF3AF86C85E3}"/>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2AF9A207-B4A0-4F01-8023-285E0BA6DB22}"/>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13D4F031-3010-41E3-A7DF-1370F2A1F3D8}"/>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C9F6FD4-6BF6-49BE-97F6-5A9988ACC56E}"/>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6F9FFBE7-2128-4CA5-84EA-649DA629B0E1}"/>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BF3A29AF-D189-43AB-A7F3-86C7888B90B9}"/>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E068679-A25D-4C68-9A1A-5DF33CF2887B}"/>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AA893201-3070-414A-93FD-5D85B8F76446}"/>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F6C123DD-0FF0-4803-A2F7-39AF13B50345}"/>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378FBBC9-6615-40DF-BFBB-5EFEFCF6863B}"/>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35</xdr:row>
      <xdr:rowOff>12277</xdr:rowOff>
    </xdr:to>
    <xdr:cxnSp macro="">
      <xdr:nvCxnSpPr>
        <xdr:cNvPr id="65" name="直線コネクタ 64">
          <a:extLst>
            <a:ext uri="{FF2B5EF4-FFF2-40B4-BE49-F238E27FC236}">
              <a16:creationId xmlns:a16="http://schemas.microsoft.com/office/drawing/2014/main" id="{1FA3313B-A3E1-4AE5-A32D-2D73EF27129A}"/>
            </a:ext>
          </a:extLst>
        </xdr:cNvPr>
        <xdr:cNvCxnSpPr/>
      </xdr:nvCxnSpPr>
      <xdr:spPr>
        <a:xfrm flipV="1">
          <a:off x="4760595" y="5391997"/>
          <a:ext cx="127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16104</xdr:rowOff>
    </xdr:from>
    <xdr:ext cx="405111" cy="259045"/>
    <xdr:sp macro="" textlink="">
      <xdr:nvSpPr>
        <xdr:cNvPr id="66" name="有形固定資産減価償却率最小値テキスト">
          <a:extLst>
            <a:ext uri="{FF2B5EF4-FFF2-40B4-BE49-F238E27FC236}">
              <a16:creationId xmlns:a16="http://schemas.microsoft.com/office/drawing/2014/main" id="{BBA095DD-8530-46AC-B58D-A548F20656D9}"/>
            </a:ext>
          </a:extLst>
        </xdr:cNvPr>
        <xdr:cNvSpPr txBox="1"/>
      </xdr:nvSpPr>
      <xdr:spPr>
        <a:xfrm>
          <a:off x="4813300" y="6788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12277</xdr:rowOff>
    </xdr:from>
    <xdr:to>
      <xdr:col>23</xdr:col>
      <xdr:colOff>174625</xdr:colOff>
      <xdr:row>35</xdr:row>
      <xdr:rowOff>12277</xdr:rowOff>
    </xdr:to>
    <xdr:cxnSp macro="">
      <xdr:nvCxnSpPr>
        <xdr:cNvPr id="67" name="直線コネクタ 66">
          <a:extLst>
            <a:ext uri="{FF2B5EF4-FFF2-40B4-BE49-F238E27FC236}">
              <a16:creationId xmlns:a16="http://schemas.microsoft.com/office/drawing/2014/main" id="{981CC1B8-DFD4-40F2-8D54-BEE9BFDB9C12}"/>
            </a:ext>
          </a:extLst>
        </xdr:cNvPr>
        <xdr:cNvCxnSpPr/>
      </xdr:nvCxnSpPr>
      <xdr:spPr>
        <a:xfrm>
          <a:off x="4673600" y="678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68" name="有形固定資産減価償却率最大値テキスト">
          <a:extLst>
            <a:ext uri="{FF2B5EF4-FFF2-40B4-BE49-F238E27FC236}">
              <a16:creationId xmlns:a16="http://schemas.microsoft.com/office/drawing/2014/main" id="{EDF00C89-78C2-4A2C-97BA-93858BDF0323}"/>
            </a:ext>
          </a:extLst>
        </xdr:cNvPr>
        <xdr:cNvSpPr txBox="1"/>
      </xdr:nvSpPr>
      <xdr:spPr>
        <a:xfrm>
          <a:off x="4813300" y="516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69" name="直線コネクタ 68">
          <a:extLst>
            <a:ext uri="{FF2B5EF4-FFF2-40B4-BE49-F238E27FC236}">
              <a16:creationId xmlns:a16="http://schemas.microsoft.com/office/drawing/2014/main" id="{0B691E94-1C6E-41C5-93D1-B28940E8A2BD}"/>
            </a:ext>
          </a:extLst>
        </xdr:cNvPr>
        <xdr:cNvCxnSpPr/>
      </xdr:nvCxnSpPr>
      <xdr:spPr>
        <a:xfrm>
          <a:off x="4673600" y="5391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18855</xdr:rowOff>
    </xdr:from>
    <xdr:ext cx="405111" cy="259045"/>
    <xdr:sp macro="" textlink="">
      <xdr:nvSpPr>
        <xdr:cNvPr id="70" name="有形固定資産減価償却率平均値テキスト">
          <a:extLst>
            <a:ext uri="{FF2B5EF4-FFF2-40B4-BE49-F238E27FC236}">
              <a16:creationId xmlns:a16="http://schemas.microsoft.com/office/drawing/2014/main" id="{FB2A34FF-72C9-4CBD-B88A-E3741145DF3B}"/>
            </a:ext>
          </a:extLst>
        </xdr:cNvPr>
        <xdr:cNvSpPr txBox="1"/>
      </xdr:nvSpPr>
      <xdr:spPr>
        <a:xfrm>
          <a:off x="4813300" y="59338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167428</xdr:rowOff>
    </xdr:from>
    <xdr:to>
      <xdr:col>23</xdr:col>
      <xdr:colOff>136525</xdr:colOff>
      <xdr:row>31</xdr:row>
      <xdr:rowOff>97578</xdr:rowOff>
    </xdr:to>
    <xdr:sp macro="" textlink="">
      <xdr:nvSpPr>
        <xdr:cNvPr id="71" name="フローチャート: 判断 70">
          <a:extLst>
            <a:ext uri="{FF2B5EF4-FFF2-40B4-BE49-F238E27FC236}">
              <a16:creationId xmlns:a16="http://schemas.microsoft.com/office/drawing/2014/main" id="{0C451851-CD30-4C0A-AE28-8FBED08565C3}"/>
            </a:ext>
          </a:extLst>
        </xdr:cNvPr>
        <xdr:cNvSpPr/>
      </xdr:nvSpPr>
      <xdr:spPr>
        <a:xfrm>
          <a:off x="47117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13970</xdr:rowOff>
    </xdr:from>
    <xdr:to>
      <xdr:col>19</xdr:col>
      <xdr:colOff>187325</xdr:colOff>
      <xdr:row>31</xdr:row>
      <xdr:rowOff>115570</xdr:rowOff>
    </xdr:to>
    <xdr:sp macro="" textlink="">
      <xdr:nvSpPr>
        <xdr:cNvPr id="72" name="フローチャート: 判断 71">
          <a:extLst>
            <a:ext uri="{FF2B5EF4-FFF2-40B4-BE49-F238E27FC236}">
              <a16:creationId xmlns:a16="http://schemas.microsoft.com/office/drawing/2014/main" id="{986BCC07-812C-44C0-BD12-C0F924A8C3B3}"/>
            </a:ext>
          </a:extLst>
        </xdr:cNvPr>
        <xdr:cNvSpPr/>
      </xdr:nvSpPr>
      <xdr:spPr>
        <a:xfrm>
          <a:off x="4000500" y="610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17568</xdr:rowOff>
    </xdr:from>
    <xdr:to>
      <xdr:col>15</xdr:col>
      <xdr:colOff>187325</xdr:colOff>
      <xdr:row>31</xdr:row>
      <xdr:rowOff>119168</xdr:rowOff>
    </xdr:to>
    <xdr:sp macro="" textlink="">
      <xdr:nvSpPr>
        <xdr:cNvPr id="73" name="フローチャート: 判断 72">
          <a:extLst>
            <a:ext uri="{FF2B5EF4-FFF2-40B4-BE49-F238E27FC236}">
              <a16:creationId xmlns:a16="http://schemas.microsoft.com/office/drawing/2014/main" id="{8DEF3066-BA16-4212-97C2-95F0808FCE95}"/>
            </a:ext>
          </a:extLst>
        </xdr:cNvPr>
        <xdr:cNvSpPr/>
      </xdr:nvSpPr>
      <xdr:spPr>
        <a:xfrm>
          <a:off x="3238500" y="610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37888</xdr:rowOff>
    </xdr:from>
    <xdr:to>
      <xdr:col>11</xdr:col>
      <xdr:colOff>187325</xdr:colOff>
      <xdr:row>30</xdr:row>
      <xdr:rowOff>139488</xdr:rowOff>
    </xdr:to>
    <xdr:sp macro="" textlink="">
      <xdr:nvSpPr>
        <xdr:cNvPr id="74" name="フローチャート: 判断 73">
          <a:extLst>
            <a:ext uri="{FF2B5EF4-FFF2-40B4-BE49-F238E27FC236}">
              <a16:creationId xmlns:a16="http://schemas.microsoft.com/office/drawing/2014/main" id="{48E32DE6-ABC8-4E29-8701-10DE6C8D631D}"/>
            </a:ext>
          </a:extLst>
        </xdr:cNvPr>
        <xdr:cNvSpPr/>
      </xdr:nvSpPr>
      <xdr:spPr>
        <a:xfrm>
          <a:off x="2476500" y="595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75" name="フローチャート: 判断 74">
          <a:extLst>
            <a:ext uri="{FF2B5EF4-FFF2-40B4-BE49-F238E27FC236}">
              <a16:creationId xmlns:a16="http://schemas.microsoft.com/office/drawing/2014/main" id="{EEF2AAE3-C636-4916-AE79-ABA1388A4BB6}"/>
            </a:ext>
          </a:extLst>
        </xdr:cNvPr>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F67AD4DA-6A45-42F3-B633-D86563BCBBBF}"/>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D5822CF6-0FB3-4A83-8475-BC1C6469A7DB}"/>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AE9AD052-1288-477B-8937-1F3B677CA9FD}"/>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73555595-FFD0-4CD0-A82D-92A2DA869A01}"/>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CA768E0-F2FA-4889-850D-3591F2454B7A}"/>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30903</xdr:rowOff>
    </xdr:from>
    <xdr:to>
      <xdr:col>23</xdr:col>
      <xdr:colOff>136525</xdr:colOff>
      <xdr:row>33</xdr:row>
      <xdr:rowOff>132504</xdr:rowOff>
    </xdr:to>
    <xdr:sp macro="" textlink="">
      <xdr:nvSpPr>
        <xdr:cNvPr id="81" name="楕円 80">
          <a:extLst>
            <a:ext uri="{FF2B5EF4-FFF2-40B4-BE49-F238E27FC236}">
              <a16:creationId xmlns:a16="http://schemas.microsoft.com/office/drawing/2014/main" id="{976BC9B6-4202-4303-9022-B46325885FED}"/>
            </a:ext>
          </a:extLst>
        </xdr:cNvPr>
        <xdr:cNvSpPr/>
      </xdr:nvSpPr>
      <xdr:spPr>
        <a:xfrm>
          <a:off x="4711700" y="646027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9330</xdr:rowOff>
    </xdr:from>
    <xdr:ext cx="405111" cy="259045"/>
    <xdr:sp macro="" textlink="">
      <xdr:nvSpPr>
        <xdr:cNvPr id="82" name="有形固定資産減価償却率該当値テキスト">
          <a:extLst>
            <a:ext uri="{FF2B5EF4-FFF2-40B4-BE49-F238E27FC236}">
              <a16:creationId xmlns:a16="http://schemas.microsoft.com/office/drawing/2014/main" id="{C75138E6-7EBB-4B3F-9E8A-D3A3EF466735}"/>
            </a:ext>
          </a:extLst>
        </xdr:cNvPr>
        <xdr:cNvSpPr txBox="1"/>
      </xdr:nvSpPr>
      <xdr:spPr>
        <a:xfrm>
          <a:off x="4813300" y="6438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159173</xdr:rowOff>
    </xdr:from>
    <xdr:to>
      <xdr:col>19</xdr:col>
      <xdr:colOff>187325</xdr:colOff>
      <xdr:row>33</xdr:row>
      <xdr:rowOff>89323</xdr:rowOff>
    </xdr:to>
    <xdr:sp macro="" textlink="">
      <xdr:nvSpPr>
        <xdr:cNvPr id="83" name="楕円 82">
          <a:extLst>
            <a:ext uri="{FF2B5EF4-FFF2-40B4-BE49-F238E27FC236}">
              <a16:creationId xmlns:a16="http://schemas.microsoft.com/office/drawing/2014/main" id="{891174A7-E5E6-475A-9F6F-F6C3050317A3}"/>
            </a:ext>
          </a:extLst>
        </xdr:cNvPr>
        <xdr:cNvSpPr/>
      </xdr:nvSpPr>
      <xdr:spPr>
        <a:xfrm>
          <a:off x="4000500" y="641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38523</xdr:rowOff>
    </xdr:from>
    <xdr:to>
      <xdr:col>23</xdr:col>
      <xdr:colOff>85725</xdr:colOff>
      <xdr:row>33</xdr:row>
      <xdr:rowOff>81704</xdr:rowOff>
    </xdr:to>
    <xdr:cxnSp macro="">
      <xdr:nvCxnSpPr>
        <xdr:cNvPr id="84" name="直線コネクタ 83">
          <a:extLst>
            <a:ext uri="{FF2B5EF4-FFF2-40B4-BE49-F238E27FC236}">
              <a16:creationId xmlns:a16="http://schemas.microsoft.com/office/drawing/2014/main" id="{43A2A211-225C-4F9E-B2F1-B31ACB99E6E9}"/>
            </a:ext>
          </a:extLst>
        </xdr:cNvPr>
        <xdr:cNvCxnSpPr/>
      </xdr:nvCxnSpPr>
      <xdr:spPr>
        <a:xfrm>
          <a:off x="4051300" y="6467898"/>
          <a:ext cx="711200" cy="4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98002</xdr:rowOff>
    </xdr:from>
    <xdr:to>
      <xdr:col>15</xdr:col>
      <xdr:colOff>187325</xdr:colOff>
      <xdr:row>33</xdr:row>
      <xdr:rowOff>28152</xdr:rowOff>
    </xdr:to>
    <xdr:sp macro="" textlink="">
      <xdr:nvSpPr>
        <xdr:cNvPr id="85" name="楕円 84">
          <a:extLst>
            <a:ext uri="{FF2B5EF4-FFF2-40B4-BE49-F238E27FC236}">
              <a16:creationId xmlns:a16="http://schemas.microsoft.com/office/drawing/2014/main" id="{DF1DFFDE-1DF2-4958-A74E-9F3F6AB3D227}"/>
            </a:ext>
          </a:extLst>
        </xdr:cNvPr>
        <xdr:cNvSpPr/>
      </xdr:nvSpPr>
      <xdr:spPr>
        <a:xfrm>
          <a:off x="3238500" y="635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148802</xdr:rowOff>
    </xdr:from>
    <xdr:to>
      <xdr:col>19</xdr:col>
      <xdr:colOff>136525</xdr:colOff>
      <xdr:row>33</xdr:row>
      <xdr:rowOff>38523</xdr:rowOff>
    </xdr:to>
    <xdr:cxnSp macro="">
      <xdr:nvCxnSpPr>
        <xdr:cNvPr id="86" name="直線コネクタ 85">
          <a:extLst>
            <a:ext uri="{FF2B5EF4-FFF2-40B4-BE49-F238E27FC236}">
              <a16:creationId xmlns:a16="http://schemas.microsoft.com/office/drawing/2014/main" id="{81E4A732-019B-453D-9003-A74A08E11B4E}"/>
            </a:ext>
          </a:extLst>
        </xdr:cNvPr>
        <xdr:cNvCxnSpPr/>
      </xdr:nvCxnSpPr>
      <xdr:spPr>
        <a:xfrm>
          <a:off x="3289300" y="6406727"/>
          <a:ext cx="762000" cy="6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54822</xdr:rowOff>
    </xdr:from>
    <xdr:to>
      <xdr:col>11</xdr:col>
      <xdr:colOff>187325</xdr:colOff>
      <xdr:row>32</xdr:row>
      <xdr:rowOff>156422</xdr:rowOff>
    </xdr:to>
    <xdr:sp macro="" textlink="">
      <xdr:nvSpPr>
        <xdr:cNvPr id="87" name="楕円 86">
          <a:extLst>
            <a:ext uri="{FF2B5EF4-FFF2-40B4-BE49-F238E27FC236}">
              <a16:creationId xmlns:a16="http://schemas.microsoft.com/office/drawing/2014/main" id="{A715C4F8-91FD-469D-866C-AD231DBCEE0F}"/>
            </a:ext>
          </a:extLst>
        </xdr:cNvPr>
        <xdr:cNvSpPr/>
      </xdr:nvSpPr>
      <xdr:spPr>
        <a:xfrm>
          <a:off x="2476500" y="631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105622</xdr:rowOff>
    </xdr:from>
    <xdr:to>
      <xdr:col>15</xdr:col>
      <xdr:colOff>136525</xdr:colOff>
      <xdr:row>32</xdr:row>
      <xdr:rowOff>148802</xdr:rowOff>
    </xdr:to>
    <xdr:cxnSp macro="">
      <xdr:nvCxnSpPr>
        <xdr:cNvPr id="88" name="直線コネクタ 87">
          <a:extLst>
            <a:ext uri="{FF2B5EF4-FFF2-40B4-BE49-F238E27FC236}">
              <a16:creationId xmlns:a16="http://schemas.microsoft.com/office/drawing/2014/main" id="{A7C330D7-78D6-4D86-9258-543FEEDABECA}"/>
            </a:ext>
          </a:extLst>
        </xdr:cNvPr>
        <xdr:cNvCxnSpPr/>
      </xdr:nvCxnSpPr>
      <xdr:spPr>
        <a:xfrm>
          <a:off x="2527300" y="6363547"/>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15240</xdr:rowOff>
    </xdr:from>
    <xdr:to>
      <xdr:col>7</xdr:col>
      <xdr:colOff>187325</xdr:colOff>
      <xdr:row>32</xdr:row>
      <xdr:rowOff>116840</xdr:rowOff>
    </xdr:to>
    <xdr:sp macro="" textlink="">
      <xdr:nvSpPr>
        <xdr:cNvPr id="89" name="楕円 88">
          <a:extLst>
            <a:ext uri="{FF2B5EF4-FFF2-40B4-BE49-F238E27FC236}">
              <a16:creationId xmlns:a16="http://schemas.microsoft.com/office/drawing/2014/main" id="{074F5EC5-8F95-48A0-8BE7-8A4C073A1722}"/>
            </a:ext>
          </a:extLst>
        </xdr:cNvPr>
        <xdr:cNvSpPr/>
      </xdr:nvSpPr>
      <xdr:spPr>
        <a:xfrm>
          <a:off x="1714500" y="627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66040</xdr:rowOff>
    </xdr:from>
    <xdr:to>
      <xdr:col>11</xdr:col>
      <xdr:colOff>136525</xdr:colOff>
      <xdr:row>32</xdr:row>
      <xdr:rowOff>105622</xdr:rowOff>
    </xdr:to>
    <xdr:cxnSp macro="">
      <xdr:nvCxnSpPr>
        <xdr:cNvPr id="90" name="直線コネクタ 89">
          <a:extLst>
            <a:ext uri="{FF2B5EF4-FFF2-40B4-BE49-F238E27FC236}">
              <a16:creationId xmlns:a16="http://schemas.microsoft.com/office/drawing/2014/main" id="{7A8EC568-79BD-417E-9035-89606A77EAE0}"/>
            </a:ext>
          </a:extLst>
        </xdr:cNvPr>
        <xdr:cNvCxnSpPr/>
      </xdr:nvCxnSpPr>
      <xdr:spPr>
        <a:xfrm>
          <a:off x="1765300" y="6323965"/>
          <a:ext cx="7620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132097</xdr:rowOff>
    </xdr:from>
    <xdr:ext cx="405111" cy="259045"/>
    <xdr:sp macro="" textlink="">
      <xdr:nvSpPr>
        <xdr:cNvPr id="91" name="n_1aveValue有形固定資産減価償却率">
          <a:extLst>
            <a:ext uri="{FF2B5EF4-FFF2-40B4-BE49-F238E27FC236}">
              <a16:creationId xmlns:a16="http://schemas.microsoft.com/office/drawing/2014/main" id="{778CF5A3-D25E-4DA0-820C-0804346A12B6}"/>
            </a:ext>
          </a:extLst>
        </xdr:cNvPr>
        <xdr:cNvSpPr txBox="1"/>
      </xdr:nvSpPr>
      <xdr:spPr>
        <a:xfrm>
          <a:off x="3836044" y="58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135695</xdr:rowOff>
    </xdr:from>
    <xdr:ext cx="405111" cy="259045"/>
    <xdr:sp macro="" textlink="">
      <xdr:nvSpPr>
        <xdr:cNvPr id="92" name="n_2aveValue有形固定資産減価償却率">
          <a:extLst>
            <a:ext uri="{FF2B5EF4-FFF2-40B4-BE49-F238E27FC236}">
              <a16:creationId xmlns:a16="http://schemas.microsoft.com/office/drawing/2014/main" id="{F0F08DD4-0126-42F0-99C2-A62A874135E3}"/>
            </a:ext>
          </a:extLst>
        </xdr:cNvPr>
        <xdr:cNvSpPr txBox="1"/>
      </xdr:nvSpPr>
      <xdr:spPr>
        <a:xfrm>
          <a:off x="3086744" y="587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156015</xdr:rowOff>
    </xdr:from>
    <xdr:ext cx="405111" cy="259045"/>
    <xdr:sp macro="" textlink="">
      <xdr:nvSpPr>
        <xdr:cNvPr id="93" name="n_3aveValue有形固定資産減価償却率">
          <a:extLst>
            <a:ext uri="{FF2B5EF4-FFF2-40B4-BE49-F238E27FC236}">
              <a16:creationId xmlns:a16="http://schemas.microsoft.com/office/drawing/2014/main" id="{933CBB03-4ACB-434E-B082-23DB5AE808C7}"/>
            </a:ext>
          </a:extLst>
        </xdr:cNvPr>
        <xdr:cNvSpPr txBox="1"/>
      </xdr:nvSpPr>
      <xdr:spPr>
        <a:xfrm>
          <a:off x="2324744" y="572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141622</xdr:rowOff>
    </xdr:from>
    <xdr:ext cx="405111" cy="259045"/>
    <xdr:sp macro="" textlink="">
      <xdr:nvSpPr>
        <xdr:cNvPr id="94" name="n_4aveValue有形固定資産減価償却率">
          <a:extLst>
            <a:ext uri="{FF2B5EF4-FFF2-40B4-BE49-F238E27FC236}">
              <a16:creationId xmlns:a16="http://schemas.microsoft.com/office/drawing/2014/main" id="{A3F9D071-3E77-4A8C-BD97-086965B8214F}"/>
            </a:ext>
          </a:extLst>
        </xdr:cNvPr>
        <xdr:cNvSpPr txBox="1"/>
      </xdr:nvSpPr>
      <xdr:spPr>
        <a:xfrm>
          <a:off x="1562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80450</xdr:rowOff>
    </xdr:from>
    <xdr:ext cx="405111" cy="259045"/>
    <xdr:sp macro="" textlink="">
      <xdr:nvSpPr>
        <xdr:cNvPr id="95" name="n_1mainValue有形固定資産減価償却率">
          <a:extLst>
            <a:ext uri="{FF2B5EF4-FFF2-40B4-BE49-F238E27FC236}">
              <a16:creationId xmlns:a16="http://schemas.microsoft.com/office/drawing/2014/main" id="{CA4E087F-B722-40F8-9AD8-2DCEC65DB014}"/>
            </a:ext>
          </a:extLst>
        </xdr:cNvPr>
        <xdr:cNvSpPr txBox="1"/>
      </xdr:nvSpPr>
      <xdr:spPr>
        <a:xfrm>
          <a:off x="3836044" y="6509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19279</xdr:rowOff>
    </xdr:from>
    <xdr:ext cx="405111" cy="259045"/>
    <xdr:sp macro="" textlink="">
      <xdr:nvSpPr>
        <xdr:cNvPr id="96" name="n_2mainValue有形固定資産減価償却率">
          <a:extLst>
            <a:ext uri="{FF2B5EF4-FFF2-40B4-BE49-F238E27FC236}">
              <a16:creationId xmlns:a16="http://schemas.microsoft.com/office/drawing/2014/main" id="{3080C910-7548-4B77-8467-DEBFDE1074B7}"/>
            </a:ext>
          </a:extLst>
        </xdr:cNvPr>
        <xdr:cNvSpPr txBox="1"/>
      </xdr:nvSpPr>
      <xdr:spPr>
        <a:xfrm>
          <a:off x="3086744" y="6448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147549</xdr:rowOff>
    </xdr:from>
    <xdr:ext cx="405111" cy="259045"/>
    <xdr:sp macro="" textlink="">
      <xdr:nvSpPr>
        <xdr:cNvPr id="97" name="n_3mainValue有形固定資産減価償却率">
          <a:extLst>
            <a:ext uri="{FF2B5EF4-FFF2-40B4-BE49-F238E27FC236}">
              <a16:creationId xmlns:a16="http://schemas.microsoft.com/office/drawing/2014/main" id="{0C8DD031-0A37-4023-899F-99E3FBE37312}"/>
            </a:ext>
          </a:extLst>
        </xdr:cNvPr>
        <xdr:cNvSpPr txBox="1"/>
      </xdr:nvSpPr>
      <xdr:spPr>
        <a:xfrm>
          <a:off x="2324744" y="6405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107967</xdr:rowOff>
    </xdr:from>
    <xdr:ext cx="405111" cy="259045"/>
    <xdr:sp macro="" textlink="">
      <xdr:nvSpPr>
        <xdr:cNvPr id="98" name="n_4mainValue有形固定資産減価償却率">
          <a:extLst>
            <a:ext uri="{FF2B5EF4-FFF2-40B4-BE49-F238E27FC236}">
              <a16:creationId xmlns:a16="http://schemas.microsoft.com/office/drawing/2014/main" id="{B32C67F8-42CF-4251-99DD-6F2CC9B45759}"/>
            </a:ext>
          </a:extLst>
        </xdr:cNvPr>
        <xdr:cNvSpPr txBox="1"/>
      </xdr:nvSpPr>
      <xdr:spPr>
        <a:xfrm>
          <a:off x="1562744" y="6365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DB80B6BB-CFE2-4224-B3FF-4829037D750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404EFC31-B5E8-4658-96E7-41AC0E5EF5A5}"/>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348D9683-D060-4636-871F-0EFD7B580E46}"/>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A7B25207-1E9D-495B-8CFA-6A9313376EE6}"/>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954FE09B-66DA-4857-A85E-D04351847C87}"/>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64D911B9-2DE4-4115-B95F-E78CA7D5C7E7}"/>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A3DE4429-C74F-400E-BA01-8F25A1E925A6}"/>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30C8AA38-1C08-42EA-804F-2ED5DE0EE46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F3C588F-E75D-4835-8E14-2AF9F0C06BC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3D7B72AD-8C00-4AD8-89A9-ACF8C8E75F7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46F5CC69-EBAC-44C4-821C-2859EA1CC7B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6F12D82D-B68B-4C58-9AC7-25E318463D42}"/>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1EC78531-1C80-498C-ABF4-AB33471C8047}"/>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この間の町政改革の取組として、地方債の発行を抑制してきたことによる地方債残高の減少や、施策・事業の見直し等により、債務償還比率は全国平均・北海道平均を下回っている状況であるが、類似団体と比べ高い状況となっているため、引き続き適正な財政運営を行う。</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80C02C96-44C7-4A57-B0D6-34B071CFB54E}"/>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32912582-5890-4D66-8E85-CC5845177C4C}"/>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1F70C682-276F-4BEF-A188-C1176DEFB5F5}"/>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916268FE-6719-4B79-9022-2525AFAB6361}"/>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0D8F4DDF-BD44-4EA9-9CC9-D246EAD8DEB2}"/>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AD9F6B0C-9B16-4F0B-80E0-2F2782E56F1B}"/>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8" name="テキスト ボックス 117">
          <a:extLst>
            <a:ext uri="{FF2B5EF4-FFF2-40B4-BE49-F238E27FC236}">
              <a16:creationId xmlns:a16="http://schemas.microsoft.com/office/drawing/2014/main" id="{04CF1C60-4B56-4109-B923-EC8AA5373534}"/>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FFD2A90C-54CB-49BA-A436-5C0A722A4412}"/>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8DF4FDAF-D448-4630-B90D-4754D06004E9}"/>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2BDD57A1-74DB-4FEC-A555-A3D02137FA4C}"/>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2C311717-FFD4-4A08-B392-E4DE2674123D}"/>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FB6E8DEC-0698-4CE9-8663-FE63E10BCF41}"/>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47D52722-37B1-47AC-BA7F-5761A6F6D866}"/>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268E0400-0CB4-4554-82C8-23E4CB42CACB}"/>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2180FA2C-745E-48BB-B853-B2F8AD1653D3}"/>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39C7E111-1BAD-41EF-9A7D-004887387255}"/>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344D9F34-8665-4373-8500-E98EDA51E17A}"/>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27970</xdr:rowOff>
    </xdr:to>
    <xdr:cxnSp macro="">
      <xdr:nvCxnSpPr>
        <xdr:cNvPr id="129" name="直線コネクタ 128">
          <a:extLst>
            <a:ext uri="{FF2B5EF4-FFF2-40B4-BE49-F238E27FC236}">
              <a16:creationId xmlns:a16="http://schemas.microsoft.com/office/drawing/2014/main" id="{461DAD77-653C-4922-942D-2CB809C01B15}"/>
            </a:ext>
          </a:extLst>
        </xdr:cNvPr>
        <xdr:cNvCxnSpPr/>
      </xdr:nvCxnSpPr>
      <xdr:spPr>
        <a:xfrm flipV="1">
          <a:off x="14793595" y="5261428"/>
          <a:ext cx="1269" cy="1367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560923" cy="259045"/>
    <xdr:sp macro="" textlink="">
      <xdr:nvSpPr>
        <xdr:cNvPr id="130" name="債務償還比率最小値テキスト">
          <a:extLst>
            <a:ext uri="{FF2B5EF4-FFF2-40B4-BE49-F238E27FC236}">
              <a16:creationId xmlns:a16="http://schemas.microsoft.com/office/drawing/2014/main" id="{5969B91B-4367-40A9-B822-AAC9C2957790}"/>
            </a:ext>
          </a:extLst>
        </xdr:cNvPr>
        <xdr:cNvSpPr txBox="1"/>
      </xdr:nvSpPr>
      <xdr:spPr>
        <a:xfrm>
          <a:off x="14846300" y="663262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31" name="直線コネクタ 130">
          <a:extLst>
            <a:ext uri="{FF2B5EF4-FFF2-40B4-BE49-F238E27FC236}">
              <a16:creationId xmlns:a16="http://schemas.microsoft.com/office/drawing/2014/main" id="{022C862C-E759-40BC-9E8A-780B5E4811DD}"/>
            </a:ext>
          </a:extLst>
        </xdr:cNvPr>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6307BECC-AD42-4AEC-AAA7-9AD5E23E06BE}"/>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03615CB9-BD2D-4668-A15F-4AA22B90201F}"/>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158156</xdr:rowOff>
    </xdr:from>
    <xdr:ext cx="469744" cy="259045"/>
    <xdr:sp macro="" textlink="">
      <xdr:nvSpPr>
        <xdr:cNvPr id="134" name="債務償還比率平均値テキスト">
          <a:extLst>
            <a:ext uri="{FF2B5EF4-FFF2-40B4-BE49-F238E27FC236}">
              <a16:creationId xmlns:a16="http://schemas.microsoft.com/office/drawing/2014/main" id="{D5556B76-081F-4382-85A6-BD5771EE25E6}"/>
            </a:ext>
          </a:extLst>
        </xdr:cNvPr>
        <xdr:cNvSpPr txBox="1"/>
      </xdr:nvSpPr>
      <xdr:spPr>
        <a:xfrm>
          <a:off x="14846300" y="5558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135279</xdr:rowOff>
    </xdr:from>
    <xdr:to>
      <xdr:col>76</xdr:col>
      <xdr:colOff>73025</xdr:colOff>
      <xdr:row>29</xdr:row>
      <xdr:rowOff>65429</xdr:rowOff>
    </xdr:to>
    <xdr:sp macro="" textlink="">
      <xdr:nvSpPr>
        <xdr:cNvPr id="135" name="フローチャート: 判断 134">
          <a:extLst>
            <a:ext uri="{FF2B5EF4-FFF2-40B4-BE49-F238E27FC236}">
              <a16:creationId xmlns:a16="http://schemas.microsoft.com/office/drawing/2014/main" id="{4111CD17-6315-4CD7-919F-802165059599}"/>
            </a:ext>
          </a:extLst>
        </xdr:cNvPr>
        <xdr:cNvSpPr/>
      </xdr:nvSpPr>
      <xdr:spPr>
        <a:xfrm>
          <a:off x="14744700" y="570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156149</xdr:rowOff>
    </xdr:from>
    <xdr:to>
      <xdr:col>72</xdr:col>
      <xdr:colOff>123825</xdr:colOff>
      <xdr:row>29</xdr:row>
      <xdr:rowOff>86299</xdr:rowOff>
    </xdr:to>
    <xdr:sp macro="" textlink="">
      <xdr:nvSpPr>
        <xdr:cNvPr id="136" name="フローチャート: 判断 135">
          <a:extLst>
            <a:ext uri="{FF2B5EF4-FFF2-40B4-BE49-F238E27FC236}">
              <a16:creationId xmlns:a16="http://schemas.microsoft.com/office/drawing/2014/main" id="{CB006ED2-FFAA-45AD-9DDC-74983CE95E90}"/>
            </a:ext>
          </a:extLst>
        </xdr:cNvPr>
        <xdr:cNvSpPr/>
      </xdr:nvSpPr>
      <xdr:spPr>
        <a:xfrm>
          <a:off x="14033500" y="57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8551</xdr:rowOff>
    </xdr:from>
    <xdr:to>
      <xdr:col>68</xdr:col>
      <xdr:colOff>123825</xdr:colOff>
      <xdr:row>29</xdr:row>
      <xdr:rowOff>110151</xdr:rowOff>
    </xdr:to>
    <xdr:sp macro="" textlink="">
      <xdr:nvSpPr>
        <xdr:cNvPr id="137" name="フローチャート: 判断 136">
          <a:extLst>
            <a:ext uri="{FF2B5EF4-FFF2-40B4-BE49-F238E27FC236}">
              <a16:creationId xmlns:a16="http://schemas.microsoft.com/office/drawing/2014/main" id="{37AC4271-F3C0-4B34-9359-F1389E7781DF}"/>
            </a:ext>
          </a:extLst>
        </xdr:cNvPr>
        <xdr:cNvSpPr/>
      </xdr:nvSpPr>
      <xdr:spPr>
        <a:xfrm>
          <a:off x="13271500" y="575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50806</xdr:rowOff>
    </xdr:from>
    <xdr:to>
      <xdr:col>64</xdr:col>
      <xdr:colOff>123825</xdr:colOff>
      <xdr:row>29</xdr:row>
      <xdr:rowOff>152406</xdr:rowOff>
    </xdr:to>
    <xdr:sp macro="" textlink="">
      <xdr:nvSpPr>
        <xdr:cNvPr id="138" name="フローチャート: 判断 137">
          <a:extLst>
            <a:ext uri="{FF2B5EF4-FFF2-40B4-BE49-F238E27FC236}">
              <a16:creationId xmlns:a16="http://schemas.microsoft.com/office/drawing/2014/main" id="{A09ACEAB-2D35-4FED-BCDB-ACF854E95F4B}"/>
            </a:ext>
          </a:extLst>
        </xdr:cNvPr>
        <xdr:cNvSpPr/>
      </xdr:nvSpPr>
      <xdr:spPr>
        <a:xfrm>
          <a:off x="12509500" y="57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35796</xdr:rowOff>
    </xdr:from>
    <xdr:to>
      <xdr:col>60</xdr:col>
      <xdr:colOff>123825</xdr:colOff>
      <xdr:row>29</xdr:row>
      <xdr:rowOff>137396</xdr:rowOff>
    </xdr:to>
    <xdr:sp macro="" textlink="">
      <xdr:nvSpPr>
        <xdr:cNvPr id="139" name="フローチャート: 判断 138">
          <a:extLst>
            <a:ext uri="{FF2B5EF4-FFF2-40B4-BE49-F238E27FC236}">
              <a16:creationId xmlns:a16="http://schemas.microsoft.com/office/drawing/2014/main" id="{E7F95088-CFF5-4A74-A024-BB66FB3E90E2}"/>
            </a:ext>
          </a:extLst>
        </xdr:cNvPr>
        <xdr:cNvSpPr/>
      </xdr:nvSpPr>
      <xdr:spPr>
        <a:xfrm>
          <a:off x="11747500" y="577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402232F5-7091-46C7-906B-867969085FBD}"/>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6916368B-6F2C-4A88-B28E-D50C7912BC37}"/>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FB1CBB40-E334-4FA8-9FA4-090F1A50C33B}"/>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2A00257A-2409-483C-B6C7-796A5D95FF13}"/>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80CC7CA9-8942-4C45-9862-C53FA6AA2B77}"/>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33843</xdr:rowOff>
    </xdr:from>
    <xdr:to>
      <xdr:col>76</xdr:col>
      <xdr:colOff>73025</xdr:colOff>
      <xdr:row>29</xdr:row>
      <xdr:rowOff>135443</xdr:rowOff>
    </xdr:to>
    <xdr:sp macro="" textlink="">
      <xdr:nvSpPr>
        <xdr:cNvPr id="145" name="楕円 144">
          <a:extLst>
            <a:ext uri="{FF2B5EF4-FFF2-40B4-BE49-F238E27FC236}">
              <a16:creationId xmlns:a16="http://schemas.microsoft.com/office/drawing/2014/main" id="{2E0B7822-CED6-4828-A42D-C60DF825665F}"/>
            </a:ext>
          </a:extLst>
        </xdr:cNvPr>
        <xdr:cNvSpPr/>
      </xdr:nvSpPr>
      <xdr:spPr>
        <a:xfrm>
          <a:off x="14744700" y="577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12270</xdr:rowOff>
    </xdr:from>
    <xdr:ext cx="469744" cy="259045"/>
    <xdr:sp macro="" textlink="">
      <xdr:nvSpPr>
        <xdr:cNvPr id="146" name="債務償還比率該当値テキスト">
          <a:extLst>
            <a:ext uri="{FF2B5EF4-FFF2-40B4-BE49-F238E27FC236}">
              <a16:creationId xmlns:a16="http://schemas.microsoft.com/office/drawing/2014/main" id="{D47DBF6A-1E1B-40D0-AD51-317AF9B04EEA}"/>
            </a:ext>
          </a:extLst>
        </xdr:cNvPr>
        <xdr:cNvSpPr txBox="1"/>
      </xdr:nvSpPr>
      <xdr:spPr>
        <a:xfrm>
          <a:off x="14846300" y="575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20822</xdr:rowOff>
    </xdr:from>
    <xdr:to>
      <xdr:col>72</xdr:col>
      <xdr:colOff>123825</xdr:colOff>
      <xdr:row>30</xdr:row>
      <xdr:rowOff>122422</xdr:rowOff>
    </xdr:to>
    <xdr:sp macro="" textlink="">
      <xdr:nvSpPr>
        <xdr:cNvPr id="147" name="楕円 146">
          <a:extLst>
            <a:ext uri="{FF2B5EF4-FFF2-40B4-BE49-F238E27FC236}">
              <a16:creationId xmlns:a16="http://schemas.microsoft.com/office/drawing/2014/main" id="{A13F02FC-74B7-48B4-A7EA-BA0B046D84DE}"/>
            </a:ext>
          </a:extLst>
        </xdr:cNvPr>
        <xdr:cNvSpPr/>
      </xdr:nvSpPr>
      <xdr:spPr>
        <a:xfrm>
          <a:off x="14033500" y="593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84643</xdr:rowOff>
    </xdr:from>
    <xdr:to>
      <xdr:col>76</xdr:col>
      <xdr:colOff>22225</xdr:colOff>
      <xdr:row>30</xdr:row>
      <xdr:rowOff>71622</xdr:rowOff>
    </xdr:to>
    <xdr:cxnSp macro="">
      <xdr:nvCxnSpPr>
        <xdr:cNvPr id="148" name="直線コネクタ 147">
          <a:extLst>
            <a:ext uri="{FF2B5EF4-FFF2-40B4-BE49-F238E27FC236}">
              <a16:creationId xmlns:a16="http://schemas.microsoft.com/office/drawing/2014/main" id="{4847CB47-F6C1-44D4-99ED-A6C3F9697AFE}"/>
            </a:ext>
          </a:extLst>
        </xdr:cNvPr>
        <xdr:cNvCxnSpPr/>
      </xdr:nvCxnSpPr>
      <xdr:spPr>
        <a:xfrm flipV="1">
          <a:off x="14084300" y="5828218"/>
          <a:ext cx="711200" cy="158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57833</xdr:rowOff>
    </xdr:from>
    <xdr:to>
      <xdr:col>68</xdr:col>
      <xdr:colOff>123825</xdr:colOff>
      <xdr:row>30</xdr:row>
      <xdr:rowOff>159433</xdr:rowOff>
    </xdr:to>
    <xdr:sp macro="" textlink="">
      <xdr:nvSpPr>
        <xdr:cNvPr id="149" name="楕円 148">
          <a:extLst>
            <a:ext uri="{FF2B5EF4-FFF2-40B4-BE49-F238E27FC236}">
              <a16:creationId xmlns:a16="http://schemas.microsoft.com/office/drawing/2014/main" id="{6300A829-CA36-4BAB-B9A9-657EBA4FB7F2}"/>
            </a:ext>
          </a:extLst>
        </xdr:cNvPr>
        <xdr:cNvSpPr/>
      </xdr:nvSpPr>
      <xdr:spPr>
        <a:xfrm>
          <a:off x="13271500" y="597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71622</xdr:rowOff>
    </xdr:from>
    <xdr:to>
      <xdr:col>72</xdr:col>
      <xdr:colOff>73025</xdr:colOff>
      <xdr:row>30</xdr:row>
      <xdr:rowOff>108633</xdr:rowOff>
    </xdr:to>
    <xdr:cxnSp macro="">
      <xdr:nvCxnSpPr>
        <xdr:cNvPr id="150" name="直線コネクタ 149">
          <a:extLst>
            <a:ext uri="{FF2B5EF4-FFF2-40B4-BE49-F238E27FC236}">
              <a16:creationId xmlns:a16="http://schemas.microsoft.com/office/drawing/2014/main" id="{7AB74FB3-285F-4E58-A9F0-8B8297BAE22F}"/>
            </a:ext>
          </a:extLst>
        </xdr:cNvPr>
        <xdr:cNvCxnSpPr/>
      </xdr:nvCxnSpPr>
      <xdr:spPr>
        <a:xfrm flipV="1">
          <a:off x="13322300" y="5986647"/>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129594</xdr:rowOff>
    </xdr:from>
    <xdr:to>
      <xdr:col>64</xdr:col>
      <xdr:colOff>123825</xdr:colOff>
      <xdr:row>31</xdr:row>
      <xdr:rowOff>59744</xdr:rowOff>
    </xdr:to>
    <xdr:sp macro="" textlink="">
      <xdr:nvSpPr>
        <xdr:cNvPr id="151" name="楕円 150">
          <a:extLst>
            <a:ext uri="{FF2B5EF4-FFF2-40B4-BE49-F238E27FC236}">
              <a16:creationId xmlns:a16="http://schemas.microsoft.com/office/drawing/2014/main" id="{CF65EF18-A262-4444-B002-D67F545B7F1D}"/>
            </a:ext>
          </a:extLst>
        </xdr:cNvPr>
        <xdr:cNvSpPr/>
      </xdr:nvSpPr>
      <xdr:spPr>
        <a:xfrm>
          <a:off x="12509500" y="604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108633</xdr:rowOff>
    </xdr:from>
    <xdr:to>
      <xdr:col>68</xdr:col>
      <xdr:colOff>73025</xdr:colOff>
      <xdr:row>31</xdr:row>
      <xdr:rowOff>8944</xdr:rowOff>
    </xdr:to>
    <xdr:cxnSp macro="">
      <xdr:nvCxnSpPr>
        <xdr:cNvPr id="152" name="直線コネクタ 151">
          <a:extLst>
            <a:ext uri="{FF2B5EF4-FFF2-40B4-BE49-F238E27FC236}">
              <a16:creationId xmlns:a16="http://schemas.microsoft.com/office/drawing/2014/main" id="{FA64E3D6-C5BA-46CE-BC5A-0FBEA6C05D5D}"/>
            </a:ext>
          </a:extLst>
        </xdr:cNvPr>
        <xdr:cNvCxnSpPr/>
      </xdr:nvCxnSpPr>
      <xdr:spPr>
        <a:xfrm flipV="1">
          <a:off x="12560300" y="6023658"/>
          <a:ext cx="762000" cy="7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36999</xdr:rowOff>
    </xdr:from>
    <xdr:to>
      <xdr:col>60</xdr:col>
      <xdr:colOff>123825</xdr:colOff>
      <xdr:row>31</xdr:row>
      <xdr:rowOff>138599</xdr:rowOff>
    </xdr:to>
    <xdr:sp macro="" textlink="">
      <xdr:nvSpPr>
        <xdr:cNvPr id="153" name="楕円 152">
          <a:extLst>
            <a:ext uri="{FF2B5EF4-FFF2-40B4-BE49-F238E27FC236}">
              <a16:creationId xmlns:a16="http://schemas.microsoft.com/office/drawing/2014/main" id="{42136656-64A8-427A-B35C-6E00A136E879}"/>
            </a:ext>
          </a:extLst>
        </xdr:cNvPr>
        <xdr:cNvSpPr/>
      </xdr:nvSpPr>
      <xdr:spPr>
        <a:xfrm>
          <a:off x="11747500" y="612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8944</xdr:rowOff>
    </xdr:from>
    <xdr:to>
      <xdr:col>64</xdr:col>
      <xdr:colOff>73025</xdr:colOff>
      <xdr:row>31</xdr:row>
      <xdr:rowOff>87799</xdr:rowOff>
    </xdr:to>
    <xdr:cxnSp macro="">
      <xdr:nvCxnSpPr>
        <xdr:cNvPr id="154" name="直線コネクタ 153">
          <a:extLst>
            <a:ext uri="{FF2B5EF4-FFF2-40B4-BE49-F238E27FC236}">
              <a16:creationId xmlns:a16="http://schemas.microsoft.com/office/drawing/2014/main" id="{C5681534-3F72-4E00-829D-0735B235B2A1}"/>
            </a:ext>
          </a:extLst>
        </xdr:cNvPr>
        <xdr:cNvCxnSpPr/>
      </xdr:nvCxnSpPr>
      <xdr:spPr>
        <a:xfrm flipV="1">
          <a:off x="11798300" y="6095419"/>
          <a:ext cx="762000" cy="7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102826</xdr:rowOff>
    </xdr:from>
    <xdr:ext cx="469744" cy="259045"/>
    <xdr:sp macro="" textlink="">
      <xdr:nvSpPr>
        <xdr:cNvPr id="155" name="n_1aveValue債務償還比率">
          <a:extLst>
            <a:ext uri="{FF2B5EF4-FFF2-40B4-BE49-F238E27FC236}">
              <a16:creationId xmlns:a16="http://schemas.microsoft.com/office/drawing/2014/main" id="{B1DAFB83-05F7-4333-B165-62752664E9A7}"/>
            </a:ext>
          </a:extLst>
        </xdr:cNvPr>
        <xdr:cNvSpPr txBox="1"/>
      </xdr:nvSpPr>
      <xdr:spPr>
        <a:xfrm>
          <a:off x="13836727" y="550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126678</xdr:rowOff>
    </xdr:from>
    <xdr:ext cx="469744" cy="259045"/>
    <xdr:sp macro="" textlink="">
      <xdr:nvSpPr>
        <xdr:cNvPr id="156" name="n_2aveValue債務償還比率">
          <a:extLst>
            <a:ext uri="{FF2B5EF4-FFF2-40B4-BE49-F238E27FC236}">
              <a16:creationId xmlns:a16="http://schemas.microsoft.com/office/drawing/2014/main" id="{C39432D5-09E8-4193-879D-5BA1EBC3537F}"/>
            </a:ext>
          </a:extLst>
        </xdr:cNvPr>
        <xdr:cNvSpPr txBox="1"/>
      </xdr:nvSpPr>
      <xdr:spPr>
        <a:xfrm>
          <a:off x="13087427" y="5527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168933</xdr:rowOff>
    </xdr:from>
    <xdr:ext cx="469744" cy="259045"/>
    <xdr:sp macro="" textlink="">
      <xdr:nvSpPr>
        <xdr:cNvPr id="157" name="n_3aveValue債務償還比率">
          <a:extLst>
            <a:ext uri="{FF2B5EF4-FFF2-40B4-BE49-F238E27FC236}">
              <a16:creationId xmlns:a16="http://schemas.microsoft.com/office/drawing/2014/main" id="{11C5C4E6-A9BA-4C99-8145-C7C155623B69}"/>
            </a:ext>
          </a:extLst>
        </xdr:cNvPr>
        <xdr:cNvSpPr txBox="1"/>
      </xdr:nvSpPr>
      <xdr:spPr>
        <a:xfrm>
          <a:off x="12325427" y="556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153923</xdr:rowOff>
    </xdr:from>
    <xdr:ext cx="469744" cy="259045"/>
    <xdr:sp macro="" textlink="">
      <xdr:nvSpPr>
        <xdr:cNvPr id="158" name="n_4aveValue債務償還比率">
          <a:extLst>
            <a:ext uri="{FF2B5EF4-FFF2-40B4-BE49-F238E27FC236}">
              <a16:creationId xmlns:a16="http://schemas.microsoft.com/office/drawing/2014/main" id="{E3D08786-D607-4190-97D4-983AF688C341}"/>
            </a:ext>
          </a:extLst>
        </xdr:cNvPr>
        <xdr:cNvSpPr txBox="1"/>
      </xdr:nvSpPr>
      <xdr:spPr>
        <a:xfrm>
          <a:off x="11563427" y="555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113549</xdr:rowOff>
    </xdr:from>
    <xdr:ext cx="469744" cy="259045"/>
    <xdr:sp macro="" textlink="">
      <xdr:nvSpPr>
        <xdr:cNvPr id="159" name="n_1mainValue債務償還比率">
          <a:extLst>
            <a:ext uri="{FF2B5EF4-FFF2-40B4-BE49-F238E27FC236}">
              <a16:creationId xmlns:a16="http://schemas.microsoft.com/office/drawing/2014/main" id="{E32F58A6-8CA6-4E5B-A19C-A57FB5107B9A}"/>
            </a:ext>
          </a:extLst>
        </xdr:cNvPr>
        <xdr:cNvSpPr txBox="1"/>
      </xdr:nvSpPr>
      <xdr:spPr>
        <a:xfrm>
          <a:off x="13836727" y="6028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150560</xdr:rowOff>
    </xdr:from>
    <xdr:ext cx="469744" cy="259045"/>
    <xdr:sp macro="" textlink="">
      <xdr:nvSpPr>
        <xdr:cNvPr id="160" name="n_2mainValue債務償還比率">
          <a:extLst>
            <a:ext uri="{FF2B5EF4-FFF2-40B4-BE49-F238E27FC236}">
              <a16:creationId xmlns:a16="http://schemas.microsoft.com/office/drawing/2014/main" id="{BC42FE84-5374-47BF-B66A-AF3655FFCF8E}"/>
            </a:ext>
          </a:extLst>
        </xdr:cNvPr>
        <xdr:cNvSpPr txBox="1"/>
      </xdr:nvSpPr>
      <xdr:spPr>
        <a:xfrm>
          <a:off x="13087427" y="6065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50871</xdr:rowOff>
    </xdr:from>
    <xdr:ext cx="469744" cy="259045"/>
    <xdr:sp macro="" textlink="">
      <xdr:nvSpPr>
        <xdr:cNvPr id="161" name="n_3mainValue債務償還比率">
          <a:extLst>
            <a:ext uri="{FF2B5EF4-FFF2-40B4-BE49-F238E27FC236}">
              <a16:creationId xmlns:a16="http://schemas.microsoft.com/office/drawing/2014/main" id="{C0C2D4EB-8EFB-4CE0-95E4-38CC6FC97730}"/>
            </a:ext>
          </a:extLst>
        </xdr:cNvPr>
        <xdr:cNvSpPr txBox="1"/>
      </xdr:nvSpPr>
      <xdr:spPr>
        <a:xfrm>
          <a:off x="12325427" y="613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129726</xdr:rowOff>
    </xdr:from>
    <xdr:ext cx="469744" cy="259045"/>
    <xdr:sp macro="" textlink="">
      <xdr:nvSpPr>
        <xdr:cNvPr id="162" name="n_4mainValue債務償還比率">
          <a:extLst>
            <a:ext uri="{FF2B5EF4-FFF2-40B4-BE49-F238E27FC236}">
              <a16:creationId xmlns:a16="http://schemas.microsoft.com/office/drawing/2014/main" id="{1CFEDF3E-C994-4CC4-B826-F0D4F14B0A60}"/>
            </a:ext>
          </a:extLst>
        </xdr:cNvPr>
        <xdr:cNvSpPr txBox="1"/>
      </xdr:nvSpPr>
      <xdr:spPr>
        <a:xfrm>
          <a:off x="11563427" y="6216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FB4E0C9B-000E-4A63-B33E-C7D54EC2A2D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EF17014-656B-4EE6-98E3-70AFC8B8C3A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3B0B0E8D-D11E-4305-9AFF-7E7744EC68DC}"/>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3FE4FDF5-F255-4A7F-8278-FFE91754C585}"/>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504AA241-97B5-44CC-A9AF-49EDC3EE93FA}"/>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7520A9E6-6B97-4AD3-AC55-7EBC10EB6306}"/>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9CE8C4C-310B-428A-BE10-5963BEBEDA5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9629712-0A9B-4808-80C2-118F83BEB94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CA40C2D-318F-4494-A8F4-8F1AD080AE3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CDB70AC-8B83-4D80-AA4F-B213D55D0CE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北海道弟子屈町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ECB1FA3-554D-4D6D-874E-4DE8C349F9C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F015707-DCE2-4391-9EDD-656E56DCAB1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5239B15-71BF-4DBD-B207-C962D6ECC06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4C1EA97-1EE9-4281-8680-EF2ED0BC0FF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2CADD11-F081-4694-9B92-72798CBAE75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E996945-15DB-4460-BB1E-826041C57C7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6,937
6,875
774.33
13,282,667
13,172,102
103,504
4,827,425
10,256,114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A7F1BCC-A238-4997-B5B1-F27A4250091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2C59A9B-F72C-42EE-9C91-50C54D630E6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F54249B-A2E2-4543-A15F-F6CBE8034E4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16.4
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978BAD0-C895-4969-AAC8-29A067CDE3A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8AD65FF-2A21-40E6-A0E1-F55ECB5FADF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A640E52-0A3B-4C2A-941F-BD4F6F7FB4C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9CD7D41B-7CCE-425A-B205-B62A476BF18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8FE09F6-825D-4EF4-8086-E73E34A3E11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E5DCEF1-3D32-4A63-A06D-B0CC56F6E0A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3757830-6BE2-4E7A-BB03-D0AD9C673D1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6091161-5B4D-4AE7-B990-81BEEC63490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427ED1B-A6AA-48B7-AD93-4F625A68C46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D2396DC-5DBD-4FC1-893E-5296797A937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9D3DF58-EB5A-41DF-9E11-E717C2EE3A2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6E242EE-BB61-414A-9138-FCC22D72765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08BFA3C-3F38-4D8E-805E-55C85AE0702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41F1651-26EF-4F22-8037-CA669EA9DE4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2F90397-A108-4727-8F3F-31040F34D1D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1F41AAB-99C9-4A82-A7AE-748572558DC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791DE29-64CD-4BB5-B78B-1DAD785AA69A}"/>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4099092-8CEB-46A7-BF71-B551A62247C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9D94A47-3CD9-4052-AE10-B118B346018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8212076-F53B-45AA-98D2-A10171515C8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546B8ED-C34E-4215-929C-DAD9A8F2C52C}"/>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1FE9DB5-821D-4AC7-9ADB-6857ED458DF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14697D8-FEA4-49E0-96E8-675F4780B43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D97AC1A-93AA-4DB2-A3BB-221C8F2ED6B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518A8E5-7274-455F-A1EC-28638821D1A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12398E9-2948-4D28-815F-0B78AFE10A3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13E53FB-FA54-434D-AB91-4E12CD35E13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CF61984-CA3A-45B2-9665-F65581217BB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E15D137E-636F-4A94-8132-C5A8AFA7ACB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A954BFF3-3B65-4C64-9D06-3B0236B7D05C}"/>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4D1A561A-1E9A-444E-9286-ED1B6CAC64F7}"/>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2CC63F12-8054-4AF7-BEDD-1C94E7B04E9B}"/>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E43BE091-8698-4EA7-8FFE-6FE1567933D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E008C639-44BE-42F6-BBDD-52BD2D7F3A59}"/>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2F847A6C-3CBD-4176-8897-FC21F8CFAAAB}"/>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E3A4BC14-E799-42DA-B14F-2FC8E821CEFD}"/>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DA0DF291-966A-4E8D-9AF4-421CAEBF8471}"/>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DA6EC465-4687-4078-B317-8F3E148B7409}"/>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5DABAAE3-AC8B-48F2-83C8-BB6F74D4241B}"/>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D60CAEF5-CE74-4665-AE2A-EEB85880145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622FBE8B-F0A8-44E4-BEED-4591D1590A14}"/>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23B5D882-CB29-452B-9A71-96146821DD9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133350</xdr:rowOff>
    </xdr:from>
    <xdr:to>
      <xdr:col>24</xdr:col>
      <xdr:colOff>62865</xdr:colOff>
      <xdr:row>41</xdr:row>
      <xdr:rowOff>169545</xdr:rowOff>
    </xdr:to>
    <xdr:cxnSp macro="">
      <xdr:nvCxnSpPr>
        <xdr:cNvPr id="57" name="直線コネクタ 56">
          <a:extLst>
            <a:ext uri="{FF2B5EF4-FFF2-40B4-BE49-F238E27FC236}">
              <a16:creationId xmlns:a16="http://schemas.microsoft.com/office/drawing/2014/main" id="{9F5515A7-2F79-4ED8-AD35-C8BB318824CB}"/>
            </a:ext>
          </a:extLst>
        </xdr:cNvPr>
        <xdr:cNvCxnSpPr/>
      </xdr:nvCxnSpPr>
      <xdr:spPr>
        <a:xfrm flipV="1">
          <a:off x="4634865" y="5619750"/>
          <a:ext cx="0" cy="1579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a:extLst>
            <a:ext uri="{FF2B5EF4-FFF2-40B4-BE49-F238E27FC236}">
              <a16:creationId xmlns:a16="http://schemas.microsoft.com/office/drawing/2014/main" id="{776416C6-9D6A-4289-95E3-D5058231F77C}"/>
            </a:ext>
          </a:extLst>
        </xdr:cNvPr>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a:extLst>
            <a:ext uri="{FF2B5EF4-FFF2-40B4-BE49-F238E27FC236}">
              <a16:creationId xmlns:a16="http://schemas.microsoft.com/office/drawing/2014/main" id="{9C51EC3A-A83C-438C-9A9E-50A8F75FCFDD}"/>
            </a:ext>
          </a:extLst>
        </xdr:cNvPr>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80027</xdr:rowOff>
    </xdr:from>
    <xdr:ext cx="405111" cy="259045"/>
    <xdr:sp macro="" textlink="">
      <xdr:nvSpPr>
        <xdr:cNvPr id="60" name="【道路】&#10;有形固定資産減価償却率最大値テキスト">
          <a:extLst>
            <a:ext uri="{FF2B5EF4-FFF2-40B4-BE49-F238E27FC236}">
              <a16:creationId xmlns:a16="http://schemas.microsoft.com/office/drawing/2014/main" id="{507D0CDC-D504-458F-8311-C2376E93D6E4}"/>
            </a:ext>
          </a:extLst>
        </xdr:cNvPr>
        <xdr:cNvSpPr txBox="1"/>
      </xdr:nvSpPr>
      <xdr:spPr>
        <a:xfrm>
          <a:off x="4673600" y="539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133350</xdr:rowOff>
    </xdr:from>
    <xdr:to>
      <xdr:col>24</xdr:col>
      <xdr:colOff>152400</xdr:colOff>
      <xdr:row>32</xdr:row>
      <xdr:rowOff>133350</xdr:rowOff>
    </xdr:to>
    <xdr:cxnSp macro="">
      <xdr:nvCxnSpPr>
        <xdr:cNvPr id="61" name="直線コネクタ 60">
          <a:extLst>
            <a:ext uri="{FF2B5EF4-FFF2-40B4-BE49-F238E27FC236}">
              <a16:creationId xmlns:a16="http://schemas.microsoft.com/office/drawing/2014/main" id="{A34810EE-6E42-449D-945E-C4BEB73F5E05}"/>
            </a:ext>
          </a:extLst>
        </xdr:cNvPr>
        <xdr:cNvCxnSpPr/>
      </xdr:nvCxnSpPr>
      <xdr:spPr>
        <a:xfrm>
          <a:off x="4546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a:extLst>
            <a:ext uri="{FF2B5EF4-FFF2-40B4-BE49-F238E27FC236}">
              <a16:creationId xmlns:a16="http://schemas.microsoft.com/office/drawing/2014/main" id="{8B89AEEE-C9E0-47DC-AD98-BB290910342E}"/>
            </a:ext>
          </a:extLst>
        </xdr:cNvPr>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B1C4BCE8-C2A0-4F1C-9A07-81AFC5B6B67D}"/>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a:extLst>
            <a:ext uri="{FF2B5EF4-FFF2-40B4-BE49-F238E27FC236}">
              <a16:creationId xmlns:a16="http://schemas.microsoft.com/office/drawing/2014/main" id="{D6BA2D89-2857-4FEB-909B-A2CD452EFE41}"/>
            </a:ext>
          </a:extLst>
        </xdr:cNvPr>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5" name="フローチャート: 判断 64">
          <a:extLst>
            <a:ext uri="{FF2B5EF4-FFF2-40B4-BE49-F238E27FC236}">
              <a16:creationId xmlns:a16="http://schemas.microsoft.com/office/drawing/2014/main" id="{A0A9DE68-A28B-4EB3-BC60-BF157D429F14}"/>
            </a:ext>
          </a:extLst>
        </xdr:cNvPr>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133985</xdr:rowOff>
    </xdr:from>
    <xdr:to>
      <xdr:col>10</xdr:col>
      <xdr:colOff>165100</xdr:colOff>
      <xdr:row>38</xdr:row>
      <xdr:rowOff>64135</xdr:rowOff>
    </xdr:to>
    <xdr:sp macro="" textlink="">
      <xdr:nvSpPr>
        <xdr:cNvPr id="66" name="フローチャート: 判断 65">
          <a:extLst>
            <a:ext uri="{FF2B5EF4-FFF2-40B4-BE49-F238E27FC236}">
              <a16:creationId xmlns:a16="http://schemas.microsoft.com/office/drawing/2014/main" id="{EEF1B4B3-626D-4AE2-A739-1C404E5147EC}"/>
            </a:ext>
          </a:extLst>
        </xdr:cNvPr>
        <xdr:cNvSpPr/>
      </xdr:nvSpPr>
      <xdr:spPr>
        <a:xfrm>
          <a:off x="1968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90170</xdr:rowOff>
    </xdr:from>
    <xdr:to>
      <xdr:col>6</xdr:col>
      <xdr:colOff>38100</xdr:colOff>
      <xdr:row>38</xdr:row>
      <xdr:rowOff>20320</xdr:rowOff>
    </xdr:to>
    <xdr:sp macro="" textlink="">
      <xdr:nvSpPr>
        <xdr:cNvPr id="67" name="フローチャート: 判断 66">
          <a:extLst>
            <a:ext uri="{FF2B5EF4-FFF2-40B4-BE49-F238E27FC236}">
              <a16:creationId xmlns:a16="http://schemas.microsoft.com/office/drawing/2014/main" id="{CECE9164-71F8-4D91-965B-F1A0C9957D6B}"/>
            </a:ext>
          </a:extLst>
        </xdr:cNvPr>
        <xdr:cNvSpPr/>
      </xdr:nvSpPr>
      <xdr:spPr>
        <a:xfrm>
          <a:off x="1079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5847645-F986-4BA6-A288-CB9C486DA2D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978CC52-3459-4FFC-9661-B729EAA3AE9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D194F49-5DB3-483D-881F-F80885B8FFD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EA398EE-7504-44E0-8B01-4A0FE15215C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674509C-BCE7-4265-9BBC-0877473AE29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139700</xdr:rowOff>
    </xdr:from>
    <xdr:to>
      <xdr:col>24</xdr:col>
      <xdr:colOff>114300</xdr:colOff>
      <xdr:row>41</xdr:row>
      <xdr:rowOff>69850</xdr:rowOff>
    </xdr:to>
    <xdr:sp macro="" textlink="">
      <xdr:nvSpPr>
        <xdr:cNvPr id="73" name="楕円 72">
          <a:extLst>
            <a:ext uri="{FF2B5EF4-FFF2-40B4-BE49-F238E27FC236}">
              <a16:creationId xmlns:a16="http://schemas.microsoft.com/office/drawing/2014/main" id="{E9D72E7A-DAF9-482E-B314-CACAE5A5FFE6}"/>
            </a:ext>
          </a:extLst>
        </xdr:cNvPr>
        <xdr:cNvSpPr/>
      </xdr:nvSpPr>
      <xdr:spPr>
        <a:xfrm>
          <a:off x="45847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118127</xdr:rowOff>
    </xdr:from>
    <xdr:ext cx="405111" cy="259045"/>
    <xdr:sp macro="" textlink="">
      <xdr:nvSpPr>
        <xdr:cNvPr id="74" name="【道路】&#10;有形固定資産減価償却率該当値テキスト">
          <a:extLst>
            <a:ext uri="{FF2B5EF4-FFF2-40B4-BE49-F238E27FC236}">
              <a16:creationId xmlns:a16="http://schemas.microsoft.com/office/drawing/2014/main" id="{D2C0DFAC-847B-4AA5-8336-E064B898E148}"/>
            </a:ext>
          </a:extLst>
        </xdr:cNvPr>
        <xdr:cNvSpPr txBox="1"/>
      </xdr:nvSpPr>
      <xdr:spPr>
        <a:xfrm>
          <a:off x="4673600"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145415</xdr:rowOff>
    </xdr:from>
    <xdr:to>
      <xdr:col>20</xdr:col>
      <xdr:colOff>38100</xdr:colOff>
      <xdr:row>41</xdr:row>
      <xdr:rowOff>75565</xdr:rowOff>
    </xdr:to>
    <xdr:sp macro="" textlink="">
      <xdr:nvSpPr>
        <xdr:cNvPr id="75" name="楕円 74">
          <a:extLst>
            <a:ext uri="{FF2B5EF4-FFF2-40B4-BE49-F238E27FC236}">
              <a16:creationId xmlns:a16="http://schemas.microsoft.com/office/drawing/2014/main" id="{515316E8-EB53-4684-9887-3A93642FEE45}"/>
            </a:ext>
          </a:extLst>
        </xdr:cNvPr>
        <xdr:cNvSpPr/>
      </xdr:nvSpPr>
      <xdr:spPr>
        <a:xfrm>
          <a:off x="3746500" y="700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19050</xdr:rowOff>
    </xdr:from>
    <xdr:to>
      <xdr:col>24</xdr:col>
      <xdr:colOff>63500</xdr:colOff>
      <xdr:row>41</xdr:row>
      <xdr:rowOff>24765</xdr:rowOff>
    </xdr:to>
    <xdr:cxnSp macro="">
      <xdr:nvCxnSpPr>
        <xdr:cNvPr id="76" name="直線コネクタ 75">
          <a:extLst>
            <a:ext uri="{FF2B5EF4-FFF2-40B4-BE49-F238E27FC236}">
              <a16:creationId xmlns:a16="http://schemas.microsoft.com/office/drawing/2014/main" id="{AE8B0E2C-4EA1-48C5-BC43-AFCE1727EB91}"/>
            </a:ext>
          </a:extLst>
        </xdr:cNvPr>
        <xdr:cNvCxnSpPr/>
      </xdr:nvCxnSpPr>
      <xdr:spPr>
        <a:xfrm flipV="1">
          <a:off x="3797300" y="704850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139700</xdr:rowOff>
    </xdr:from>
    <xdr:to>
      <xdr:col>15</xdr:col>
      <xdr:colOff>101600</xdr:colOff>
      <xdr:row>41</xdr:row>
      <xdr:rowOff>69850</xdr:rowOff>
    </xdr:to>
    <xdr:sp macro="" textlink="">
      <xdr:nvSpPr>
        <xdr:cNvPr id="77" name="楕円 76">
          <a:extLst>
            <a:ext uri="{FF2B5EF4-FFF2-40B4-BE49-F238E27FC236}">
              <a16:creationId xmlns:a16="http://schemas.microsoft.com/office/drawing/2014/main" id="{C25C97B7-085B-407F-AD62-D0784A261FFA}"/>
            </a:ext>
          </a:extLst>
        </xdr:cNvPr>
        <xdr:cNvSpPr/>
      </xdr:nvSpPr>
      <xdr:spPr>
        <a:xfrm>
          <a:off x="2857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19050</xdr:rowOff>
    </xdr:from>
    <xdr:to>
      <xdr:col>19</xdr:col>
      <xdr:colOff>177800</xdr:colOff>
      <xdr:row>41</xdr:row>
      <xdr:rowOff>24765</xdr:rowOff>
    </xdr:to>
    <xdr:cxnSp macro="">
      <xdr:nvCxnSpPr>
        <xdr:cNvPr id="78" name="直線コネクタ 77">
          <a:extLst>
            <a:ext uri="{FF2B5EF4-FFF2-40B4-BE49-F238E27FC236}">
              <a16:creationId xmlns:a16="http://schemas.microsoft.com/office/drawing/2014/main" id="{2C9D2324-25E0-4C71-887E-DFE54879EF9A}"/>
            </a:ext>
          </a:extLst>
        </xdr:cNvPr>
        <xdr:cNvCxnSpPr/>
      </xdr:nvCxnSpPr>
      <xdr:spPr>
        <a:xfrm>
          <a:off x="2908300" y="70485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149225</xdr:rowOff>
    </xdr:from>
    <xdr:to>
      <xdr:col>10</xdr:col>
      <xdr:colOff>165100</xdr:colOff>
      <xdr:row>41</xdr:row>
      <xdr:rowOff>79375</xdr:rowOff>
    </xdr:to>
    <xdr:sp macro="" textlink="">
      <xdr:nvSpPr>
        <xdr:cNvPr id="79" name="楕円 78">
          <a:extLst>
            <a:ext uri="{FF2B5EF4-FFF2-40B4-BE49-F238E27FC236}">
              <a16:creationId xmlns:a16="http://schemas.microsoft.com/office/drawing/2014/main" id="{2DAF5DF6-9759-478A-850E-DCFF369912C2}"/>
            </a:ext>
          </a:extLst>
        </xdr:cNvPr>
        <xdr:cNvSpPr/>
      </xdr:nvSpPr>
      <xdr:spPr>
        <a:xfrm>
          <a:off x="1968500" y="700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19050</xdr:rowOff>
    </xdr:from>
    <xdr:to>
      <xdr:col>15</xdr:col>
      <xdr:colOff>50800</xdr:colOff>
      <xdr:row>41</xdr:row>
      <xdr:rowOff>28575</xdr:rowOff>
    </xdr:to>
    <xdr:cxnSp macro="">
      <xdr:nvCxnSpPr>
        <xdr:cNvPr id="80" name="直線コネクタ 79">
          <a:extLst>
            <a:ext uri="{FF2B5EF4-FFF2-40B4-BE49-F238E27FC236}">
              <a16:creationId xmlns:a16="http://schemas.microsoft.com/office/drawing/2014/main" id="{DEE821DD-EF5D-4E76-B52E-7028694F2D93}"/>
            </a:ext>
          </a:extLst>
        </xdr:cNvPr>
        <xdr:cNvCxnSpPr/>
      </xdr:nvCxnSpPr>
      <xdr:spPr>
        <a:xfrm flipV="1">
          <a:off x="2019300" y="70485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143510</xdr:rowOff>
    </xdr:from>
    <xdr:to>
      <xdr:col>6</xdr:col>
      <xdr:colOff>38100</xdr:colOff>
      <xdr:row>41</xdr:row>
      <xdr:rowOff>73660</xdr:rowOff>
    </xdr:to>
    <xdr:sp macro="" textlink="">
      <xdr:nvSpPr>
        <xdr:cNvPr id="81" name="楕円 80">
          <a:extLst>
            <a:ext uri="{FF2B5EF4-FFF2-40B4-BE49-F238E27FC236}">
              <a16:creationId xmlns:a16="http://schemas.microsoft.com/office/drawing/2014/main" id="{E2C9549E-AD15-4136-92DA-B0C9CD134844}"/>
            </a:ext>
          </a:extLst>
        </xdr:cNvPr>
        <xdr:cNvSpPr/>
      </xdr:nvSpPr>
      <xdr:spPr>
        <a:xfrm>
          <a:off x="1079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22860</xdr:rowOff>
    </xdr:from>
    <xdr:to>
      <xdr:col>10</xdr:col>
      <xdr:colOff>114300</xdr:colOff>
      <xdr:row>41</xdr:row>
      <xdr:rowOff>28575</xdr:rowOff>
    </xdr:to>
    <xdr:cxnSp macro="">
      <xdr:nvCxnSpPr>
        <xdr:cNvPr id="82" name="直線コネクタ 81">
          <a:extLst>
            <a:ext uri="{FF2B5EF4-FFF2-40B4-BE49-F238E27FC236}">
              <a16:creationId xmlns:a16="http://schemas.microsoft.com/office/drawing/2014/main" id="{7D13E7D9-B924-4FD9-870A-EBE427A5736C}"/>
            </a:ext>
          </a:extLst>
        </xdr:cNvPr>
        <xdr:cNvCxnSpPr/>
      </xdr:nvCxnSpPr>
      <xdr:spPr>
        <a:xfrm>
          <a:off x="1130300" y="705231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120667</xdr:rowOff>
    </xdr:from>
    <xdr:ext cx="405111" cy="259045"/>
    <xdr:sp macro="" textlink="">
      <xdr:nvSpPr>
        <xdr:cNvPr id="83" name="n_1aveValue【道路】&#10;有形固定資産減価償却率">
          <a:extLst>
            <a:ext uri="{FF2B5EF4-FFF2-40B4-BE49-F238E27FC236}">
              <a16:creationId xmlns:a16="http://schemas.microsoft.com/office/drawing/2014/main" id="{E676DF4F-1CA2-47F1-8353-B73771F38A3C}"/>
            </a:ext>
          </a:extLst>
        </xdr:cNvPr>
        <xdr:cNvSpPr txBox="1"/>
      </xdr:nvSpPr>
      <xdr:spPr>
        <a:xfrm>
          <a:off x="35820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132097</xdr:rowOff>
    </xdr:from>
    <xdr:ext cx="405111" cy="259045"/>
    <xdr:sp macro="" textlink="">
      <xdr:nvSpPr>
        <xdr:cNvPr id="84" name="n_2aveValue【道路】&#10;有形固定資産減価償却率">
          <a:extLst>
            <a:ext uri="{FF2B5EF4-FFF2-40B4-BE49-F238E27FC236}">
              <a16:creationId xmlns:a16="http://schemas.microsoft.com/office/drawing/2014/main" id="{AFA3BCFE-DCB6-4E4E-98FC-949DBA0501F3}"/>
            </a:ext>
          </a:extLst>
        </xdr:cNvPr>
        <xdr:cNvSpPr txBox="1"/>
      </xdr:nvSpPr>
      <xdr:spPr>
        <a:xfrm>
          <a:off x="2705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80662</xdr:rowOff>
    </xdr:from>
    <xdr:ext cx="405111" cy="259045"/>
    <xdr:sp macro="" textlink="">
      <xdr:nvSpPr>
        <xdr:cNvPr id="85" name="n_3aveValue【道路】&#10;有形固定資産減価償却率">
          <a:extLst>
            <a:ext uri="{FF2B5EF4-FFF2-40B4-BE49-F238E27FC236}">
              <a16:creationId xmlns:a16="http://schemas.microsoft.com/office/drawing/2014/main" id="{16308580-CEC6-49DF-B3B1-2817C3081E3E}"/>
            </a:ext>
          </a:extLst>
        </xdr:cNvPr>
        <xdr:cNvSpPr txBox="1"/>
      </xdr:nvSpPr>
      <xdr:spPr>
        <a:xfrm>
          <a:off x="18167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36847</xdr:rowOff>
    </xdr:from>
    <xdr:ext cx="405111" cy="259045"/>
    <xdr:sp macro="" textlink="">
      <xdr:nvSpPr>
        <xdr:cNvPr id="86" name="n_4aveValue【道路】&#10;有形固定資産減価償却率">
          <a:extLst>
            <a:ext uri="{FF2B5EF4-FFF2-40B4-BE49-F238E27FC236}">
              <a16:creationId xmlns:a16="http://schemas.microsoft.com/office/drawing/2014/main" id="{6D5A9BE8-6A8D-41B2-B74D-EBD927FB19D6}"/>
            </a:ext>
          </a:extLst>
        </xdr:cNvPr>
        <xdr:cNvSpPr txBox="1"/>
      </xdr:nvSpPr>
      <xdr:spPr>
        <a:xfrm>
          <a:off x="927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66692</xdr:rowOff>
    </xdr:from>
    <xdr:ext cx="405111" cy="259045"/>
    <xdr:sp macro="" textlink="">
      <xdr:nvSpPr>
        <xdr:cNvPr id="87" name="n_1mainValue【道路】&#10;有形固定資産減価償却率">
          <a:extLst>
            <a:ext uri="{FF2B5EF4-FFF2-40B4-BE49-F238E27FC236}">
              <a16:creationId xmlns:a16="http://schemas.microsoft.com/office/drawing/2014/main" id="{2575E136-E037-4F78-822C-5915F99B4319}"/>
            </a:ext>
          </a:extLst>
        </xdr:cNvPr>
        <xdr:cNvSpPr txBox="1"/>
      </xdr:nvSpPr>
      <xdr:spPr>
        <a:xfrm>
          <a:off x="3582044" y="709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60977</xdr:rowOff>
    </xdr:from>
    <xdr:ext cx="405111" cy="259045"/>
    <xdr:sp macro="" textlink="">
      <xdr:nvSpPr>
        <xdr:cNvPr id="88" name="n_2mainValue【道路】&#10;有形固定資産減価償却率">
          <a:extLst>
            <a:ext uri="{FF2B5EF4-FFF2-40B4-BE49-F238E27FC236}">
              <a16:creationId xmlns:a16="http://schemas.microsoft.com/office/drawing/2014/main" id="{5E119E0E-52D5-49C4-B256-3EED378B35F9}"/>
            </a:ext>
          </a:extLst>
        </xdr:cNvPr>
        <xdr:cNvSpPr txBox="1"/>
      </xdr:nvSpPr>
      <xdr:spPr>
        <a:xfrm>
          <a:off x="27057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70502</xdr:rowOff>
    </xdr:from>
    <xdr:ext cx="405111" cy="259045"/>
    <xdr:sp macro="" textlink="">
      <xdr:nvSpPr>
        <xdr:cNvPr id="89" name="n_3mainValue【道路】&#10;有形固定資産減価償却率">
          <a:extLst>
            <a:ext uri="{FF2B5EF4-FFF2-40B4-BE49-F238E27FC236}">
              <a16:creationId xmlns:a16="http://schemas.microsoft.com/office/drawing/2014/main" id="{D04757BF-B0AD-48D9-B346-EB27E3D96D38}"/>
            </a:ext>
          </a:extLst>
        </xdr:cNvPr>
        <xdr:cNvSpPr txBox="1"/>
      </xdr:nvSpPr>
      <xdr:spPr>
        <a:xfrm>
          <a:off x="1816744"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64787</xdr:rowOff>
    </xdr:from>
    <xdr:ext cx="405111" cy="259045"/>
    <xdr:sp macro="" textlink="">
      <xdr:nvSpPr>
        <xdr:cNvPr id="90" name="n_4mainValue【道路】&#10;有形固定資産減価償却率">
          <a:extLst>
            <a:ext uri="{FF2B5EF4-FFF2-40B4-BE49-F238E27FC236}">
              <a16:creationId xmlns:a16="http://schemas.microsoft.com/office/drawing/2014/main" id="{C18C12E3-0570-4601-81EB-592615CC2BEA}"/>
            </a:ext>
          </a:extLst>
        </xdr:cNvPr>
        <xdr:cNvSpPr txBox="1"/>
      </xdr:nvSpPr>
      <xdr:spPr>
        <a:xfrm>
          <a:off x="927744" y="709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A90A7547-D6CE-464E-8CED-D0A2B82F089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C7B0F515-4EC9-49AA-9FC8-BD4DA743D0E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CBDC34A4-521A-4AA8-A0B8-0718E6D63C2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6D88C0E-38CA-4212-ADD2-2541033AAAD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7BD2BE1F-DEAD-4C14-B56D-7A6183DE95C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A7FD4EFA-7C48-4941-97DE-4FBFFD8C2AC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8491F5E-D3C9-49B4-9411-3A1F053F91F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C1A56F0-9A21-46CE-9809-2AEED889C1B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7A479860-11AC-47BF-BE26-EBFC2F455E7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2986A260-B67A-4829-AB45-1D4E30FAAA9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9781BEEF-09D8-439A-8CFE-FF8C33F4CF96}"/>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1AD47AA9-B434-462A-84CE-DD62A313D08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C0783879-0BCE-47F4-AEDB-7FFAFC818BA7}"/>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E4BF8970-C3C4-4AA9-93CF-2657DD244718}"/>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42ABE884-1A27-4187-A62D-E72137BD23D7}"/>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C98A96C0-1A27-4C48-A769-D071E1D45D82}"/>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18D0EA7D-31A7-45FC-B2DE-7BE34CFAE1A8}"/>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45C18296-C664-468F-82BD-A03D60E83112}"/>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682E6D02-75F0-406B-83F9-945F5BA859B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716017A3-8C9A-4356-8125-55297A4A61A1}"/>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6807314-F526-4C27-B7F4-A513D7CAB08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47012</xdr:rowOff>
    </xdr:from>
    <xdr:to>
      <xdr:col>54</xdr:col>
      <xdr:colOff>189865</xdr:colOff>
      <xdr:row>41</xdr:row>
      <xdr:rowOff>98612</xdr:rowOff>
    </xdr:to>
    <xdr:cxnSp macro="">
      <xdr:nvCxnSpPr>
        <xdr:cNvPr id="112" name="直線コネクタ 111">
          <a:extLst>
            <a:ext uri="{FF2B5EF4-FFF2-40B4-BE49-F238E27FC236}">
              <a16:creationId xmlns:a16="http://schemas.microsoft.com/office/drawing/2014/main" id="{5819CA94-9BBE-4E9C-AC26-C74DEF43F9D8}"/>
            </a:ext>
          </a:extLst>
        </xdr:cNvPr>
        <xdr:cNvCxnSpPr/>
      </xdr:nvCxnSpPr>
      <xdr:spPr>
        <a:xfrm flipV="1">
          <a:off x="10476865" y="5704862"/>
          <a:ext cx="0" cy="142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102439</xdr:rowOff>
    </xdr:from>
    <xdr:ext cx="469744" cy="259045"/>
    <xdr:sp macro="" textlink="">
      <xdr:nvSpPr>
        <xdr:cNvPr id="113" name="【道路】&#10;一人当たり延長最小値テキスト">
          <a:extLst>
            <a:ext uri="{FF2B5EF4-FFF2-40B4-BE49-F238E27FC236}">
              <a16:creationId xmlns:a16="http://schemas.microsoft.com/office/drawing/2014/main" id="{FD48B36B-4633-4BA6-AB67-68FAE5708870}"/>
            </a:ext>
          </a:extLst>
        </xdr:cNvPr>
        <xdr:cNvSpPr txBox="1"/>
      </xdr:nvSpPr>
      <xdr:spPr>
        <a:xfrm>
          <a:off x="10515600" y="713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98612</xdr:rowOff>
    </xdr:from>
    <xdr:to>
      <xdr:col>55</xdr:col>
      <xdr:colOff>88900</xdr:colOff>
      <xdr:row>41</xdr:row>
      <xdr:rowOff>98612</xdr:rowOff>
    </xdr:to>
    <xdr:cxnSp macro="">
      <xdr:nvCxnSpPr>
        <xdr:cNvPr id="114" name="直線コネクタ 113">
          <a:extLst>
            <a:ext uri="{FF2B5EF4-FFF2-40B4-BE49-F238E27FC236}">
              <a16:creationId xmlns:a16="http://schemas.microsoft.com/office/drawing/2014/main" id="{57BC3598-818D-4720-AA20-BAEC378567CF}"/>
            </a:ext>
          </a:extLst>
        </xdr:cNvPr>
        <xdr:cNvCxnSpPr/>
      </xdr:nvCxnSpPr>
      <xdr:spPr>
        <a:xfrm>
          <a:off x="10388600" y="712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165139</xdr:rowOff>
    </xdr:from>
    <xdr:ext cx="599010" cy="259045"/>
    <xdr:sp macro="" textlink="">
      <xdr:nvSpPr>
        <xdr:cNvPr id="115" name="【道路】&#10;一人当たり延長最大値テキスト">
          <a:extLst>
            <a:ext uri="{FF2B5EF4-FFF2-40B4-BE49-F238E27FC236}">
              <a16:creationId xmlns:a16="http://schemas.microsoft.com/office/drawing/2014/main" id="{D9E7912E-2124-44D9-A7F3-FCCE323B20B3}"/>
            </a:ext>
          </a:extLst>
        </xdr:cNvPr>
        <xdr:cNvSpPr txBox="1"/>
      </xdr:nvSpPr>
      <xdr:spPr>
        <a:xfrm>
          <a:off x="10515600" y="5480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47012</xdr:rowOff>
    </xdr:from>
    <xdr:to>
      <xdr:col>55</xdr:col>
      <xdr:colOff>88900</xdr:colOff>
      <xdr:row>33</xdr:row>
      <xdr:rowOff>47012</xdr:rowOff>
    </xdr:to>
    <xdr:cxnSp macro="">
      <xdr:nvCxnSpPr>
        <xdr:cNvPr id="116" name="直線コネクタ 115">
          <a:extLst>
            <a:ext uri="{FF2B5EF4-FFF2-40B4-BE49-F238E27FC236}">
              <a16:creationId xmlns:a16="http://schemas.microsoft.com/office/drawing/2014/main" id="{FE26C22E-8C6C-449E-B453-D244EDE8D6D8}"/>
            </a:ext>
          </a:extLst>
        </xdr:cNvPr>
        <xdr:cNvCxnSpPr/>
      </xdr:nvCxnSpPr>
      <xdr:spPr>
        <a:xfrm>
          <a:off x="10388600" y="57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99620</xdr:rowOff>
    </xdr:from>
    <xdr:ext cx="534377" cy="259045"/>
    <xdr:sp macro="" textlink="">
      <xdr:nvSpPr>
        <xdr:cNvPr id="117" name="【道路】&#10;一人当たり延長平均値テキスト">
          <a:extLst>
            <a:ext uri="{FF2B5EF4-FFF2-40B4-BE49-F238E27FC236}">
              <a16:creationId xmlns:a16="http://schemas.microsoft.com/office/drawing/2014/main" id="{57A696F5-3027-4D56-8258-3A7F012A724A}"/>
            </a:ext>
          </a:extLst>
        </xdr:cNvPr>
        <xdr:cNvSpPr txBox="1"/>
      </xdr:nvSpPr>
      <xdr:spPr>
        <a:xfrm>
          <a:off x="10515600" y="6786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121193</xdr:rowOff>
    </xdr:from>
    <xdr:to>
      <xdr:col>55</xdr:col>
      <xdr:colOff>50800</xdr:colOff>
      <xdr:row>40</xdr:row>
      <xdr:rowOff>51343</xdr:rowOff>
    </xdr:to>
    <xdr:sp macro="" textlink="">
      <xdr:nvSpPr>
        <xdr:cNvPr id="118" name="フローチャート: 判断 117">
          <a:extLst>
            <a:ext uri="{FF2B5EF4-FFF2-40B4-BE49-F238E27FC236}">
              <a16:creationId xmlns:a16="http://schemas.microsoft.com/office/drawing/2014/main" id="{2EC1331A-429E-452C-BCFC-D18A6C480EC0}"/>
            </a:ext>
          </a:extLst>
        </xdr:cNvPr>
        <xdr:cNvSpPr/>
      </xdr:nvSpPr>
      <xdr:spPr>
        <a:xfrm>
          <a:off x="10426700" y="680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111500</xdr:rowOff>
    </xdr:from>
    <xdr:to>
      <xdr:col>50</xdr:col>
      <xdr:colOff>165100</xdr:colOff>
      <xdr:row>40</xdr:row>
      <xdr:rowOff>41650</xdr:rowOff>
    </xdr:to>
    <xdr:sp macro="" textlink="">
      <xdr:nvSpPr>
        <xdr:cNvPr id="119" name="フローチャート: 判断 118">
          <a:extLst>
            <a:ext uri="{FF2B5EF4-FFF2-40B4-BE49-F238E27FC236}">
              <a16:creationId xmlns:a16="http://schemas.microsoft.com/office/drawing/2014/main" id="{664D98C6-1638-4C0D-AC8D-4EAFBDEFD326}"/>
            </a:ext>
          </a:extLst>
        </xdr:cNvPr>
        <xdr:cNvSpPr/>
      </xdr:nvSpPr>
      <xdr:spPr>
        <a:xfrm>
          <a:off x="9588500" y="6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109516</xdr:rowOff>
    </xdr:from>
    <xdr:to>
      <xdr:col>46</xdr:col>
      <xdr:colOff>38100</xdr:colOff>
      <xdr:row>40</xdr:row>
      <xdr:rowOff>39666</xdr:rowOff>
    </xdr:to>
    <xdr:sp macro="" textlink="">
      <xdr:nvSpPr>
        <xdr:cNvPr id="120" name="フローチャート: 判断 119">
          <a:extLst>
            <a:ext uri="{FF2B5EF4-FFF2-40B4-BE49-F238E27FC236}">
              <a16:creationId xmlns:a16="http://schemas.microsoft.com/office/drawing/2014/main" id="{5DE8D22A-3BBD-4122-956C-9C5EED65EBB7}"/>
            </a:ext>
          </a:extLst>
        </xdr:cNvPr>
        <xdr:cNvSpPr/>
      </xdr:nvSpPr>
      <xdr:spPr>
        <a:xfrm>
          <a:off x="8699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125618</xdr:rowOff>
    </xdr:from>
    <xdr:to>
      <xdr:col>41</xdr:col>
      <xdr:colOff>101600</xdr:colOff>
      <xdr:row>40</xdr:row>
      <xdr:rowOff>55768</xdr:rowOff>
    </xdr:to>
    <xdr:sp macro="" textlink="">
      <xdr:nvSpPr>
        <xdr:cNvPr id="121" name="フローチャート: 判断 120">
          <a:extLst>
            <a:ext uri="{FF2B5EF4-FFF2-40B4-BE49-F238E27FC236}">
              <a16:creationId xmlns:a16="http://schemas.microsoft.com/office/drawing/2014/main" id="{80892C65-EF09-4E68-B72B-003F82A07926}"/>
            </a:ext>
          </a:extLst>
        </xdr:cNvPr>
        <xdr:cNvSpPr/>
      </xdr:nvSpPr>
      <xdr:spPr>
        <a:xfrm>
          <a:off x="7810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92636</xdr:rowOff>
    </xdr:from>
    <xdr:to>
      <xdr:col>36</xdr:col>
      <xdr:colOff>165100</xdr:colOff>
      <xdr:row>40</xdr:row>
      <xdr:rowOff>22786</xdr:rowOff>
    </xdr:to>
    <xdr:sp macro="" textlink="">
      <xdr:nvSpPr>
        <xdr:cNvPr id="122" name="フローチャート: 判断 121">
          <a:extLst>
            <a:ext uri="{FF2B5EF4-FFF2-40B4-BE49-F238E27FC236}">
              <a16:creationId xmlns:a16="http://schemas.microsoft.com/office/drawing/2014/main" id="{CBA719D5-593F-4110-9DC1-3A2D8AC7324C}"/>
            </a:ext>
          </a:extLst>
        </xdr:cNvPr>
        <xdr:cNvSpPr/>
      </xdr:nvSpPr>
      <xdr:spPr>
        <a:xfrm>
          <a:off x="6921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6876D546-D7ED-482B-B4DF-41EDE8E5F284}"/>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4A03BFC6-D5ED-48C9-80A1-80B080417CD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89273783-7B03-4785-BD3B-9D5F23BCE29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8F51927-6DF8-4BEE-A6A9-54DECD3505D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F5FE738-A1C3-4DED-815B-DDA9CE15DDB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48927</xdr:rowOff>
    </xdr:from>
    <xdr:to>
      <xdr:col>55</xdr:col>
      <xdr:colOff>50800</xdr:colOff>
      <xdr:row>38</xdr:row>
      <xdr:rowOff>150527</xdr:rowOff>
    </xdr:to>
    <xdr:sp macro="" textlink="">
      <xdr:nvSpPr>
        <xdr:cNvPr id="128" name="楕円 127">
          <a:extLst>
            <a:ext uri="{FF2B5EF4-FFF2-40B4-BE49-F238E27FC236}">
              <a16:creationId xmlns:a16="http://schemas.microsoft.com/office/drawing/2014/main" id="{63B3D761-44E5-4A6C-BF0D-44BE99C565E6}"/>
            </a:ext>
          </a:extLst>
        </xdr:cNvPr>
        <xdr:cNvSpPr/>
      </xdr:nvSpPr>
      <xdr:spPr>
        <a:xfrm>
          <a:off x="10426700" y="656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71805</xdr:rowOff>
    </xdr:from>
    <xdr:ext cx="534377" cy="259045"/>
    <xdr:sp macro="" textlink="">
      <xdr:nvSpPr>
        <xdr:cNvPr id="129" name="【道路】&#10;一人当たり延長該当値テキスト">
          <a:extLst>
            <a:ext uri="{FF2B5EF4-FFF2-40B4-BE49-F238E27FC236}">
              <a16:creationId xmlns:a16="http://schemas.microsoft.com/office/drawing/2014/main" id="{BF42887D-913D-4D3B-B5E8-32F99BC4B827}"/>
            </a:ext>
          </a:extLst>
        </xdr:cNvPr>
        <xdr:cNvSpPr txBox="1"/>
      </xdr:nvSpPr>
      <xdr:spPr>
        <a:xfrm>
          <a:off x="10515600" y="641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61665</xdr:rowOff>
    </xdr:from>
    <xdr:to>
      <xdr:col>50</xdr:col>
      <xdr:colOff>165100</xdr:colOff>
      <xdr:row>38</xdr:row>
      <xdr:rowOff>163265</xdr:rowOff>
    </xdr:to>
    <xdr:sp macro="" textlink="">
      <xdr:nvSpPr>
        <xdr:cNvPr id="130" name="楕円 129">
          <a:extLst>
            <a:ext uri="{FF2B5EF4-FFF2-40B4-BE49-F238E27FC236}">
              <a16:creationId xmlns:a16="http://schemas.microsoft.com/office/drawing/2014/main" id="{A21EA69F-95DA-4FC1-B0A0-DE03D3154B33}"/>
            </a:ext>
          </a:extLst>
        </xdr:cNvPr>
        <xdr:cNvSpPr/>
      </xdr:nvSpPr>
      <xdr:spPr>
        <a:xfrm>
          <a:off x="9588500" y="657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99727</xdr:rowOff>
    </xdr:from>
    <xdr:to>
      <xdr:col>55</xdr:col>
      <xdr:colOff>0</xdr:colOff>
      <xdr:row>38</xdr:row>
      <xdr:rowOff>112465</xdr:rowOff>
    </xdr:to>
    <xdr:cxnSp macro="">
      <xdr:nvCxnSpPr>
        <xdr:cNvPr id="131" name="直線コネクタ 130">
          <a:extLst>
            <a:ext uri="{FF2B5EF4-FFF2-40B4-BE49-F238E27FC236}">
              <a16:creationId xmlns:a16="http://schemas.microsoft.com/office/drawing/2014/main" id="{FB0B8A94-E562-47FA-98CA-CB53EB4BF4B0}"/>
            </a:ext>
          </a:extLst>
        </xdr:cNvPr>
        <xdr:cNvCxnSpPr/>
      </xdr:nvCxnSpPr>
      <xdr:spPr>
        <a:xfrm flipV="1">
          <a:off x="9639300" y="6614827"/>
          <a:ext cx="838200" cy="1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72913</xdr:rowOff>
    </xdr:from>
    <xdr:to>
      <xdr:col>46</xdr:col>
      <xdr:colOff>38100</xdr:colOff>
      <xdr:row>39</xdr:row>
      <xdr:rowOff>3063</xdr:rowOff>
    </xdr:to>
    <xdr:sp macro="" textlink="">
      <xdr:nvSpPr>
        <xdr:cNvPr id="132" name="楕円 131">
          <a:extLst>
            <a:ext uri="{FF2B5EF4-FFF2-40B4-BE49-F238E27FC236}">
              <a16:creationId xmlns:a16="http://schemas.microsoft.com/office/drawing/2014/main" id="{F408D81F-020F-4F35-B4C0-6E3F1A34CCF4}"/>
            </a:ext>
          </a:extLst>
        </xdr:cNvPr>
        <xdr:cNvSpPr/>
      </xdr:nvSpPr>
      <xdr:spPr>
        <a:xfrm>
          <a:off x="8699500" y="658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112465</xdr:rowOff>
    </xdr:from>
    <xdr:to>
      <xdr:col>50</xdr:col>
      <xdr:colOff>114300</xdr:colOff>
      <xdr:row>38</xdr:row>
      <xdr:rowOff>123713</xdr:rowOff>
    </xdr:to>
    <xdr:cxnSp macro="">
      <xdr:nvCxnSpPr>
        <xdr:cNvPr id="133" name="直線コネクタ 132">
          <a:extLst>
            <a:ext uri="{FF2B5EF4-FFF2-40B4-BE49-F238E27FC236}">
              <a16:creationId xmlns:a16="http://schemas.microsoft.com/office/drawing/2014/main" id="{8F787646-248F-4100-BD18-20694A4AD2D0}"/>
            </a:ext>
          </a:extLst>
        </xdr:cNvPr>
        <xdr:cNvCxnSpPr/>
      </xdr:nvCxnSpPr>
      <xdr:spPr>
        <a:xfrm flipV="1">
          <a:off x="8750300" y="6627565"/>
          <a:ext cx="889000" cy="1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85074</xdr:rowOff>
    </xdr:from>
    <xdr:to>
      <xdr:col>41</xdr:col>
      <xdr:colOff>101600</xdr:colOff>
      <xdr:row>39</xdr:row>
      <xdr:rowOff>15224</xdr:rowOff>
    </xdr:to>
    <xdr:sp macro="" textlink="">
      <xdr:nvSpPr>
        <xdr:cNvPr id="134" name="楕円 133">
          <a:extLst>
            <a:ext uri="{FF2B5EF4-FFF2-40B4-BE49-F238E27FC236}">
              <a16:creationId xmlns:a16="http://schemas.microsoft.com/office/drawing/2014/main" id="{41DA98A2-78F9-4F05-B6C1-E31C73390D6E}"/>
            </a:ext>
          </a:extLst>
        </xdr:cNvPr>
        <xdr:cNvSpPr/>
      </xdr:nvSpPr>
      <xdr:spPr>
        <a:xfrm>
          <a:off x="7810500" y="660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123713</xdr:rowOff>
    </xdr:from>
    <xdr:to>
      <xdr:col>45</xdr:col>
      <xdr:colOff>177800</xdr:colOff>
      <xdr:row>38</xdr:row>
      <xdr:rowOff>135874</xdr:rowOff>
    </xdr:to>
    <xdr:cxnSp macro="">
      <xdr:nvCxnSpPr>
        <xdr:cNvPr id="135" name="直線コネクタ 134">
          <a:extLst>
            <a:ext uri="{FF2B5EF4-FFF2-40B4-BE49-F238E27FC236}">
              <a16:creationId xmlns:a16="http://schemas.microsoft.com/office/drawing/2014/main" id="{4508F760-4F7F-4186-94C1-E352FC542EEC}"/>
            </a:ext>
          </a:extLst>
        </xdr:cNvPr>
        <xdr:cNvCxnSpPr/>
      </xdr:nvCxnSpPr>
      <xdr:spPr>
        <a:xfrm flipV="1">
          <a:off x="7861300" y="6638813"/>
          <a:ext cx="889000" cy="1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98196</xdr:rowOff>
    </xdr:from>
    <xdr:to>
      <xdr:col>36</xdr:col>
      <xdr:colOff>165100</xdr:colOff>
      <xdr:row>39</xdr:row>
      <xdr:rowOff>28346</xdr:rowOff>
    </xdr:to>
    <xdr:sp macro="" textlink="">
      <xdr:nvSpPr>
        <xdr:cNvPr id="136" name="楕円 135">
          <a:extLst>
            <a:ext uri="{FF2B5EF4-FFF2-40B4-BE49-F238E27FC236}">
              <a16:creationId xmlns:a16="http://schemas.microsoft.com/office/drawing/2014/main" id="{34CF987F-4646-45E0-B364-88BDF8172E36}"/>
            </a:ext>
          </a:extLst>
        </xdr:cNvPr>
        <xdr:cNvSpPr/>
      </xdr:nvSpPr>
      <xdr:spPr>
        <a:xfrm>
          <a:off x="6921500" y="661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135874</xdr:rowOff>
    </xdr:from>
    <xdr:to>
      <xdr:col>41</xdr:col>
      <xdr:colOff>50800</xdr:colOff>
      <xdr:row>38</xdr:row>
      <xdr:rowOff>148996</xdr:rowOff>
    </xdr:to>
    <xdr:cxnSp macro="">
      <xdr:nvCxnSpPr>
        <xdr:cNvPr id="137" name="直線コネクタ 136">
          <a:extLst>
            <a:ext uri="{FF2B5EF4-FFF2-40B4-BE49-F238E27FC236}">
              <a16:creationId xmlns:a16="http://schemas.microsoft.com/office/drawing/2014/main" id="{C3CB8878-16C1-4873-AEF5-C54718AEE885}"/>
            </a:ext>
          </a:extLst>
        </xdr:cNvPr>
        <xdr:cNvCxnSpPr/>
      </xdr:nvCxnSpPr>
      <xdr:spPr>
        <a:xfrm flipV="1">
          <a:off x="6972300" y="6650974"/>
          <a:ext cx="889000" cy="1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32777</xdr:rowOff>
    </xdr:from>
    <xdr:ext cx="534377" cy="259045"/>
    <xdr:sp macro="" textlink="">
      <xdr:nvSpPr>
        <xdr:cNvPr id="138" name="n_1aveValue【道路】&#10;一人当たり延長">
          <a:extLst>
            <a:ext uri="{FF2B5EF4-FFF2-40B4-BE49-F238E27FC236}">
              <a16:creationId xmlns:a16="http://schemas.microsoft.com/office/drawing/2014/main" id="{2BAB53D9-C8E2-4F9E-9F6F-3C7EA10BB83F}"/>
            </a:ext>
          </a:extLst>
        </xdr:cNvPr>
        <xdr:cNvSpPr txBox="1"/>
      </xdr:nvSpPr>
      <xdr:spPr>
        <a:xfrm>
          <a:off x="9359411" y="68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30793</xdr:rowOff>
    </xdr:from>
    <xdr:ext cx="534377" cy="259045"/>
    <xdr:sp macro="" textlink="">
      <xdr:nvSpPr>
        <xdr:cNvPr id="139" name="n_2aveValue【道路】&#10;一人当たり延長">
          <a:extLst>
            <a:ext uri="{FF2B5EF4-FFF2-40B4-BE49-F238E27FC236}">
              <a16:creationId xmlns:a16="http://schemas.microsoft.com/office/drawing/2014/main" id="{62C109F0-75D9-455A-8A16-4279B79EF02A}"/>
            </a:ext>
          </a:extLst>
        </xdr:cNvPr>
        <xdr:cNvSpPr txBox="1"/>
      </xdr:nvSpPr>
      <xdr:spPr>
        <a:xfrm>
          <a:off x="8483111" y="688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46895</xdr:rowOff>
    </xdr:from>
    <xdr:ext cx="534377" cy="259045"/>
    <xdr:sp macro="" textlink="">
      <xdr:nvSpPr>
        <xdr:cNvPr id="140" name="n_3aveValue【道路】&#10;一人当たり延長">
          <a:extLst>
            <a:ext uri="{FF2B5EF4-FFF2-40B4-BE49-F238E27FC236}">
              <a16:creationId xmlns:a16="http://schemas.microsoft.com/office/drawing/2014/main" id="{12A0BBD6-535D-4B89-BF1C-FE69F40DAFA2}"/>
            </a:ext>
          </a:extLst>
        </xdr:cNvPr>
        <xdr:cNvSpPr txBox="1"/>
      </xdr:nvSpPr>
      <xdr:spPr>
        <a:xfrm>
          <a:off x="7594111" y="690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13913</xdr:rowOff>
    </xdr:from>
    <xdr:ext cx="534377" cy="259045"/>
    <xdr:sp macro="" textlink="">
      <xdr:nvSpPr>
        <xdr:cNvPr id="141" name="n_4aveValue【道路】&#10;一人当たり延長">
          <a:extLst>
            <a:ext uri="{FF2B5EF4-FFF2-40B4-BE49-F238E27FC236}">
              <a16:creationId xmlns:a16="http://schemas.microsoft.com/office/drawing/2014/main" id="{D29EA65C-FCA1-4A9F-8938-0002245061E7}"/>
            </a:ext>
          </a:extLst>
        </xdr:cNvPr>
        <xdr:cNvSpPr txBox="1"/>
      </xdr:nvSpPr>
      <xdr:spPr>
        <a:xfrm>
          <a:off x="6705111" y="687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8342</xdr:rowOff>
    </xdr:from>
    <xdr:ext cx="534377" cy="259045"/>
    <xdr:sp macro="" textlink="">
      <xdr:nvSpPr>
        <xdr:cNvPr id="142" name="n_1mainValue【道路】&#10;一人当たり延長">
          <a:extLst>
            <a:ext uri="{FF2B5EF4-FFF2-40B4-BE49-F238E27FC236}">
              <a16:creationId xmlns:a16="http://schemas.microsoft.com/office/drawing/2014/main" id="{003DA062-3218-4BA7-B21B-924FC4A11B62}"/>
            </a:ext>
          </a:extLst>
        </xdr:cNvPr>
        <xdr:cNvSpPr txBox="1"/>
      </xdr:nvSpPr>
      <xdr:spPr>
        <a:xfrm>
          <a:off x="9359411" y="635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19589</xdr:rowOff>
    </xdr:from>
    <xdr:ext cx="534377" cy="259045"/>
    <xdr:sp macro="" textlink="">
      <xdr:nvSpPr>
        <xdr:cNvPr id="143" name="n_2mainValue【道路】&#10;一人当たり延長">
          <a:extLst>
            <a:ext uri="{FF2B5EF4-FFF2-40B4-BE49-F238E27FC236}">
              <a16:creationId xmlns:a16="http://schemas.microsoft.com/office/drawing/2014/main" id="{EB8203EF-DCB0-4A52-895A-30E5E13A13DB}"/>
            </a:ext>
          </a:extLst>
        </xdr:cNvPr>
        <xdr:cNvSpPr txBox="1"/>
      </xdr:nvSpPr>
      <xdr:spPr>
        <a:xfrm>
          <a:off x="8483111" y="636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31751</xdr:rowOff>
    </xdr:from>
    <xdr:ext cx="534377" cy="259045"/>
    <xdr:sp macro="" textlink="">
      <xdr:nvSpPr>
        <xdr:cNvPr id="144" name="n_3mainValue【道路】&#10;一人当たり延長">
          <a:extLst>
            <a:ext uri="{FF2B5EF4-FFF2-40B4-BE49-F238E27FC236}">
              <a16:creationId xmlns:a16="http://schemas.microsoft.com/office/drawing/2014/main" id="{1FA0935C-7FB0-4B46-875F-0D2759B2A7D1}"/>
            </a:ext>
          </a:extLst>
        </xdr:cNvPr>
        <xdr:cNvSpPr txBox="1"/>
      </xdr:nvSpPr>
      <xdr:spPr>
        <a:xfrm>
          <a:off x="7594111" y="637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44873</xdr:rowOff>
    </xdr:from>
    <xdr:ext cx="534377" cy="259045"/>
    <xdr:sp macro="" textlink="">
      <xdr:nvSpPr>
        <xdr:cNvPr id="145" name="n_4mainValue【道路】&#10;一人当たり延長">
          <a:extLst>
            <a:ext uri="{FF2B5EF4-FFF2-40B4-BE49-F238E27FC236}">
              <a16:creationId xmlns:a16="http://schemas.microsoft.com/office/drawing/2014/main" id="{72C0BA8F-1282-4301-82D4-9A7157917F03}"/>
            </a:ext>
          </a:extLst>
        </xdr:cNvPr>
        <xdr:cNvSpPr txBox="1"/>
      </xdr:nvSpPr>
      <xdr:spPr>
        <a:xfrm>
          <a:off x="6705111" y="638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9276FB-FB92-4ED5-8BB2-D981E8A2D2C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D5D7C1B5-A9DC-48C3-B324-86A5DB335D1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262AA67D-6C36-4028-BB41-7E601B1BB69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725BB76F-121E-41E5-8B1C-4EDE96F88FD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E2577D46-F064-41E3-A8CB-229A0B4AFE6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6EDD734F-2D1B-4924-9483-27D52133BD9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471FE89A-AAC1-4F56-B668-04905DD42CC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2F64386D-620E-409D-962A-70C772DE474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96BB0C4-86CC-4C6E-BCA5-DA21BAFD9C4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497D812A-036F-4BD1-B347-8E9BA29980B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9E6AFEAB-A541-47FB-9853-DD5D4521C9B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765E193C-6442-4213-ACB4-DAC28FE230B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5706FA0D-D327-4C38-9C82-8C292F3DF3C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D4B7C9A0-3A0A-44D4-BAE5-C9B709C49C6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173C7DA-361D-46C7-9029-638528F9171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6C379EC3-6D14-4377-8075-A9C8B1FADF4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44AE2BAC-6F50-4DF0-BB2B-FA77DE96871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C7E627F5-F74C-46ED-AA05-C741F46197A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21F6BBF5-91AA-4D3A-B96B-F3B1E08A075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7FBC6B98-075D-42E4-8E93-F2ED80EE2F9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FDBAA25A-31EE-4EAB-966D-289DF03E04B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897E8339-F180-4018-8CBF-D9F6B1F41FB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445E5817-7E1E-4F82-8223-2DBB2981EA7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FB14E209-C477-4B1D-9CEB-101DFC9F67A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FB353922-E0F1-4E5D-952B-D92E4511D47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63</xdr:row>
      <xdr:rowOff>135527</xdr:rowOff>
    </xdr:to>
    <xdr:cxnSp macro="">
      <xdr:nvCxnSpPr>
        <xdr:cNvPr id="171" name="直線コネクタ 170">
          <a:extLst>
            <a:ext uri="{FF2B5EF4-FFF2-40B4-BE49-F238E27FC236}">
              <a16:creationId xmlns:a16="http://schemas.microsoft.com/office/drawing/2014/main" id="{76CEDFDE-B2BC-458D-B150-4D7C3E14BC4B}"/>
            </a:ext>
          </a:extLst>
        </xdr:cNvPr>
        <xdr:cNvCxnSpPr/>
      </xdr:nvCxnSpPr>
      <xdr:spPr>
        <a:xfrm flipV="1">
          <a:off x="4634865" y="9504862"/>
          <a:ext cx="0" cy="1432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F6CDBDEA-C0C3-4710-99CA-7B668D76AACD}"/>
            </a:ext>
          </a:extLst>
        </xdr:cNvPr>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a:extLst>
            <a:ext uri="{FF2B5EF4-FFF2-40B4-BE49-F238E27FC236}">
              <a16:creationId xmlns:a16="http://schemas.microsoft.com/office/drawing/2014/main" id="{1121337E-8A94-454A-A9D8-6349021B5C93}"/>
            </a:ext>
          </a:extLst>
        </xdr:cNvPr>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1D2BCD8A-21F6-44DB-B250-046BB3018326}"/>
            </a:ext>
          </a:extLst>
        </xdr:cNvPr>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175" name="直線コネクタ 174">
          <a:extLst>
            <a:ext uri="{FF2B5EF4-FFF2-40B4-BE49-F238E27FC236}">
              <a16:creationId xmlns:a16="http://schemas.microsoft.com/office/drawing/2014/main" id="{D7BD5C9B-52EC-4F25-9148-F3635D0DF2D0}"/>
            </a:ext>
          </a:extLst>
        </xdr:cNvPr>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74947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73E2E11F-4DCA-48DB-B3D8-45E01412AEBC}"/>
            </a:ext>
          </a:extLst>
        </xdr:cNvPr>
        <xdr:cNvSpPr txBox="1"/>
      </xdr:nvSpPr>
      <xdr:spPr>
        <a:xfrm>
          <a:off x="4673600" y="10361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77" name="フローチャート: 判断 176">
          <a:extLst>
            <a:ext uri="{FF2B5EF4-FFF2-40B4-BE49-F238E27FC236}">
              <a16:creationId xmlns:a16="http://schemas.microsoft.com/office/drawing/2014/main" id="{2C8E58B7-2FF5-42B7-98E5-349151C63E59}"/>
            </a:ext>
          </a:extLst>
        </xdr:cNvPr>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39007</xdr:rowOff>
    </xdr:from>
    <xdr:to>
      <xdr:col>20</xdr:col>
      <xdr:colOff>38100</xdr:colOff>
      <xdr:row>61</xdr:row>
      <xdr:rowOff>140607</xdr:rowOff>
    </xdr:to>
    <xdr:sp macro="" textlink="">
      <xdr:nvSpPr>
        <xdr:cNvPr id="178" name="フローチャート: 判断 177">
          <a:extLst>
            <a:ext uri="{FF2B5EF4-FFF2-40B4-BE49-F238E27FC236}">
              <a16:creationId xmlns:a16="http://schemas.microsoft.com/office/drawing/2014/main" id="{4FFCB364-F838-4BA3-950F-80DCECA87DF2}"/>
            </a:ext>
          </a:extLst>
        </xdr:cNvPr>
        <xdr:cNvSpPr/>
      </xdr:nvSpPr>
      <xdr:spPr>
        <a:xfrm>
          <a:off x="3746500" y="1049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35741</xdr:rowOff>
    </xdr:from>
    <xdr:to>
      <xdr:col>15</xdr:col>
      <xdr:colOff>101600</xdr:colOff>
      <xdr:row>61</xdr:row>
      <xdr:rowOff>137341</xdr:rowOff>
    </xdr:to>
    <xdr:sp macro="" textlink="">
      <xdr:nvSpPr>
        <xdr:cNvPr id="179" name="フローチャート: 判断 178">
          <a:extLst>
            <a:ext uri="{FF2B5EF4-FFF2-40B4-BE49-F238E27FC236}">
              <a16:creationId xmlns:a16="http://schemas.microsoft.com/office/drawing/2014/main" id="{56103C1F-AD96-4B8D-83F2-EAB061ED2435}"/>
            </a:ext>
          </a:extLst>
        </xdr:cNvPr>
        <xdr:cNvSpPr/>
      </xdr:nvSpPr>
      <xdr:spPr>
        <a:xfrm>
          <a:off x="28575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171269</xdr:rowOff>
    </xdr:from>
    <xdr:to>
      <xdr:col>10</xdr:col>
      <xdr:colOff>165100</xdr:colOff>
      <xdr:row>61</xdr:row>
      <xdr:rowOff>101419</xdr:rowOff>
    </xdr:to>
    <xdr:sp macro="" textlink="">
      <xdr:nvSpPr>
        <xdr:cNvPr id="180" name="フローチャート: 判断 179">
          <a:extLst>
            <a:ext uri="{FF2B5EF4-FFF2-40B4-BE49-F238E27FC236}">
              <a16:creationId xmlns:a16="http://schemas.microsoft.com/office/drawing/2014/main" id="{3361AF1F-CE18-482D-839F-09787E9AE2EC}"/>
            </a:ext>
          </a:extLst>
        </xdr:cNvPr>
        <xdr:cNvSpPr/>
      </xdr:nvSpPr>
      <xdr:spPr>
        <a:xfrm>
          <a:off x="1968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130447</xdr:rowOff>
    </xdr:from>
    <xdr:to>
      <xdr:col>6</xdr:col>
      <xdr:colOff>38100</xdr:colOff>
      <xdr:row>61</xdr:row>
      <xdr:rowOff>60597</xdr:rowOff>
    </xdr:to>
    <xdr:sp macro="" textlink="">
      <xdr:nvSpPr>
        <xdr:cNvPr id="181" name="フローチャート: 判断 180">
          <a:extLst>
            <a:ext uri="{FF2B5EF4-FFF2-40B4-BE49-F238E27FC236}">
              <a16:creationId xmlns:a16="http://schemas.microsoft.com/office/drawing/2014/main" id="{6D8FC4B5-4F24-4919-94DE-B2F0106F68E1}"/>
            </a:ext>
          </a:extLst>
        </xdr:cNvPr>
        <xdr:cNvSpPr/>
      </xdr:nvSpPr>
      <xdr:spPr>
        <a:xfrm>
          <a:off x="1079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4E87A333-EB27-4933-A2C1-287A4A14ADC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C04FCD6E-84D1-4496-9674-A9FEFE09453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6EE6234C-15AD-4EB1-9B8D-F932A672936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9079E3B4-C714-4CD5-838E-CBE82B46C7D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7EED05F3-1074-4955-8D54-90CE5DD56BA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7983</xdr:rowOff>
    </xdr:from>
    <xdr:to>
      <xdr:col>24</xdr:col>
      <xdr:colOff>114300</xdr:colOff>
      <xdr:row>62</xdr:row>
      <xdr:rowOff>109583</xdr:rowOff>
    </xdr:to>
    <xdr:sp macro="" textlink="">
      <xdr:nvSpPr>
        <xdr:cNvPr id="187" name="楕円 186">
          <a:extLst>
            <a:ext uri="{FF2B5EF4-FFF2-40B4-BE49-F238E27FC236}">
              <a16:creationId xmlns:a16="http://schemas.microsoft.com/office/drawing/2014/main" id="{77EF742B-4EA3-4025-AA74-F676DBA19FDB}"/>
            </a:ext>
          </a:extLst>
        </xdr:cNvPr>
        <xdr:cNvSpPr/>
      </xdr:nvSpPr>
      <xdr:spPr>
        <a:xfrm>
          <a:off x="4584700" y="1063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157860</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6AA57AF2-27E4-484B-9F22-07852DD8B07B}"/>
            </a:ext>
          </a:extLst>
        </xdr:cNvPr>
        <xdr:cNvSpPr txBox="1"/>
      </xdr:nvSpPr>
      <xdr:spPr>
        <a:xfrm>
          <a:off x="4673600" y="1061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151674</xdr:rowOff>
    </xdr:from>
    <xdr:to>
      <xdr:col>20</xdr:col>
      <xdr:colOff>38100</xdr:colOff>
      <xdr:row>62</xdr:row>
      <xdr:rowOff>81824</xdr:rowOff>
    </xdr:to>
    <xdr:sp macro="" textlink="">
      <xdr:nvSpPr>
        <xdr:cNvPr id="189" name="楕円 188">
          <a:extLst>
            <a:ext uri="{FF2B5EF4-FFF2-40B4-BE49-F238E27FC236}">
              <a16:creationId xmlns:a16="http://schemas.microsoft.com/office/drawing/2014/main" id="{FC8DAA11-B161-4516-8C54-569431514C1F}"/>
            </a:ext>
          </a:extLst>
        </xdr:cNvPr>
        <xdr:cNvSpPr/>
      </xdr:nvSpPr>
      <xdr:spPr>
        <a:xfrm>
          <a:off x="3746500" y="1061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31024</xdr:rowOff>
    </xdr:from>
    <xdr:to>
      <xdr:col>24</xdr:col>
      <xdr:colOff>63500</xdr:colOff>
      <xdr:row>62</xdr:row>
      <xdr:rowOff>58783</xdr:rowOff>
    </xdr:to>
    <xdr:cxnSp macro="">
      <xdr:nvCxnSpPr>
        <xdr:cNvPr id="190" name="直線コネクタ 189">
          <a:extLst>
            <a:ext uri="{FF2B5EF4-FFF2-40B4-BE49-F238E27FC236}">
              <a16:creationId xmlns:a16="http://schemas.microsoft.com/office/drawing/2014/main" id="{39ACC2D5-A6B0-40A8-A847-D9E7B60DC6E7}"/>
            </a:ext>
          </a:extLst>
        </xdr:cNvPr>
        <xdr:cNvCxnSpPr/>
      </xdr:nvCxnSpPr>
      <xdr:spPr>
        <a:xfrm>
          <a:off x="3797300" y="1066092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120650</xdr:rowOff>
    </xdr:from>
    <xdr:to>
      <xdr:col>15</xdr:col>
      <xdr:colOff>101600</xdr:colOff>
      <xdr:row>62</xdr:row>
      <xdr:rowOff>50800</xdr:rowOff>
    </xdr:to>
    <xdr:sp macro="" textlink="">
      <xdr:nvSpPr>
        <xdr:cNvPr id="191" name="楕円 190">
          <a:extLst>
            <a:ext uri="{FF2B5EF4-FFF2-40B4-BE49-F238E27FC236}">
              <a16:creationId xmlns:a16="http://schemas.microsoft.com/office/drawing/2014/main" id="{95DBD9B5-6A9D-4F20-90BC-6EC828BED289}"/>
            </a:ext>
          </a:extLst>
        </xdr:cNvPr>
        <xdr:cNvSpPr/>
      </xdr:nvSpPr>
      <xdr:spPr>
        <a:xfrm>
          <a:off x="2857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0</xdr:rowOff>
    </xdr:from>
    <xdr:to>
      <xdr:col>19</xdr:col>
      <xdr:colOff>177800</xdr:colOff>
      <xdr:row>62</xdr:row>
      <xdr:rowOff>31024</xdr:rowOff>
    </xdr:to>
    <xdr:cxnSp macro="">
      <xdr:nvCxnSpPr>
        <xdr:cNvPr id="192" name="直線コネクタ 191">
          <a:extLst>
            <a:ext uri="{FF2B5EF4-FFF2-40B4-BE49-F238E27FC236}">
              <a16:creationId xmlns:a16="http://schemas.microsoft.com/office/drawing/2014/main" id="{72BBC2B9-C378-4BC5-A95F-087D16710FF9}"/>
            </a:ext>
          </a:extLst>
        </xdr:cNvPr>
        <xdr:cNvCxnSpPr/>
      </xdr:nvCxnSpPr>
      <xdr:spPr>
        <a:xfrm>
          <a:off x="2908300" y="1062990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92891</xdr:rowOff>
    </xdr:from>
    <xdr:to>
      <xdr:col>10</xdr:col>
      <xdr:colOff>165100</xdr:colOff>
      <xdr:row>62</xdr:row>
      <xdr:rowOff>23041</xdr:rowOff>
    </xdr:to>
    <xdr:sp macro="" textlink="">
      <xdr:nvSpPr>
        <xdr:cNvPr id="193" name="楕円 192">
          <a:extLst>
            <a:ext uri="{FF2B5EF4-FFF2-40B4-BE49-F238E27FC236}">
              <a16:creationId xmlns:a16="http://schemas.microsoft.com/office/drawing/2014/main" id="{698CF352-92BA-4096-83A7-F8D40AD1CE31}"/>
            </a:ext>
          </a:extLst>
        </xdr:cNvPr>
        <xdr:cNvSpPr/>
      </xdr:nvSpPr>
      <xdr:spPr>
        <a:xfrm>
          <a:off x="1968500" y="1055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143691</xdr:rowOff>
    </xdr:from>
    <xdr:to>
      <xdr:col>15</xdr:col>
      <xdr:colOff>50800</xdr:colOff>
      <xdr:row>62</xdr:row>
      <xdr:rowOff>0</xdr:rowOff>
    </xdr:to>
    <xdr:cxnSp macro="">
      <xdr:nvCxnSpPr>
        <xdr:cNvPr id="194" name="直線コネクタ 193">
          <a:extLst>
            <a:ext uri="{FF2B5EF4-FFF2-40B4-BE49-F238E27FC236}">
              <a16:creationId xmlns:a16="http://schemas.microsoft.com/office/drawing/2014/main" id="{3A819399-27B5-40E8-A306-2CA16A84AED7}"/>
            </a:ext>
          </a:extLst>
        </xdr:cNvPr>
        <xdr:cNvCxnSpPr/>
      </xdr:nvCxnSpPr>
      <xdr:spPr>
        <a:xfrm>
          <a:off x="2019300" y="1060214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60234</xdr:rowOff>
    </xdr:from>
    <xdr:to>
      <xdr:col>6</xdr:col>
      <xdr:colOff>38100</xdr:colOff>
      <xdr:row>61</xdr:row>
      <xdr:rowOff>161834</xdr:rowOff>
    </xdr:to>
    <xdr:sp macro="" textlink="">
      <xdr:nvSpPr>
        <xdr:cNvPr id="195" name="楕円 194">
          <a:extLst>
            <a:ext uri="{FF2B5EF4-FFF2-40B4-BE49-F238E27FC236}">
              <a16:creationId xmlns:a16="http://schemas.microsoft.com/office/drawing/2014/main" id="{375CFE4F-8943-4E53-9384-9739C050EE79}"/>
            </a:ext>
          </a:extLst>
        </xdr:cNvPr>
        <xdr:cNvSpPr/>
      </xdr:nvSpPr>
      <xdr:spPr>
        <a:xfrm>
          <a:off x="1079500" y="1051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111034</xdr:rowOff>
    </xdr:from>
    <xdr:to>
      <xdr:col>10</xdr:col>
      <xdr:colOff>114300</xdr:colOff>
      <xdr:row>61</xdr:row>
      <xdr:rowOff>143691</xdr:rowOff>
    </xdr:to>
    <xdr:cxnSp macro="">
      <xdr:nvCxnSpPr>
        <xdr:cNvPr id="196" name="直線コネクタ 195">
          <a:extLst>
            <a:ext uri="{FF2B5EF4-FFF2-40B4-BE49-F238E27FC236}">
              <a16:creationId xmlns:a16="http://schemas.microsoft.com/office/drawing/2014/main" id="{3D9EC839-4C0F-4A25-9027-01FC4546D58F}"/>
            </a:ext>
          </a:extLst>
        </xdr:cNvPr>
        <xdr:cNvCxnSpPr/>
      </xdr:nvCxnSpPr>
      <xdr:spPr>
        <a:xfrm>
          <a:off x="1130300" y="1056948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157134</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7CF2C662-474F-4A41-B3EC-3697639EEB54}"/>
            </a:ext>
          </a:extLst>
        </xdr:cNvPr>
        <xdr:cNvSpPr txBox="1"/>
      </xdr:nvSpPr>
      <xdr:spPr>
        <a:xfrm>
          <a:off x="3582044" y="1027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153868</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52B2089D-E05F-4493-8581-3C93DCDF955D}"/>
            </a:ext>
          </a:extLst>
        </xdr:cNvPr>
        <xdr:cNvSpPr txBox="1"/>
      </xdr:nvSpPr>
      <xdr:spPr>
        <a:xfrm>
          <a:off x="2705744" y="10269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117946</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D09A7455-888A-4839-8FD7-F70D5EDE078F}"/>
            </a:ext>
          </a:extLst>
        </xdr:cNvPr>
        <xdr:cNvSpPr txBox="1"/>
      </xdr:nvSpPr>
      <xdr:spPr>
        <a:xfrm>
          <a:off x="1816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77124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61F5A45B-3AEF-4EA0-8C6F-8A06BB4F5FD4}"/>
            </a:ext>
          </a:extLst>
        </xdr:cNvPr>
        <xdr:cNvSpPr txBox="1"/>
      </xdr:nvSpPr>
      <xdr:spPr>
        <a:xfrm>
          <a:off x="927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72951</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226ED520-3244-413D-9E99-A0FC09821989}"/>
            </a:ext>
          </a:extLst>
        </xdr:cNvPr>
        <xdr:cNvSpPr txBox="1"/>
      </xdr:nvSpPr>
      <xdr:spPr>
        <a:xfrm>
          <a:off x="3582044" y="1070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41927</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D847DF6A-02E4-4CB3-A3BC-38294E8A880F}"/>
            </a:ext>
          </a:extLst>
        </xdr:cNvPr>
        <xdr:cNvSpPr txBox="1"/>
      </xdr:nvSpPr>
      <xdr:spPr>
        <a:xfrm>
          <a:off x="27057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14168</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2A2477D6-5BED-4BDF-9913-EF2EB8825398}"/>
            </a:ext>
          </a:extLst>
        </xdr:cNvPr>
        <xdr:cNvSpPr txBox="1"/>
      </xdr:nvSpPr>
      <xdr:spPr>
        <a:xfrm>
          <a:off x="1816744" y="1064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152961</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41EFB2CD-2675-46FB-94A9-9CCD4093279F}"/>
            </a:ext>
          </a:extLst>
        </xdr:cNvPr>
        <xdr:cNvSpPr txBox="1"/>
      </xdr:nvSpPr>
      <xdr:spPr>
        <a:xfrm>
          <a:off x="927744" y="1061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73F519AA-72E7-4753-80B8-0A89E5F4582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B50D50CF-B960-4F9C-AF30-BDFF9172E53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FE7561A6-92D7-40B2-9F42-1F21519582F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F25D9EF6-8D6F-4286-B75D-422737D6A47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31759A2-9626-4F30-92B4-2A056A3CF58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D5590A6D-39CD-456C-A43F-0D9D9AAE528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20CA3E2-5C19-44D3-9ACF-32A8A4E82CF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B2449BE6-F75C-4BA4-866C-918BDAA83CF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80C49845-A1C2-4A88-AFE5-8B7573232E9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4B187488-4446-46C4-A733-47381CD71A3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3F693CCE-73D9-4128-9F77-80ECCBD070DE}"/>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598DBFAD-03A5-42B2-98FC-6D5052E83FBE}"/>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494700FF-C95D-40BB-8EB1-8D73F8A4D19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a:extLst>
            <a:ext uri="{FF2B5EF4-FFF2-40B4-BE49-F238E27FC236}">
              <a16:creationId xmlns:a16="http://schemas.microsoft.com/office/drawing/2014/main" id="{CFC4E25A-7E04-49BD-8D77-2733360270E3}"/>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F00A7C95-FAC8-4626-B604-755E738C75BD}"/>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C7AFD03E-5B9B-48D8-BA8A-558A7AEC406B}"/>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AC1BD90D-8C04-481C-AB5F-2C00EE78904D}"/>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EFD94AA0-E53C-4F5D-99CC-ED227AAE58DE}"/>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14C69F03-BAF4-4E0E-B7AB-4AC039E876D4}"/>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77A282B7-E808-4C58-A928-211A6DD451C9}"/>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AC6005FC-2541-460A-AFC0-F7CE12D2935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2F3CC9A7-C3D7-4702-AD20-38A23BD57469}"/>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A349D429-64FD-47CC-BA9C-005F5896442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9741</xdr:rowOff>
    </xdr:from>
    <xdr:to>
      <xdr:col>54</xdr:col>
      <xdr:colOff>189865</xdr:colOff>
      <xdr:row>64</xdr:row>
      <xdr:rowOff>75347</xdr:rowOff>
    </xdr:to>
    <xdr:cxnSp macro="">
      <xdr:nvCxnSpPr>
        <xdr:cNvPr id="228" name="直線コネクタ 227">
          <a:extLst>
            <a:ext uri="{FF2B5EF4-FFF2-40B4-BE49-F238E27FC236}">
              <a16:creationId xmlns:a16="http://schemas.microsoft.com/office/drawing/2014/main" id="{8D18638C-BBC8-4057-BFA7-F5816D48D134}"/>
            </a:ext>
          </a:extLst>
        </xdr:cNvPr>
        <xdr:cNvCxnSpPr/>
      </xdr:nvCxnSpPr>
      <xdr:spPr>
        <a:xfrm flipV="1">
          <a:off x="10476865" y="9610941"/>
          <a:ext cx="0" cy="143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79174</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B19305E0-77BB-46EA-96A7-09C31211F4CD}"/>
            </a:ext>
          </a:extLst>
        </xdr:cNvPr>
        <xdr:cNvSpPr txBox="1"/>
      </xdr:nvSpPr>
      <xdr:spPr>
        <a:xfrm>
          <a:off x="10515600" y="1105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75347</xdr:rowOff>
    </xdr:from>
    <xdr:to>
      <xdr:col>55</xdr:col>
      <xdr:colOff>88900</xdr:colOff>
      <xdr:row>64</xdr:row>
      <xdr:rowOff>75347</xdr:rowOff>
    </xdr:to>
    <xdr:cxnSp macro="">
      <xdr:nvCxnSpPr>
        <xdr:cNvPr id="230" name="直線コネクタ 229">
          <a:extLst>
            <a:ext uri="{FF2B5EF4-FFF2-40B4-BE49-F238E27FC236}">
              <a16:creationId xmlns:a16="http://schemas.microsoft.com/office/drawing/2014/main" id="{E8BCCB64-3354-403C-8BE5-BCA68DF2E39B}"/>
            </a:ext>
          </a:extLst>
        </xdr:cNvPr>
        <xdr:cNvCxnSpPr/>
      </xdr:nvCxnSpPr>
      <xdr:spPr>
        <a:xfrm>
          <a:off x="10388600" y="1104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127868</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B4F84DED-58FB-4737-807E-ABB5B2952C17}"/>
            </a:ext>
          </a:extLst>
        </xdr:cNvPr>
        <xdr:cNvSpPr txBox="1"/>
      </xdr:nvSpPr>
      <xdr:spPr>
        <a:xfrm>
          <a:off x="10515600" y="93861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9741</xdr:rowOff>
    </xdr:from>
    <xdr:to>
      <xdr:col>55</xdr:col>
      <xdr:colOff>88900</xdr:colOff>
      <xdr:row>56</xdr:row>
      <xdr:rowOff>9741</xdr:rowOff>
    </xdr:to>
    <xdr:cxnSp macro="">
      <xdr:nvCxnSpPr>
        <xdr:cNvPr id="232" name="直線コネクタ 231">
          <a:extLst>
            <a:ext uri="{FF2B5EF4-FFF2-40B4-BE49-F238E27FC236}">
              <a16:creationId xmlns:a16="http://schemas.microsoft.com/office/drawing/2014/main" id="{75FB8559-42D1-40CA-8E75-D843130056B4}"/>
            </a:ext>
          </a:extLst>
        </xdr:cNvPr>
        <xdr:cNvCxnSpPr/>
      </xdr:nvCxnSpPr>
      <xdr:spPr>
        <a:xfrm>
          <a:off x="10388600" y="961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162033</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D51565DD-EE76-4FA4-81CA-12438FF8E1E0}"/>
            </a:ext>
          </a:extLst>
        </xdr:cNvPr>
        <xdr:cNvSpPr txBox="1"/>
      </xdr:nvSpPr>
      <xdr:spPr>
        <a:xfrm>
          <a:off x="10515600" y="107919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12156</xdr:rowOff>
    </xdr:from>
    <xdr:to>
      <xdr:col>55</xdr:col>
      <xdr:colOff>50800</xdr:colOff>
      <xdr:row>63</xdr:row>
      <xdr:rowOff>113756</xdr:rowOff>
    </xdr:to>
    <xdr:sp macro="" textlink="">
      <xdr:nvSpPr>
        <xdr:cNvPr id="234" name="フローチャート: 判断 233">
          <a:extLst>
            <a:ext uri="{FF2B5EF4-FFF2-40B4-BE49-F238E27FC236}">
              <a16:creationId xmlns:a16="http://schemas.microsoft.com/office/drawing/2014/main" id="{1AB5E30C-D479-4C07-B491-D846D150B3A2}"/>
            </a:ext>
          </a:extLst>
        </xdr:cNvPr>
        <xdr:cNvSpPr/>
      </xdr:nvSpPr>
      <xdr:spPr>
        <a:xfrm>
          <a:off x="10426700" y="1081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31252</xdr:rowOff>
    </xdr:from>
    <xdr:to>
      <xdr:col>50</xdr:col>
      <xdr:colOff>165100</xdr:colOff>
      <xdr:row>63</xdr:row>
      <xdr:rowOff>132852</xdr:rowOff>
    </xdr:to>
    <xdr:sp macro="" textlink="">
      <xdr:nvSpPr>
        <xdr:cNvPr id="235" name="フローチャート: 判断 234">
          <a:extLst>
            <a:ext uri="{FF2B5EF4-FFF2-40B4-BE49-F238E27FC236}">
              <a16:creationId xmlns:a16="http://schemas.microsoft.com/office/drawing/2014/main" id="{C7D34712-7CDD-498E-A6EE-D317F0DA4FFB}"/>
            </a:ext>
          </a:extLst>
        </xdr:cNvPr>
        <xdr:cNvSpPr/>
      </xdr:nvSpPr>
      <xdr:spPr>
        <a:xfrm>
          <a:off x="9588500" y="1083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20751</xdr:rowOff>
    </xdr:from>
    <xdr:to>
      <xdr:col>46</xdr:col>
      <xdr:colOff>38100</xdr:colOff>
      <xdr:row>63</xdr:row>
      <xdr:rowOff>122351</xdr:rowOff>
    </xdr:to>
    <xdr:sp macro="" textlink="">
      <xdr:nvSpPr>
        <xdr:cNvPr id="236" name="フローチャート: 判断 235">
          <a:extLst>
            <a:ext uri="{FF2B5EF4-FFF2-40B4-BE49-F238E27FC236}">
              <a16:creationId xmlns:a16="http://schemas.microsoft.com/office/drawing/2014/main" id="{0B020A5E-C18C-4CF3-8762-71760A5C1C87}"/>
            </a:ext>
          </a:extLst>
        </xdr:cNvPr>
        <xdr:cNvSpPr/>
      </xdr:nvSpPr>
      <xdr:spPr>
        <a:xfrm>
          <a:off x="8699500" y="1082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3337</xdr:rowOff>
    </xdr:from>
    <xdr:to>
      <xdr:col>41</xdr:col>
      <xdr:colOff>101600</xdr:colOff>
      <xdr:row>63</xdr:row>
      <xdr:rowOff>104937</xdr:rowOff>
    </xdr:to>
    <xdr:sp macro="" textlink="">
      <xdr:nvSpPr>
        <xdr:cNvPr id="237" name="フローチャート: 判断 236">
          <a:extLst>
            <a:ext uri="{FF2B5EF4-FFF2-40B4-BE49-F238E27FC236}">
              <a16:creationId xmlns:a16="http://schemas.microsoft.com/office/drawing/2014/main" id="{7F9AA6AF-CEE8-4172-8197-D4E26C44F34D}"/>
            </a:ext>
          </a:extLst>
        </xdr:cNvPr>
        <xdr:cNvSpPr/>
      </xdr:nvSpPr>
      <xdr:spPr>
        <a:xfrm>
          <a:off x="7810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167370</xdr:rowOff>
    </xdr:from>
    <xdr:to>
      <xdr:col>36</xdr:col>
      <xdr:colOff>165100</xdr:colOff>
      <xdr:row>63</xdr:row>
      <xdr:rowOff>97520</xdr:rowOff>
    </xdr:to>
    <xdr:sp macro="" textlink="">
      <xdr:nvSpPr>
        <xdr:cNvPr id="238" name="フローチャート: 判断 237">
          <a:extLst>
            <a:ext uri="{FF2B5EF4-FFF2-40B4-BE49-F238E27FC236}">
              <a16:creationId xmlns:a16="http://schemas.microsoft.com/office/drawing/2014/main" id="{A74B130D-F5EB-48D7-9A9D-A32E75541681}"/>
            </a:ext>
          </a:extLst>
        </xdr:cNvPr>
        <xdr:cNvSpPr/>
      </xdr:nvSpPr>
      <xdr:spPr>
        <a:xfrm>
          <a:off x="6921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8FBDB161-2427-42E0-9A47-44935A2688D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7F09A7C8-827C-48C5-A6F4-BD77A69550A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460ABE25-08A1-48D2-8F7F-011B6EE380D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48AD2E16-1A0F-4A0F-ABD3-833CD73BB5D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D8CCD7B1-316B-4B8F-8204-3553E7DC21D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24</xdr:rowOff>
    </xdr:from>
    <xdr:to>
      <xdr:col>55</xdr:col>
      <xdr:colOff>50800</xdr:colOff>
      <xdr:row>56</xdr:row>
      <xdr:rowOff>101624</xdr:rowOff>
    </xdr:to>
    <xdr:sp macro="" textlink="">
      <xdr:nvSpPr>
        <xdr:cNvPr id="244" name="楕円 243">
          <a:extLst>
            <a:ext uri="{FF2B5EF4-FFF2-40B4-BE49-F238E27FC236}">
              <a16:creationId xmlns:a16="http://schemas.microsoft.com/office/drawing/2014/main" id="{C6BB4F66-2F38-4FFF-B97E-6F95412F7990}"/>
            </a:ext>
          </a:extLst>
        </xdr:cNvPr>
        <xdr:cNvSpPr/>
      </xdr:nvSpPr>
      <xdr:spPr>
        <a:xfrm>
          <a:off x="10426700" y="960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86401</xdr:rowOff>
    </xdr:from>
    <xdr:ext cx="690189" cy="259045"/>
    <xdr:sp macro="" textlink="">
      <xdr:nvSpPr>
        <xdr:cNvPr id="245" name="【橋りょう・トンネル】&#10;一人当たり有形固定資産（償却資産）額該当値テキスト">
          <a:extLst>
            <a:ext uri="{FF2B5EF4-FFF2-40B4-BE49-F238E27FC236}">
              <a16:creationId xmlns:a16="http://schemas.microsoft.com/office/drawing/2014/main" id="{FB906BF7-BFAE-4222-91AA-8BFFEA6C9FD5}"/>
            </a:ext>
          </a:extLst>
        </xdr:cNvPr>
        <xdr:cNvSpPr txBox="1"/>
      </xdr:nvSpPr>
      <xdr:spPr>
        <a:xfrm>
          <a:off x="10515600" y="95161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35101</xdr:rowOff>
    </xdr:from>
    <xdr:to>
      <xdr:col>50</xdr:col>
      <xdr:colOff>165100</xdr:colOff>
      <xdr:row>56</xdr:row>
      <xdr:rowOff>136701</xdr:rowOff>
    </xdr:to>
    <xdr:sp macro="" textlink="">
      <xdr:nvSpPr>
        <xdr:cNvPr id="246" name="楕円 245">
          <a:extLst>
            <a:ext uri="{FF2B5EF4-FFF2-40B4-BE49-F238E27FC236}">
              <a16:creationId xmlns:a16="http://schemas.microsoft.com/office/drawing/2014/main" id="{46590EB5-C885-461A-AF62-3FFA1B41568B}"/>
            </a:ext>
          </a:extLst>
        </xdr:cNvPr>
        <xdr:cNvSpPr/>
      </xdr:nvSpPr>
      <xdr:spPr>
        <a:xfrm>
          <a:off x="9588500" y="963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50824</xdr:rowOff>
    </xdr:from>
    <xdr:to>
      <xdr:col>55</xdr:col>
      <xdr:colOff>0</xdr:colOff>
      <xdr:row>56</xdr:row>
      <xdr:rowOff>85901</xdr:rowOff>
    </xdr:to>
    <xdr:cxnSp macro="">
      <xdr:nvCxnSpPr>
        <xdr:cNvPr id="247" name="直線コネクタ 246">
          <a:extLst>
            <a:ext uri="{FF2B5EF4-FFF2-40B4-BE49-F238E27FC236}">
              <a16:creationId xmlns:a16="http://schemas.microsoft.com/office/drawing/2014/main" id="{B2AF74BF-D687-4BCF-991D-8D663960734A}"/>
            </a:ext>
          </a:extLst>
        </xdr:cNvPr>
        <xdr:cNvCxnSpPr/>
      </xdr:nvCxnSpPr>
      <xdr:spPr>
        <a:xfrm flipV="1">
          <a:off x="9639300" y="9652024"/>
          <a:ext cx="838200" cy="3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63822</xdr:rowOff>
    </xdr:from>
    <xdr:to>
      <xdr:col>46</xdr:col>
      <xdr:colOff>38100</xdr:colOff>
      <xdr:row>56</xdr:row>
      <xdr:rowOff>165422</xdr:rowOff>
    </xdr:to>
    <xdr:sp macro="" textlink="">
      <xdr:nvSpPr>
        <xdr:cNvPr id="248" name="楕円 247">
          <a:extLst>
            <a:ext uri="{FF2B5EF4-FFF2-40B4-BE49-F238E27FC236}">
              <a16:creationId xmlns:a16="http://schemas.microsoft.com/office/drawing/2014/main" id="{00D228C4-351A-40EF-AF27-95062B87D709}"/>
            </a:ext>
          </a:extLst>
        </xdr:cNvPr>
        <xdr:cNvSpPr/>
      </xdr:nvSpPr>
      <xdr:spPr>
        <a:xfrm>
          <a:off x="8699500" y="966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85901</xdr:rowOff>
    </xdr:from>
    <xdr:to>
      <xdr:col>50</xdr:col>
      <xdr:colOff>114300</xdr:colOff>
      <xdr:row>56</xdr:row>
      <xdr:rowOff>114622</xdr:rowOff>
    </xdr:to>
    <xdr:cxnSp macro="">
      <xdr:nvCxnSpPr>
        <xdr:cNvPr id="249" name="直線コネクタ 248">
          <a:extLst>
            <a:ext uri="{FF2B5EF4-FFF2-40B4-BE49-F238E27FC236}">
              <a16:creationId xmlns:a16="http://schemas.microsoft.com/office/drawing/2014/main" id="{427122D0-6181-497E-B864-7A314B31C5CA}"/>
            </a:ext>
          </a:extLst>
        </xdr:cNvPr>
        <xdr:cNvCxnSpPr/>
      </xdr:nvCxnSpPr>
      <xdr:spPr>
        <a:xfrm flipV="1">
          <a:off x="8750300" y="9687101"/>
          <a:ext cx="889000" cy="2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98996</xdr:rowOff>
    </xdr:from>
    <xdr:to>
      <xdr:col>41</xdr:col>
      <xdr:colOff>101600</xdr:colOff>
      <xdr:row>57</xdr:row>
      <xdr:rowOff>29146</xdr:rowOff>
    </xdr:to>
    <xdr:sp macro="" textlink="">
      <xdr:nvSpPr>
        <xdr:cNvPr id="250" name="楕円 249">
          <a:extLst>
            <a:ext uri="{FF2B5EF4-FFF2-40B4-BE49-F238E27FC236}">
              <a16:creationId xmlns:a16="http://schemas.microsoft.com/office/drawing/2014/main" id="{07E8C9F4-23C9-4833-A4DF-A1B752C468A4}"/>
            </a:ext>
          </a:extLst>
        </xdr:cNvPr>
        <xdr:cNvSpPr/>
      </xdr:nvSpPr>
      <xdr:spPr>
        <a:xfrm>
          <a:off x="7810500" y="970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114622</xdr:rowOff>
    </xdr:from>
    <xdr:to>
      <xdr:col>45</xdr:col>
      <xdr:colOff>177800</xdr:colOff>
      <xdr:row>56</xdr:row>
      <xdr:rowOff>149796</xdr:rowOff>
    </xdr:to>
    <xdr:cxnSp macro="">
      <xdr:nvCxnSpPr>
        <xdr:cNvPr id="251" name="直線コネクタ 250">
          <a:extLst>
            <a:ext uri="{FF2B5EF4-FFF2-40B4-BE49-F238E27FC236}">
              <a16:creationId xmlns:a16="http://schemas.microsoft.com/office/drawing/2014/main" id="{18B25EB0-C1FE-473D-A3A2-6D3A3181A4B2}"/>
            </a:ext>
          </a:extLst>
        </xdr:cNvPr>
        <xdr:cNvCxnSpPr/>
      </xdr:nvCxnSpPr>
      <xdr:spPr>
        <a:xfrm flipV="1">
          <a:off x="7861300" y="9715822"/>
          <a:ext cx="889000" cy="3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129540</xdr:rowOff>
    </xdr:from>
    <xdr:to>
      <xdr:col>36</xdr:col>
      <xdr:colOff>165100</xdr:colOff>
      <xdr:row>57</xdr:row>
      <xdr:rowOff>59690</xdr:rowOff>
    </xdr:to>
    <xdr:sp macro="" textlink="">
      <xdr:nvSpPr>
        <xdr:cNvPr id="252" name="楕円 251">
          <a:extLst>
            <a:ext uri="{FF2B5EF4-FFF2-40B4-BE49-F238E27FC236}">
              <a16:creationId xmlns:a16="http://schemas.microsoft.com/office/drawing/2014/main" id="{792C48E7-EEA3-4BE2-A31F-95D6ABF78D6B}"/>
            </a:ext>
          </a:extLst>
        </xdr:cNvPr>
        <xdr:cNvSpPr/>
      </xdr:nvSpPr>
      <xdr:spPr>
        <a:xfrm>
          <a:off x="69215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149796</xdr:rowOff>
    </xdr:from>
    <xdr:to>
      <xdr:col>41</xdr:col>
      <xdr:colOff>50800</xdr:colOff>
      <xdr:row>57</xdr:row>
      <xdr:rowOff>8890</xdr:rowOff>
    </xdr:to>
    <xdr:cxnSp macro="">
      <xdr:nvCxnSpPr>
        <xdr:cNvPr id="253" name="直線コネクタ 252">
          <a:extLst>
            <a:ext uri="{FF2B5EF4-FFF2-40B4-BE49-F238E27FC236}">
              <a16:creationId xmlns:a16="http://schemas.microsoft.com/office/drawing/2014/main" id="{9AB041C0-3FB3-4BAC-83C9-820E4F98372A}"/>
            </a:ext>
          </a:extLst>
        </xdr:cNvPr>
        <xdr:cNvCxnSpPr/>
      </xdr:nvCxnSpPr>
      <xdr:spPr>
        <a:xfrm flipV="1">
          <a:off x="6972300" y="9750996"/>
          <a:ext cx="889000" cy="3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123979</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072789F-B810-404D-8F6D-3F2B5C577CEB}"/>
            </a:ext>
          </a:extLst>
        </xdr:cNvPr>
        <xdr:cNvSpPr txBox="1"/>
      </xdr:nvSpPr>
      <xdr:spPr>
        <a:xfrm>
          <a:off x="9327095" y="1092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113478</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1CCBF4A-BFD9-44E7-BD37-93755E0E9441}"/>
            </a:ext>
          </a:extLst>
        </xdr:cNvPr>
        <xdr:cNvSpPr txBox="1"/>
      </xdr:nvSpPr>
      <xdr:spPr>
        <a:xfrm>
          <a:off x="8450795" y="1091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96064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5500AC3-4A80-4909-AB1A-791B6A3E0540}"/>
            </a:ext>
          </a:extLst>
        </xdr:cNvPr>
        <xdr:cNvSpPr txBox="1"/>
      </xdr:nvSpPr>
      <xdr:spPr>
        <a:xfrm>
          <a:off x="7561795" y="10897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88647</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8203A0CF-A425-4506-982D-96D5E45C502B}"/>
            </a:ext>
          </a:extLst>
        </xdr:cNvPr>
        <xdr:cNvSpPr txBox="1"/>
      </xdr:nvSpPr>
      <xdr:spPr>
        <a:xfrm>
          <a:off x="6672795" y="1088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54</xdr:row>
      <xdr:rowOff>153228</xdr:rowOff>
    </xdr:from>
    <xdr:ext cx="690189" cy="259045"/>
    <xdr:sp macro="" textlink="">
      <xdr:nvSpPr>
        <xdr:cNvPr id="258" name="n_1mainValue【橋りょう・トンネル】&#10;一人当たり有形固定資産（償却資産）額">
          <a:extLst>
            <a:ext uri="{FF2B5EF4-FFF2-40B4-BE49-F238E27FC236}">
              <a16:creationId xmlns:a16="http://schemas.microsoft.com/office/drawing/2014/main" id="{28565EFA-48E3-41DC-8989-0C44ECD2212D}"/>
            </a:ext>
          </a:extLst>
        </xdr:cNvPr>
        <xdr:cNvSpPr txBox="1"/>
      </xdr:nvSpPr>
      <xdr:spPr>
        <a:xfrm>
          <a:off x="9281505" y="94115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55</xdr:row>
      <xdr:rowOff>10499</xdr:rowOff>
    </xdr:from>
    <xdr:ext cx="690189" cy="259045"/>
    <xdr:sp macro="" textlink="">
      <xdr:nvSpPr>
        <xdr:cNvPr id="259" name="n_2mainValue【橋りょう・トンネル】&#10;一人当たり有形固定資産（償却資産）額">
          <a:extLst>
            <a:ext uri="{FF2B5EF4-FFF2-40B4-BE49-F238E27FC236}">
              <a16:creationId xmlns:a16="http://schemas.microsoft.com/office/drawing/2014/main" id="{94183E58-DFAB-48CD-8773-C352732070CF}"/>
            </a:ext>
          </a:extLst>
        </xdr:cNvPr>
        <xdr:cNvSpPr txBox="1"/>
      </xdr:nvSpPr>
      <xdr:spPr>
        <a:xfrm>
          <a:off x="8405205" y="94402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55</xdr:row>
      <xdr:rowOff>45673</xdr:rowOff>
    </xdr:from>
    <xdr:ext cx="690189" cy="259045"/>
    <xdr:sp macro="" textlink="">
      <xdr:nvSpPr>
        <xdr:cNvPr id="260" name="n_3mainValue【橋りょう・トンネル】&#10;一人当たり有形固定資産（償却資産）額">
          <a:extLst>
            <a:ext uri="{FF2B5EF4-FFF2-40B4-BE49-F238E27FC236}">
              <a16:creationId xmlns:a16="http://schemas.microsoft.com/office/drawing/2014/main" id="{E9E6F537-C0FE-41AA-B614-977E0165B0B9}"/>
            </a:ext>
          </a:extLst>
        </xdr:cNvPr>
        <xdr:cNvSpPr txBox="1"/>
      </xdr:nvSpPr>
      <xdr:spPr>
        <a:xfrm>
          <a:off x="7516205" y="94754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55</xdr:row>
      <xdr:rowOff>76217</xdr:rowOff>
    </xdr:from>
    <xdr:ext cx="690189" cy="259045"/>
    <xdr:sp macro="" textlink="">
      <xdr:nvSpPr>
        <xdr:cNvPr id="261" name="n_4mainValue【橋りょう・トンネル】&#10;一人当たり有形固定資産（償却資産）額">
          <a:extLst>
            <a:ext uri="{FF2B5EF4-FFF2-40B4-BE49-F238E27FC236}">
              <a16:creationId xmlns:a16="http://schemas.microsoft.com/office/drawing/2014/main" id="{0990C903-8265-4257-A4E8-CFF919A27D44}"/>
            </a:ext>
          </a:extLst>
        </xdr:cNvPr>
        <xdr:cNvSpPr txBox="1"/>
      </xdr:nvSpPr>
      <xdr:spPr>
        <a:xfrm>
          <a:off x="6627205" y="95059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8DBE1507-B844-4A11-93F6-CAE75463580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B6378741-91E6-4EBE-BD70-03EC2DFCC6D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BF3C464F-4375-4CFC-9ACD-927B95565D2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A0C6E048-6B77-4B0D-8530-2648C398F7C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B508E73D-E35E-4DD1-8706-68132A44182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986C36C9-AC12-4F67-9021-7155FC8E38D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8EE1CBCB-BDB7-4F17-A64A-FC2270B8248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EED215BD-7CD6-4B37-A728-00EA96ECBF8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BA903AE5-EF8C-4331-917A-946D035327F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387416E1-5762-44EE-9EDB-1AE55217FAE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68D982F6-3ADB-4357-AF20-1F4BD5651B5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7DDEBD1D-8AAF-4CC6-8B5B-97DD5C789B17}"/>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5E728912-7AB5-4C0E-A99A-44C190209841}"/>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5CCA0B91-3689-40BA-BE95-629EA3F70C5D}"/>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1F0551E2-D4F3-49DE-86F0-A6EC3F976467}"/>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EF209D9F-B0FE-4F16-B336-D0BE3CECDCC3}"/>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B20BEECA-6367-4C12-9315-A08D5B1D757E}"/>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FF194F7A-79C4-43D9-A597-EC0855B6B95D}"/>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ADCFA152-6E00-4C68-B26D-E67833AA7B33}"/>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E1D2109B-162C-4BDA-B271-B2ACCFE19A99}"/>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2712EF38-7CA7-4C85-9209-0A92FFE1176C}"/>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1D6E1BAA-F6A5-4FDE-8769-650CD0E855E3}"/>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DA755B35-6E23-4F4B-9DA6-69D8266E10AB}"/>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2526B4E-349F-4847-8198-070AE92E39F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143ECB7E-402A-4449-96A7-5335095685E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39732</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4B74D201-738A-4A94-8E05-F4AC470C6F19}"/>
            </a:ext>
          </a:extLst>
        </xdr:cNvPr>
        <xdr:cNvCxnSpPr/>
      </xdr:nvCxnSpPr>
      <xdr:spPr>
        <a:xfrm flipV="1">
          <a:off x="4634865" y="13412832"/>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04355661-388C-4F5D-9E7C-3C0F398C96EC}"/>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9E5A63FE-BCCD-49D9-9606-071D5410ABBB}"/>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157859</xdr:rowOff>
    </xdr:from>
    <xdr:ext cx="340478" cy="259045"/>
    <xdr:sp macro="" textlink="">
      <xdr:nvSpPr>
        <xdr:cNvPr id="290" name="【公営住宅】&#10;有形固定資産減価償却率最大値テキスト">
          <a:extLst>
            <a:ext uri="{FF2B5EF4-FFF2-40B4-BE49-F238E27FC236}">
              <a16:creationId xmlns:a16="http://schemas.microsoft.com/office/drawing/2014/main" id="{8DB5336B-34DA-43A7-9E81-37A0B94B15CA}"/>
            </a:ext>
          </a:extLst>
        </xdr:cNvPr>
        <xdr:cNvSpPr txBox="1"/>
      </xdr:nvSpPr>
      <xdr:spPr>
        <a:xfrm>
          <a:off x="4673600" y="1318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39732</xdr:rowOff>
    </xdr:from>
    <xdr:to>
      <xdr:col>24</xdr:col>
      <xdr:colOff>152400</xdr:colOff>
      <xdr:row>78</xdr:row>
      <xdr:rowOff>39732</xdr:rowOff>
    </xdr:to>
    <xdr:cxnSp macro="">
      <xdr:nvCxnSpPr>
        <xdr:cNvPr id="291" name="直線コネクタ 290">
          <a:extLst>
            <a:ext uri="{FF2B5EF4-FFF2-40B4-BE49-F238E27FC236}">
              <a16:creationId xmlns:a16="http://schemas.microsoft.com/office/drawing/2014/main" id="{E70938DD-8859-4387-81AC-F71E88A9A7AC}"/>
            </a:ext>
          </a:extLst>
        </xdr:cNvPr>
        <xdr:cNvCxnSpPr/>
      </xdr:nvCxnSpPr>
      <xdr:spPr>
        <a:xfrm>
          <a:off x="4546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26143</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FEC7DAA4-C792-4EDE-A91A-7BCEE7B80360}"/>
            </a:ext>
          </a:extLst>
        </xdr:cNvPr>
        <xdr:cNvSpPr txBox="1"/>
      </xdr:nvSpPr>
      <xdr:spPr>
        <a:xfrm>
          <a:off x="4673600" y="14256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93" name="フローチャート: 判断 292">
          <a:extLst>
            <a:ext uri="{FF2B5EF4-FFF2-40B4-BE49-F238E27FC236}">
              <a16:creationId xmlns:a16="http://schemas.microsoft.com/office/drawing/2014/main" id="{590F6E01-A115-4A39-9331-D1F259E921A0}"/>
            </a:ext>
          </a:extLst>
        </xdr:cNvPr>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46082</xdr:rowOff>
    </xdr:from>
    <xdr:to>
      <xdr:col>20</xdr:col>
      <xdr:colOff>38100</xdr:colOff>
      <xdr:row>83</xdr:row>
      <xdr:rowOff>147682</xdr:rowOff>
    </xdr:to>
    <xdr:sp macro="" textlink="">
      <xdr:nvSpPr>
        <xdr:cNvPr id="294" name="フローチャート: 判断 293">
          <a:extLst>
            <a:ext uri="{FF2B5EF4-FFF2-40B4-BE49-F238E27FC236}">
              <a16:creationId xmlns:a16="http://schemas.microsoft.com/office/drawing/2014/main" id="{B613CF81-A34D-4194-82EE-E0F789A765D8}"/>
            </a:ext>
          </a:extLst>
        </xdr:cNvPr>
        <xdr:cNvSpPr/>
      </xdr:nvSpPr>
      <xdr:spPr>
        <a:xfrm>
          <a:off x="3746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95" name="フローチャート: 判断 294">
          <a:extLst>
            <a:ext uri="{FF2B5EF4-FFF2-40B4-BE49-F238E27FC236}">
              <a16:creationId xmlns:a16="http://schemas.microsoft.com/office/drawing/2014/main" id="{090536C9-7A59-49A0-B564-ED726DD9F6F4}"/>
            </a:ext>
          </a:extLst>
        </xdr:cNvPr>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6894</xdr:rowOff>
    </xdr:from>
    <xdr:to>
      <xdr:col>10</xdr:col>
      <xdr:colOff>165100</xdr:colOff>
      <xdr:row>83</xdr:row>
      <xdr:rowOff>108494</xdr:rowOff>
    </xdr:to>
    <xdr:sp macro="" textlink="">
      <xdr:nvSpPr>
        <xdr:cNvPr id="296" name="フローチャート: 判断 295">
          <a:extLst>
            <a:ext uri="{FF2B5EF4-FFF2-40B4-BE49-F238E27FC236}">
              <a16:creationId xmlns:a16="http://schemas.microsoft.com/office/drawing/2014/main" id="{BC03D075-3029-45A7-94A4-7C3229E2C413}"/>
            </a:ext>
          </a:extLst>
        </xdr:cNvPr>
        <xdr:cNvSpPr/>
      </xdr:nvSpPr>
      <xdr:spPr>
        <a:xfrm>
          <a:off x="1968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170180</xdr:rowOff>
    </xdr:from>
    <xdr:to>
      <xdr:col>6</xdr:col>
      <xdr:colOff>38100</xdr:colOff>
      <xdr:row>83</xdr:row>
      <xdr:rowOff>100330</xdr:rowOff>
    </xdr:to>
    <xdr:sp macro="" textlink="">
      <xdr:nvSpPr>
        <xdr:cNvPr id="297" name="フローチャート: 判断 296">
          <a:extLst>
            <a:ext uri="{FF2B5EF4-FFF2-40B4-BE49-F238E27FC236}">
              <a16:creationId xmlns:a16="http://schemas.microsoft.com/office/drawing/2014/main" id="{DDA30E8C-FB5F-480D-8F83-77131813888D}"/>
            </a:ext>
          </a:extLst>
        </xdr:cNvPr>
        <xdr:cNvSpPr/>
      </xdr:nvSpPr>
      <xdr:spPr>
        <a:xfrm>
          <a:off x="1079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137759D-C1D9-410A-B36D-76859076769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B096DA48-6A9E-4F4B-BC2A-0EA94BEE15C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483F3FEF-06D5-410C-9B74-F18C11DCDEA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5D06E565-C666-4722-BCBC-913117697A8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67762A44-940F-4C26-979D-963F0C3DEB5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111398</xdr:rowOff>
    </xdr:from>
    <xdr:to>
      <xdr:col>24</xdr:col>
      <xdr:colOff>114300</xdr:colOff>
      <xdr:row>82</xdr:row>
      <xdr:rowOff>41548</xdr:rowOff>
    </xdr:to>
    <xdr:sp macro="" textlink="">
      <xdr:nvSpPr>
        <xdr:cNvPr id="303" name="楕円 302">
          <a:extLst>
            <a:ext uri="{FF2B5EF4-FFF2-40B4-BE49-F238E27FC236}">
              <a16:creationId xmlns:a16="http://schemas.microsoft.com/office/drawing/2014/main" id="{CFFA042E-303E-4A12-B60F-7F076FA39727}"/>
            </a:ext>
          </a:extLst>
        </xdr:cNvPr>
        <xdr:cNvSpPr/>
      </xdr:nvSpPr>
      <xdr:spPr>
        <a:xfrm>
          <a:off x="4584700" y="1399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134275</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9982E7C4-E020-4396-9C20-ECC82C8CD75A}"/>
            </a:ext>
          </a:extLst>
        </xdr:cNvPr>
        <xdr:cNvSpPr txBox="1"/>
      </xdr:nvSpPr>
      <xdr:spPr>
        <a:xfrm>
          <a:off x="4673600" y="13850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78739</xdr:rowOff>
    </xdr:from>
    <xdr:to>
      <xdr:col>20</xdr:col>
      <xdr:colOff>38100</xdr:colOff>
      <xdr:row>82</xdr:row>
      <xdr:rowOff>8889</xdr:rowOff>
    </xdr:to>
    <xdr:sp macro="" textlink="">
      <xdr:nvSpPr>
        <xdr:cNvPr id="305" name="楕円 304">
          <a:extLst>
            <a:ext uri="{FF2B5EF4-FFF2-40B4-BE49-F238E27FC236}">
              <a16:creationId xmlns:a16="http://schemas.microsoft.com/office/drawing/2014/main" id="{EC2C8B42-E015-418B-B879-75A55A653302}"/>
            </a:ext>
          </a:extLst>
        </xdr:cNvPr>
        <xdr:cNvSpPr/>
      </xdr:nvSpPr>
      <xdr:spPr>
        <a:xfrm>
          <a:off x="3746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129539</xdr:rowOff>
    </xdr:from>
    <xdr:to>
      <xdr:col>24</xdr:col>
      <xdr:colOff>63500</xdr:colOff>
      <xdr:row>81</xdr:row>
      <xdr:rowOff>162198</xdr:rowOff>
    </xdr:to>
    <xdr:cxnSp macro="">
      <xdr:nvCxnSpPr>
        <xdr:cNvPr id="306" name="直線コネクタ 305">
          <a:extLst>
            <a:ext uri="{FF2B5EF4-FFF2-40B4-BE49-F238E27FC236}">
              <a16:creationId xmlns:a16="http://schemas.microsoft.com/office/drawing/2014/main" id="{29CEBF74-E2FE-4BED-AE91-3D70E990C277}"/>
            </a:ext>
          </a:extLst>
        </xdr:cNvPr>
        <xdr:cNvCxnSpPr/>
      </xdr:nvCxnSpPr>
      <xdr:spPr>
        <a:xfrm>
          <a:off x="3797300" y="14016989"/>
          <a:ext cx="8382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29755</xdr:rowOff>
    </xdr:from>
    <xdr:to>
      <xdr:col>15</xdr:col>
      <xdr:colOff>101600</xdr:colOff>
      <xdr:row>81</xdr:row>
      <xdr:rowOff>131355</xdr:rowOff>
    </xdr:to>
    <xdr:sp macro="" textlink="">
      <xdr:nvSpPr>
        <xdr:cNvPr id="307" name="楕円 306">
          <a:extLst>
            <a:ext uri="{FF2B5EF4-FFF2-40B4-BE49-F238E27FC236}">
              <a16:creationId xmlns:a16="http://schemas.microsoft.com/office/drawing/2014/main" id="{50160A73-53AE-4F3E-B92F-FC38A65C3B8B}"/>
            </a:ext>
          </a:extLst>
        </xdr:cNvPr>
        <xdr:cNvSpPr/>
      </xdr:nvSpPr>
      <xdr:spPr>
        <a:xfrm>
          <a:off x="2857500" y="1391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80555</xdr:rowOff>
    </xdr:from>
    <xdr:to>
      <xdr:col>19</xdr:col>
      <xdr:colOff>177800</xdr:colOff>
      <xdr:row>81</xdr:row>
      <xdr:rowOff>129539</xdr:rowOff>
    </xdr:to>
    <xdr:cxnSp macro="">
      <xdr:nvCxnSpPr>
        <xdr:cNvPr id="308" name="直線コネクタ 307">
          <a:extLst>
            <a:ext uri="{FF2B5EF4-FFF2-40B4-BE49-F238E27FC236}">
              <a16:creationId xmlns:a16="http://schemas.microsoft.com/office/drawing/2014/main" id="{65D6B5BF-46EA-4262-BC4F-523C4A1DAA34}"/>
            </a:ext>
          </a:extLst>
        </xdr:cNvPr>
        <xdr:cNvCxnSpPr/>
      </xdr:nvCxnSpPr>
      <xdr:spPr>
        <a:xfrm>
          <a:off x="2908300" y="13968005"/>
          <a:ext cx="8890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72208</xdr:rowOff>
    </xdr:from>
    <xdr:to>
      <xdr:col>10</xdr:col>
      <xdr:colOff>165100</xdr:colOff>
      <xdr:row>82</xdr:row>
      <xdr:rowOff>2358</xdr:rowOff>
    </xdr:to>
    <xdr:sp macro="" textlink="">
      <xdr:nvSpPr>
        <xdr:cNvPr id="309" name="楕円 308">
          <a:extLst>
            <a:ext uri="{FF2B5EF4-FFF2-40B4-BE49-F238E27FC236}">
              <a16:creationId xmlns:a16="http://schemas.microsoft.com/office/drawing/2014/main" id="{9A549078-289A-4312-8DC7-0EADF33C20E6}"/>
            </a:ext>
          </a:extLst>
        </xdr:cNvPr>
        <xdr:cNvSpPr/>
      </xdr:nvSpPr>
      <xdr:spPr>
        <a:xfrm>
          <a:off x="1968500" y="1395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80555</xdr:rowOff>
    </xdr:from>
    <xdr:to>
      <xdr:col>15</xdr:col>
      <xdr:colOff>50800</xdr:colOff>
      <xdr:row>81</xdr:row>
      <xdr:rowOff>123008</xdr:rowOff>
    </xdr:to>
    <xdr:cxnSp macro="">
      <xdr:nvCxnSpPr>
        <xdr:cNvPr id="310" name="直線コネクタ 309">
          <a:extLst>
            <a:ext uri="{FF2B5EF4-FFF2-40B4-BE49-F238E27FC236}">
              <a16:creationId xmlns:a16="http://schemas.microsoft.com/office/drawing/2014/main" id="{C492C013-D828-4446-8FA7-A7AA7AE32271}"/>
            </a:ext>
          </a:extLst>
        </xdr:cNvPr>
        <xdr:cNvCxnSpPr/>
      </xdr:nvCxnSpPr>
      <xdr:spPr>
        <a:xfrm flipV="1">
          <a:off x="2019300" y="13968005"/>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23223</xdr:rowOff>
    </xdr:from>
    <xdr:to>
      <xdr:col>6</xdr:col>
      <xdr:colOff>38100</xdr:colOff>
      <xdr:row>81</xdr:row>
      <xdr:rowOff>124823</xdr:rowOff>
    </xdr:to>
    <xdr:sp macro="" textlink="">
      <xdr:nvSpPr>
        <xdr:cNvPr id="311" name="楕円 310">
          <a:extLst>
            <a:ext uri="{FF2B5EF4-FFF2-40B4-BE49-F238E27FC236}">
              <a16:creationId xmlns:a16="http://schemas.microsoft.com/office/drawing/2014/main" id="{4BBA4D29-F0D8-4B0D-B128-853A341E19A8}"/>
            </a:ext>
          </a:extLst>
        </xdr:cNvPr>
        <xdr:cNvSpPr/>
      </xdr:nvSpPr>
      <xdr:spPr>
        <a:xfrm>
          <a:off x="1079500" y="1391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74023</xdr:rowOff>
    </xdr:from>
    <xdr:to>
      <xdr:col>10</xdr:col>
      <xdr:colOff>114300</xdr:colOff>
      <xdr:row>81</xdr:row>
      <xdr:rowOff>123008</xdr:rowOff>
    </xdr:to>
    <xdr:cxnSp macro="">
      <xdr:nvCxnSpPr>
        <xdr:cNvPr id="312" name="直線コネクタ 311">
          <a:extLst>
            <a:ext uri="{FF2B5EF4-FFF2-40B4-BE49-F238E27FC236}">
              <a16:creationId xmlns:a16="http://schemas.microsoft.com/office/drawing/2014/main" id="{6434D12D-9DE2-40BA-92B8-422744B78EEC}"/>
            </a:ext>
          </a:extLst>
        </xdr:cNvPr>
        <xdr:cNvCxnSpPr/>
      </xdr:nvCxnSpPr>
      <xdr:spPr>
        <a:xfrm>
          <a:off x="1130300" y="1396147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138809</xdr:rowOff>
    </xdr:from>
    <xdr:ext cx="405111" cy="259045"/>
    <xdr:sp macro="" textlink="">
      <xdr:nvSpPr>
        <xdr:cNvPr id="313" name="n_1aveValue【公営住宅】&#10;有形固定資産減価償却率">
          <a:extLst>
            <a:ext uri="{FF2B5EF4-FFF2-40B4-BE49-F238E27FC236}">
              <a16:creationId xmlns:a16="http://schemas.microsoft.com/office/drawing/2014/main" id="{81B62D69-134B-4A22-8AB2-EE03A4C8CFF1}"/>
            </a:ext>
          </a:extLst>
        </xdr:cNvPr>
        <xdr:cNvSpPr txBox="1"/>
      </xdr:nvSpPr>
      <xdr:spPr>
        <a:xfrm>
          <a:off x="3582044" y="1436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127379</xdr:rowOff>
    </xdr:from>
    <xdr:ext cx="405111" cy="259045"/>
    <xdr:sp macro="" textlink="">
      <xdr:nvSpPr>
        <xdr:cNvPr id="314" name="n_2aveValue【公営住宅】&#10;有形固定資産減価償却率">
          <a:extLst>
            <a:ext uri="{FF2B5EF4-FFF2-40B4-BE49-F238E27FC236}">
              <a16:creationId xmlns:a16="http://schemas.microsoft.com/office/drawing/2014/main" id="{C81C37F3-7459-4AA2-8FDD-20BF58340CDA}"/>
            </a:ext>
          </a:extLst>
        </xdr:cNvPr>
        <xdr:cNvSpPr txBox="1"/>
      </xdr:nvSpPr>
      <xdr:spPr>
        <a:xfrm>
          <a:off x="27057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99621</xdr:rowOff>
    </xdr:from>
    <xdr:ext cx="405111" cy="259045"/>
    <xdr:sp macro="" textlink="">
      <xdr:nvSpPr>
        <xdr:cNvPr id="315" name="n_3aveValue【公営住宅】&#10;有形固定資産減価償却率">
          <a:extLst>
            <a:ext uri="{FF2B5EF4-FFF2-40B4-BE49-F238E27FC236}">
              <a16:creationId xmlns:a16="http://schemas.microsoft.com/office/drawing/2014/main" id="{696A1375-76AB-4FE4-803D-298360F24537}"/>
            </a:ext>
          </a:extLst>
        </xdr:cNvPr>
        <xdr:cNvSpPr txBox="1"/>
      </xdr:nvSpPr>
      <xdr:spPr>
        <a:xfrm>
          <a:off x="1816744"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91457</xdr:rowOff>
    </xdr:from>
    <xdr:ext cx="405111" cy="259045"/>
    <xdr:sp macro="" textlink="">
      <xdr:nvSpPr>
        <xdr:cNvPr id="316" name="n_4aveValue【公営住宅】&#10;有形固定資産減価償却率">
          <a:extLst>
            <a:ext uri="{FF2B5EF4-FFF2-40B4-BE49-F238E27FC236}">
              <a16:creationId xmlns:a16="http://schemas.microsoft.com/office/drawing/2014/main" id="{D8C498EC-2D66-4666-8A54-86557181AE00}"/>
            </a:ext>
          </a:extLst>
        </xdr:cNvPr>
        <xdr:cNvSpPr txBox="1"/>
      </xdr:nvSpPr>
      <xdr:spPr>
        <a:xfrm>
          <a:off x="927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25416</xdr:rowOff>
    </xdr:from>
    <xdr:ext cx="405111" cy="259045"/>
    <xdr:sp macro="" textlink="">
      <xdr:nvSpPr>
        <xdr:cNvPr id="317" name="n_1mainValue【公営住宅】&#10;有形固定資産減価償却率">
          <a:extLst>
            <a:ext uri="{FF2B5EF4-FFF2-40B4-BE49-F238E27FC236}">
              <a16:creationId xmlns:a16="http://schemas.microsoft.com/office/drawing/2014/main" id="{FC1BC674-DA6D-47F1-98F2-2CFAF72D7056}"/>
            </a:ext>
          </a:extLst>
        </xdr:cNvPr>
        <xdr:cNvSpPr txBox="1"/>
      </xdr:nvSpPr>
      <xdr:spPr>
        <a:xfrm>
          <a:off x="35820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147882</xdr:rowOff>
    </xdr:from>
    <xdr:ext cx="405111" cy="259045"/>
    <xdr:sp macro="" textlink="">
      <xdr:nvSpPr>
        <xdr:cNvPr id="318" name="n_2mainValue【公営住宅】&#10;有形固定資産減価償却率">
          <a:extLst>
            <a:ext uri="{FF2B5EF4-FFF2-40B4-BE49-F238E27FC236}">
              <a16:creationId xmlns:a16="http://schemas.microsoft.com/office/drawing/2014/main" id="{19143E48-B1A2-46A2-99FE-CFF5ECC12405}"/>
            </a:ext>
          </a:extLst>
        </xdr:cNvPr>
        <xdr:cNvSpPr txBox="1"/>
      </xdr:nvSpPr>
      <xdr:spPr>
        <a:xfrm>
          <a:off x="2705744" y="13692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18885</xdr:rowOff>
    </xdr:from>
    <xdr:ext cx="405111" cy="259045"/>
    <xdr:sp macro="" textlink="">
      <xdr:nvSpPr>
        <xdr:cNvPr id="319" name="n_3mainValue【公営住宅】&#10;有形固定資産減価償却率">
          <a:extLst>
            <a:ext uri="{FF2B5EF4-FFF2-40B4-BE49-F238E27FC236}">
              <a16:creationId xmlns:a16="http://schemas.microsoft.com/office/drawing/2014/main" id="{6B5B1EDE-C8D1-448E-81A1-6CB530D4BE33}"/>
            </a:ext>
          </a:extLst>
        </xdr:cNvPr>
        <xdr:cNvSpPr txBox="1"/>
      </xdr:nvSpPr>
      <xdr:spPr>
        <a:xfrm>
          <a:off x="1816744" y="1373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141350</xdr:rowOff>
    </xdr:from>
    <xdr:ext cx="405111" cy="259045"/>
    <xdr:sp macro="" textlink="">
      <xdr:nvSpPr>
        <xdr:cNvPr id="320" name="n_4mainValue【公営住宅】&#10;有形固定資産減価償却率">
          <a:extLst>
            <a:ext uri="{FF2B5EF4-FFF2-40B4-BE49-F238E27FC236}">
              <a16:creationId xmlns:a16="http://schemas.microsoft.com/office/drawing/2014/main" id="{B7CA25DD-3CEB-4C0B-BC5C-5DEB692C6281}"/>
            </a:ext>
          </a:extLst>
        </xdr:cNvPr>
        <xdr:cNvSpPr txBox="1"/>
      </xdr:nvSpPr>
      <xdr:spPr>
        <a:xfrm>
          <a:off x="927744" y="1368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6F361FBD-4ADE-450B-A2CE-84D328E4B79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B6F53AAA-CE1F-4ECE-A404-EF9273A5A20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F4A59743-74F5-4712-AB96-DD096777082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67B16077-9A87-4C59-B363-400C64381FB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1EF9A9DD-D9D8-4774-A60F-B6DDCDB0811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41F1B0A0-7A1F-454F-85A0-F520C7111E5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29CC750B-9630-4A3E-B081-55C2A93CEBC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BAA9123D-9DF1-4FC4-8BFF-EDEC23D717F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7CFFF878-DD3C-417E-A973-4B11C0B3843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59505600-9E35-4E2F-9051-6C9F8356D39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BD5EAC3E-4CA4-4EC6-B351-13BD3CB1CF38}"/>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3A715124-4C61-46A0-8F43-C6831C6FCB6D}"/>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F13D5CDD-195F-4DB5-8BC8-CF978B7BC80F}"/>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id="{7D147501-7221-42FA-B1F6-F295078CBA9A}"/>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E64E847F-EE85-411A-99DF-0E0C4907C34B}"/>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134FF695-E4CB-4003-90FD-EA9A5C2E98D1}"/>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046C29B9-77D8-4AEC-B088-27A6ADC4C868}"/>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8" name="テキスト ボックス 337">
          <a:extLst>
            <a:ext uri="{FF2B5EF4-FFF2-40B4-BE49-F238E27FC236}">
              <a16:creationId xmlns:a16="http://schemas.microsoft.com/office/drawing/2014/main" id="{487F6806-EFCA-4F59-AEF2-965CE0328668}"/>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2A6BFF87-6951-46C2-957D-AC46597C354C}"/>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0" name="テキスト ボックス 339">
          <a:extLst>
            <a:ext uri="{FF2B5EF4-FFF2-40B4-BE49-F238E27FC236}">
              <a16:creationId xmlns:a16="http://schemas.microsoft.com/office/drawing/2014/main" id="{530E5A10-F7DE-4BEF-BF1C-4FD1043DDC0B}"/>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92FBDB86-F778-4665-975E-D233D2FCF4F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a:extLst>
            <a:ext uri="{FF2B5EF4-FFF2-40B4-BE49-F238E27FC236}">
              <a16:creationId xmlns:a16="http://schemas.microsoft.com/office/drawing/2014/main" id="{97EEF22C-30C1-4BF6-ACDC-6AAE01E2A11E}"/>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C43F84D6-F51C-4776-8CF6-CDAED797B39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108014</xdr:rowOff>
    </xdr:from>
    <xdr:to>
      <xdr:col>54</xdr:col>
      <xdr:colOff>189865</xdr:colOff>
      <xdr:row>86</xdr:row>
      <xdr:rowOff>111252</xdr:rowOff>
    </xdr:to>
    <xdr:cxnSp macro="">
      <xdr:nvCxnSpPr>
        <xdr:cNvPr id="344" name="直線コネクタ 343">
          <a:extLst>
            <a:ext uri="{FF2B5EF4-FFF2-40B4-BE49-F238E27FC236}">
              <a16:creationId xmlns:a16="http://schemas.microsoft.com/office/drawing/2014/main" id="{7F1E3742-945C-45FF-BF22-39B992A06F15}"/>
            </a:ext>
          </a:extLst>
        </xdr:cNvPr>
        <xdr:cNvCxnSpPr/>
      </xdr:nvCxnSpPr>
      <xdr:spPr>
        <a:xfrm flipV="1">
          <a:off x="10476865" y="13309664"/>
          <a:ext cx="0" cy="1546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5" name="【公営住宅】&#10;一人当たり面積最小値テキスト">
          <a:extLst>
            <a:ext uri="{FF2B5EF4-FFF2-40B4-BE49-F238E27FC236}">
              <a16:creationId xmlns:a16="http://schemas.microsoft.com/office/drawing/2014/main" id="{E586A094-251E-453C-ABEE-8F94EEA08EC3}"/>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6" name="直線コネクタ 345">
          <a:extLst>
            <a:ext uri="{FF2B5EF4-FFF2-40B4-BE49-F238E27FC236}">
              <a16:creationId xmlns:a16="http://schemas.microsoft.com/office/drawing/2014/main" id="{6504AD8A-877D-4F04-B2DC-DB33335DDDC8}"/>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54691</xdr:rowOff>
    </xdr:from>
    <xdr:ext cx="469744" cy="259045"/>
    <xdr:sp macro="" textlink="">
      <xdr:nvSpPr>
        <xdr:cNvPr id="347" name="【公営住宅】&#10;一人当たり面積最大値テキスト">
          <a:extLst>
            <a:ext uri="{FF2B5EF4-FFF2-40B4-BE49-F238E27FC236}">
              <a16:creationId xmlns:a16="http://schemas.microsoft.com/office/drawing/2014/main" id="{536A6086-5D1D-4800-8312-1DCD95462362}"/>
            </a:ext>
          </a:extLst>
        </xdr:cNvPr>
        <xdr:cNvSpPr txBox="1"/>
      </xdr:nvSpPr>
      <xdr:spPr>
        <a:xfrm>
          <a:off x="10515600" y="130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108014</xdr:rowOff>
    </xdr:from>
    <xdr:to>
      <xdr:col>55</xdr:col>
      <xdr:colOff>88900</xdr:colOff>
      <xdr:row>77</xdr:row>
      <xdr:rowOff>108014</xdr:rowOff>
    </xdr:to>
    <xdr:cxnSp macro="">
      <xdr:nvCxnSpPr>
        <xdr:cNvPr id="348" name="直線コネクタ 347">
          <a:extLst>
            <a:ext uri="{FF2B5EF4-FFF2-40B4-BE49-F238E27FC236}">
              <a16:creationId xmlns:a16="http://schemas.microsoft.com/office/drawing/2014/main" id="{A601E813-3ECD-4FEF-8CA8-566B62B210E8}"/>
            </a:ext>
          </a:extLst>
        </xdr:cNvPr>
        <xdr:cNvCxnSpPr/>
      </xdr:nvCxnSpPr>
      <xdr:spPr>
        <a:xfrm>
          <a:off x="10388600" y="133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47262</xdr:rowOff>
    </xdr:from>
    <xdr:ext cx="469744" cy="259045"/>
    <xdr:sp macro="" textlink="">
      <xdr:nvSpPr>
        <xdr:cNvPr id="349" name="【公営住宅】&#10;一人当たり面積平均値テキスト">
          <a:extLst>
            <a:ext uri="{FF2B5EF4-FFF2-40B4-BE49-F238E27FC236}">
              <a16:creationId xmlns:a16="http://schemas.microsoft.com/office/drawing/2014/main" id="{9709D588-F122-47B3-AE54-8CD825D0FAA6}"/>
            </a:ext>
          </a:extLst>
        </xdr:cNvPr>
        <xdr:cNvSpPr txBox="1"/>
      </xdr:nvSpPr>
      <xdr:spPr>
        <a:xfrm>
          <a:off x="10515600" y="144490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68835</xdr:rowOff>
    </xdr:from>
    <xdr:to>
      <xdr:col>55</xdr:col>
      <xdr:colOff>50800</xdr:colOff>
      <xdr:row>84</xdr:row>
      <xdr:rowOff>170435</xdr:rowOff>
    </xdr:to>
    <xdr:sp macro="" textlink="">
      <xdr:nvSpPr>
        <xdr:cNvPr id="350" name="フローチャート: 判断 349">
          <a:extLst>
            <a:ext uri="{FF2B5EF4-FFF2-40B4-BE49-F238E27FC236}">
              <a16:creationId xmlns:a16="http://schemas.microsoft.com/office/drawing/2014/main" id="{B3064A42-C3FD-4D34-99D3-4692B44BF3CE}"/>
            </a:ext>
          </a:extLst>
        </xdr:cNvPr>
        <xdr:cNvSpPr/>
      </xdr:nvSpPr>
      <xdr:spPr>
        <a:xfrm>
          <a:off x="10426700" y="1447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55880</xdr:rowOff>
    </xdr:from>
    <xdr:to>
      <xdr:col>50</xdr:col>
      <xdr:colOff>165100</xdr:colOff>
      <xdr:row>84</xdr:row>
      <xdr:rowOff>157480</xdr:rowOff>
    </xdr:to>
    <xdr:sp macro="" textlink="">
      <xdr:nvSpPr>
        <xdr:cNvPr id="351" name="フローチャート: 判断 350">
          <a:extLst>
            <a:ext uri="{FF2B5EF4-FFF2-40B4-BE49-F238E27FC236}">
              <a16:creationId xmlns:a16="http://schemas.microsoft.com/office/drawing/2014/main" id="{3F9D9615-F12F-4C2F-B7C6-7F4827FAA23C}"/>
            </a:ext>
          </a:extLst>
        </xdr:cNvPr>
        <xdr:cNvSpPr/>
      </xdr:nvSpPr>
      <xdr:spPr>
        <a:xfrm>
          <a:off x="9588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42163</xdr:rowOff>
    </xdr:from>
    <xdr:to>
      <xdr:col>46</xdr:col>
      <xdr:colOff>38100</xdr:colOff>
      <xdr:row>84</xdr:row>
      <xdr:rowOff>143763</xdr:rowOff>
    </xdr:to>
    <xdr:sp macro="" textlink="">
      <xdr:nvSpPr>
        <xdr:cNvPr id="352" name="フローチャート: 判断 351">
          <a:extLst>
            <a:ext uri="{FF2B5EF4-FFF2-40B4-BE49-F238E27FC236}">
              <a16:creationId xmlns:a16="http://schemas.microsoft.com/office/drawing/2014/main" id="{3F80B208-2B95-47CA-9453-74D5F0127DE6}"/>
            </a:ext>
          </a:extLst>
        </xdr:cNvPr>
        <xdr:cNvSpPr/>
      </xdr:nvSpPr>
      <xdr:spPr>
        <a:xfrm>
          <a:off x="8699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74358</xdr:rowOff>
    </xdr:from>
    <xdr:to>
      <xdr:col>41</xdr:col>
      <xdr:colOff>101600</xdr:colOff>
      <xdr:row>85</xdr:row>
      <xdr:rowOff>4508</xdr:rowOff>
    </xdr:to>
    <xdr:sp macro="" textlink="">
      <xdr:nvSpPr>
        <xdr:cNvPr id="353" name="フローチャート: 判断 352">
          <a:extLst>
            <a:ext uri="{FF2B5EF4-FFF2-40B4-BE49-F238E27FC236}">
              <a16:creationId xmlns:a16="http://schemas.microsoft.com/office/drawing/2014/main" id="{7A5CFFD8-7B41-41D4-B7B2-E7A6F9A2859B}"/>
            </a:ext>
          </a:extLst>
        </xdr:cNvPr>
        <xdr:cNvSpPr/>
      </xdr:nvSpPr>
      <xdr:spPr>
        <a:xfrm>
          <a:off x="7810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103315</xdr:rowOff>
    </xdr:from>
    <xdr:to>
      <xdr:col>36</xdr:col>
      <xdr:colOff>165100</xdr:colOff>
      <xdr:row>85</xdr:row>
      <xdr:rowOff>33465</xdr:rowOff>
    </xdr:to>
    <xdr:sp macro="" textlink="">
      <xdr:nvSpPr>
        <xdr:cNvPr id="354" name="フローチャート: 判断 353">
          <a:extLst>
            <a:ext uri="{FF2B5EF4-FFF2-40B4-BE49-F238E27FC236}">
              <a16:creationId xmlns:a16="http://schemas.microsoft.com/office/drawing/2014/main" id="{D50273E8-4A32-40D2-9B85-C8FD1418345E}"/>
            </a:ext>
          </a:extLst>
        </xdr:cNvPr>
        <xdr:cNvSpPr/>
      </xdr:nvSpPr>
      <xdr:spPr>
        <a:xfrm>
          <a:off x="6921500" y="1450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13B3DAD0-7DA9-4334-B33E-EE7DAB88A31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54C04938-F3A4-463F-8CCC-F52654FF375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FB8E7A4E-B04D-41FB-8B5C-7063B24586B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69195FA6-4A0D-4D15-9855-EAD35001528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663D6B68-D763-4F82-9D79-19820B82F8E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7683</xdr:rowOff>
    </xdr:from>
    <xdr:to>
      <xdr:col>55</xdr:col>
      <xdr:colOff>50800</xdr:colOff>
      <xdr:row>80</xdr:row>
      <xdr:rowOff>109283</xdr:rowOff>
    </xdr:to>
    <xdr:sp macro="" textlink="">
      <xdr:nvSpPr>
        <xdr:cNvPr id="360" name="楕円 359">
          <a:extLst>
            <a:ext uri="{FF2B5EF4-FFF2-40B4-BE49-F238E27FC236}">
              <a16:creationId xmlns:a16="http://schemas.microsoft.com/office/drawing/2014/main" id="{C005E6B7-923E-4D51-9EF8-74BD97590B0E}"/>
            </a:ext>
          </a:extLst>
        </xdr:cNvPr>
        <xdr:cNvSpPr/>
      </xdr:nvSpPr>
      <xdr:spPr>
        <a:xfrm>
          <a:off x="10426700" y="1372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30560</xdr:rowOff>
    </xdr:from>
    <xdr:ext cx="469744" cy="259045"/>
    <xdr:sp macro="" textlink="">
      <xdr:nvSpPr>
        <xdr:cNvPr id="361" name="【公営住宅】&#10;一人当たり面積該当値テキスト">
          <a:extLst>
            <a:ext uri="{FF2B5EF4-FFF2-40B4-BE49-F238E27FC236}">
              <a16:creationId xmlns:a16="http://schemas.microsoft.com/office/drawing/2014/main" id="{1F23F89F-D7EE-4C75-83EC-DE99250A5626}"/>
            </a:ext>
          </a:extLst>
        </xdr:cNvPr>
        <xdr:cNvSpPr txBox="1"/>
      </xdr:nvSpPr>
      <xdr:spPr>
        <a:xfrm>
          <a:off x="10515600" y="1357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40450</xdr:rowOff>
    </xdr:from>
    <xdr:to>
      <xdr:col>50</xdr:col>
      <xdr:colOff>165100</xdr:colOff>
      <xdr:row>80</xdr:row>
      <xdr:rowOff>142050</xdr:rowOff>
    </xdr:to>
    <xdr:sp macro="" textlink="">
      <xdr:nvSpPr>
        <xdr:cNvPr id="362" name="楕円 361">
          <a:extLst>
            <a:ext uri="{FF2B5EF4-FFF2-40B4-BE49-F238E27FC236}">
              <a16:creationId xmlns:a16="http://schemas.microsoft.com/office/drawing/2014/main" id="{FFE9797D-CB74-44D7-8592-89D17362D902}"/>
            </a:ext>
          </a:extLst>
        </xdr:cNvPr>
        <xdr:cNvSpPr/>
      </xdr:nvSpPr>
      <xdr:spPr>
        <a:xfrm>
          <a:off x="9588500" y="1375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58483</xdr:rowOff>
    </xdr:from>
    <xdr:to>
      <xdr:col>55</xdr:col>
      <xdr:colOff>0</xdr:colOff>
      <xdr:row>80</xdr:row>
      <xdr:rowOff>91250</xdr:rowOff>
    </xdr:to>
    <xdr:cxnSp macro="">
      <xdr:nvCxnSpPr>
        <xdr:cNvPr id="363" name="直線コネクタ 362">
          <a:extLst>
            <a:ext uri="{FF2B5EF4-FFF2-40B4-BE49-F238E27FC236}">
              <a16:creationId xmlns:a16="http://schemas.microsoft.com/office/drawing/2014/main" id="{24C68642-E0B7-4757-8653-7075C0E4D0AB}"/>
            </a:ext>
          </a:extLst>
        </xdr:cNvPr>
        <xdr:cNvCxnSpPr/>
      </xdr:nvCxnSpPr>
      <xdr:spPr>
        <a:xfrm flipV="1">
          <a:off x="9639300" y="13774483"/>
          <a:ext cx="838200" cy="3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62548</xdr:rowOff>
    </xdr:from>
    <xdr:to>
      <xdr:col>46</xdr:col>
      <xdr:colOff>38100</xdr:colOff>
      <xdr:row>80</xdr:row>
      <xdr:rowOff>164148</xdr:rowOff>
    </xdr:to>
    <xdr:sp macro="" textlink="">
      <xdr:nvSpPr>
        <xdr:cNvPr id="364" name="楕円 363">
          <a:extLst>
            <a:ext uri="{FF2B5EF4-FFF2-40B4-BE49-F238E27FC236}">
              <a16:creationId xmlns:a16="http://schemas.microsoft.com/office/drawing/2014/main" id="{D47F7328-E2AA-4B5C-8121-14B3F02F78B4}"/>
            </a:ext>
          </a:extLst>
        </xdr:cNvPr>
        <xdr:cNvSpPr/>
      </xdr:nvSpPr>
      <xdr:spPr>
        <a:xfrm>
          <a:off x="8699500" y="1377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91250</xdr:rowOff>
    </xdr:from>
    <xdr:to>
      <xdr:col>50</xdr:col>
      <xdr:colOff>114300</xdr:colOff>
      <xdr:row>80</xdr:row>
      <xdr:rowOff>113348</xdr:rowOff>
    </xdr:to>
    <xdr:cxnSp macro="">
      <xdr:nvCxnSpPr>
        <xdr:cNvPr id="365" name="直線コネクタ 364">
          <a:extLst>
            <a:ext uri="{FF2B5EF4-FFF2-40B4-BE49-F238E27FC236}">
              <a16:creationId xmlns:a16="http://schemas.microsoft.com/office/drawing/2014/main" id="{8C16D762-9B22-4EA2-8823-582A06FDDDF9}"/>
            </a:ext>
          </a:extLst>
        </xdr:cNvPr>
        <xdr:cNvCxnSpPr/>
      </xdr:nvCxnSpPr>
      <xdr:spPr>
        <a:xfrm flipV="1">
          <a:off x="8750300" y="13807250"/>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97219</xdr:rowOff>
    </xdr:from>
    <xdr:to>
      <xdr:col>41</xdr:col>
      <xdr:colOff>101600</xdr:colOff>
      <xdr:row>81</xdr:row>
      <xdr:rowOff>27369</xdr:rowOff>
    </xdr:to>
    <xdr:sp macro="" textlink="">
      <xdr:nvSpPr>
        <xdr:cNvPr id="366" name="楕円 365">
          <a:extLst>
            <a:ext uri="{FF2B5EF4-FFF2-40B4-BE49-F238E27FC236}">
              <a16:creationId xmlns:a16="http://schemas.microsoft.com/office/drawing/2014/main" id="{D220C908-D339-4E67-9D0F-C3EBF2755A21}"/>
            </a:ext>
          </a:extLst>
        </xdr:cNvPr>
        <xdr:cNvSpPr/>
      </xdr:nvSpPr>
      <xdr:spPr>
        <a:xfrm>
          <a:off x="7810500" y="1381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113348</xdr:rowOff>
    </xdr:from>
    <xdr:to>
      <xdr:col>45</xdr:col>
      <xdr:colOff>177800</xdr:colOff>
      <xdr:row>80</xdr:row>
      <xdr:rowOff>148019</xdr:rowOff>
    </xdr:to>
    <xdr:cxnSp macro="">
      <xdr:nvCxnSpPr>
        <xdr:cNvPr id="367" name="直線コネクタ 366">
          <a:extLst>
            <a:ext uri="{FF2B5EF4-FFF2-40B4-BE49-F238E27FC236}">
              <a16:creationId xmlns:a16="http://schemas.microsoft.com/office/drawing/2014/main" id="{904B9EC3-5849-4B20-AF06-22847B0B2845}"/>
            </a:ext>
          </a:extLst>
        </xdr:cNvPr>
        <xdr:cNvCxnSpPr/>
      </xdr:nvCxnSpPr>
      <xdr:spPr>
        <a:xfrm flipV="1">
          <a:off x="7861300" y="13829348"/>
          <a:ext cx="889000" cy="3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120650</xdr:rowOff>
    </xdr:from>
    <xdr:to>
      <xdr:col>36</xdr:col>
      <xdr:colOff>165100</xdr:colOff>
      <xdr:row>81</xdr:row>
      <xdr:rowOff>50800</xdr:rowOff>
    </xdr:to>
    <xdr:sp macro="" textlink="">
      <xdr:nvSpPr>
        <xdr:cNvPr id="368" name="楕円 367">
          <a:extLst>
            <a:ext uri="{FF2B5EF4-FFF2-40B4-BE49-F238E27FC236}">
              <a16:creationId xmlns:a16="http://schemas.microsoft.com/office/drawing/2014/main" id="{37B06D3F-9CAA-4C3B-8B4E-054D05570383}"/>
            </a:ext>
          </a:extLst>
        </xdr:cNvPr>
        <xdr:cNvSpPr/>
      </xdr:nvSpPr>
      <xdr:spPr>
        <a:xfrm>
          <a:off x="6921500" y="138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148019</xdr:rowOff>
    </xdr:from>
    <xdr:to>
      <xdr:col>41</xdr:col>
      <xdr:colOff>50800</xdr:colOff>
      <xdr:row>81</xdr:row>
      <xdr:rowOff>0</xdr:rowOff>
    </xdr:to>
    <xdr:cxnSp macro="">
      <xdr:nvCxnSpPr>
        <xdr:cNvPr id="369" name="直線コネクタ 368">
          <a:extLst>
            <a:ext uri="{FF2B5EF4-FFF2-40B4-BE49-F238E27FC236}">
              <a16:creationId xmlns:a16="http://schemas.microsoft.com/office/drawing/2014/main" id="{40E29926-E34F-40B3-833D-ED7A66D00CC4}"/>
            </a:ext>
          </a:extLst>
        </xdr:cNvPr>
        <xdr:cNvCxnSpPr/>
      </xdr:nvCxnSpPr>
      <xdr:spPr>
        <a:xfrm flipV="1">
          <a:off x="6972300" y="13864019"/>
          <a:ext cx="8890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148607</xdr:rowOff>
    </xdr:from>
    <xdr:ext cx="469744" cy="259045"/>
    <xdr:sp macro="" textlink="">
      <xdr:nvSpPr>
        <xdr:cNvPr id="370" name="n_1aveValue【公営住宅】&#10;一人当たり面積">
          <a:extLst>
            <a:ext uri="{FF2B5EF4-FFF2-40B4-BE49-F238E27FC236}">
              <a16:creationId xmlns:a16="http://schemas.microsoft.com/office/drawing/2014/main" id="{A3A41C95-1227-439C-9884-5FDCE223AD8A}"/>
            </a:ext>
          </a:extLst>
        </xdr:cNvPr>
        <xdr:cNvSpPr txBox="1"/>
      </xdr:nvSpPr>
      <xdr:spPr>
        <a:xfrm>
          <a:off x="9391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134890</xdr:rowOff>
    </xdr:from>
    <xdr:ext cx="469744" cy="259045"/>
    <xdr:sp macro="" textlink="">
      <xdr:nvSpPr>
        <xdr:cNvPr id="371" name="n_2aveValue【公営住宅】&#10;一人当たり面積">
          <a:extLst>
            <a:ext uri="{FF2B5EF4-FFF2-40B4-BE49-F238E27FC236}">
              <a16:creationId xmlns:a16="http://schemas.microsoft.com/office/drawing/2014/main" id="{35A71013-CA71-492F-9991-D0CD2EF59023}"/>
            </a:ext>
          </a:extLst>
        </xdr:cNvPr>
        <xdr:cNvSpPr txBox="1"/>
      </xdr:nvSpPr>
      <xdr:spPr>
        <a:xfrm>
          <a:off x="85154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167085</xdr:rowOff>
    </xdr:from>
    <xdr:ext cx="469744" cy="259045"/>
    <xdr:sp macro="" textlink="">
      <xdr:nvSpPr>
        <xdr:cNvPr id="372" name="n_3aveValue【公営住宅】&#10;一人当たり面積">
          <a:extLst>
            <a:ext uri="{FF2B5EF4-FFF2-40B4-BE49-F238E27FC236}">
              <a16:creationId xmlns:a16="http://schemas.microsoft.com/office/drawing/2014/main" id="{D7B3DBB6-ED7D-497D-B630-A8D8E7F72DFF}"/>
            </a:ext>
          </a:extLst>
        </xdr:cNvPr>
        <xdr:cNvSpPr txBox="1"/>
      </xdr:nvSpPr>
      <xdr:spPr>
        <a:xfrm>
          <a:off x="7626427" y="1456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24592</xdr:rowOff>
    </xdr:from>
    <xdr:ext cx="469744" cy="259045"/>
    <xdr:sp macro="" textlink="">
      <xdr:nvSpPr>
        <xdr:cNvPr id="373" name="n_4aveValue【公営住宅】&#10;一人当たり面積">
          <a:extLst>
            <a:ext uri="{FF2B5EF4-FFF2-40B4-BE49-F238E27FC236}">
              <a16:creationId xmlns:a16="http://schemas.microsoft.com/office/drawing/2014/main" id="{3DE1C6BC-FA13-4509-9A7F-EE2C0427A511}"/>
            </a:ext>
          </a:extLst>
        </xdr:cNvPr>
        <xdr:cNvSpPr txBox="1"/>
      </xdr:nvSpPr>
      <xdr:spPr>
        <a:xfrm>
          <a:off x="6737427" y="14597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158577</xdr:rowOff>
    </xdr:from>
    <xdr:ext cx="469744" cy="259045"/>
    <xdr:sp macro="" textlink="">
      <xdr:nvSpPr>
        <xdr:cNvPr id="374" name="n_1mainValue【公営住宅】&#10;一人当たり面積">
          <a:extLst>
            <a:ext uri="{FF2B5EF4-FFF2-40B4-BE49-F238E27FC236}">
              <a16:creationId xmlns:a16="http://schemas.microsoft.com/office/drawing/2014/main" id="{026EC46A-68E8-4D23-BE10-90405ACD3339}"/>
            </a:ext>
          </a:extLst>
        </xdr:cNvPr>
        <xdr:cNvSpPr txBox="1"/>
      </xdr:nvSpPr>
      <xdr:spPr>
        <a:xfrm>
          <a:off x="9391727" y="1353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9225</xdr:rowOff>
    </xdr:from>
    <xdr:ext cx="469744" cy="259045"/>
    <xdr:sp macro="" textlink="">
      <xdr:nvSpPr>
        <xdr:cNvPr id="375" name="n_2mainValue【公営住宅】&#10;一人当たり面積">
          <a:extLst>
            <a:ext uri="{FF2B5EF4-FFF2-40B4-BE49-F238E27FC236}">
              <a16:creationId xmlns:a16="http://schemas.microsoft.com/office/drawing/2014/main" id="{17B531D7-06D2-4037-AC5E-B719E8428A30}"/>
            </a:ext>
          </a:extLst>
        </xdr:cNvPr>
        <xdr:cNvSpPr txBox="1"/>
      </xdr:nvSpPr>
      <xdr:spPr>
        <a:xfrm>
          <a:off x="8515427" y="1355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43896</xdr:rowOff>
    </xdr:from>
    <xdr:ext cx="469744" cy="259045"/>
    <xdr:sp macro="" textlink="">
      <xdr:nvSpPr>
        <xdr:cNvPr id="376" name="n_3mainValue【公営住宅】&#10;一人当たり面積">
          <a:extLst>
            <a:ext uri="{FF2B5EF4-FFF2-40B4-BE49-F238E27FC236}">
              <a16:creationId xmlns:a16="http://schemas.microsoft.com/office/drawing/2014/main" id="{FAD53143-A8C1-4393-8146-1BE856FFFFF6}"/>
            </a:ext>
          </a:extLst>
        </xdr:cNvPr>
        <xdr:cNvSpPr txBox="1"/>
      </xdr:nvSpPr>
      <xdr:spPr>
        <a:xfrm>
          <a:off x="7626427" y="13588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67327</xdr:rowOff>
    </xdr:from>
    <xdr:ext cx="469744" cy="259045"/>
    <xdr:sp macro="" textlink="">
      <xdr:nvSpPr>
        <xdr:cNvPr id="377" name="n_4mainValue【公営住宅】&#10;一人当たり面積">
          <a:extLst>
            <a:ext uri="{FF2B5EF4-FFF2-40B4-BE49-F238E27FC236}">
              <a16:creationId xmlns:a16="http://schemas.microsoft.com/office/drawing/2014/main" id="{F6DB8C67-1654-47CB-94F1-91816E892584}"/>
            </a:ext>
          </a:extLst>
        </xdr:cNvPr>
        <xdr:cNvSpPr txBox="1"/>
      </xdr:nvSpPr>
      <xdr:spPr>
        <a:xfrm>
          <a:off x="673742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BC70E40-B104-4141-A0D9-45443DEF522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BE2E0F6D-4E3E-4D49-8F1A-89876D28C2C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635BC776-7126-4497-9D63-0B8FB4457C7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CE7612FD-8923-4CA8-9AC9-5D90AD6B0CE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BAE8462F-5846-4184-84A4-67AD1C27E39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6A13FF44-7F39-4AFE-B1E7-AB0EACAA057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B2E00DD-2E8C-476A-86C2-B2DAF884EBB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69CA8E7E-A84C-4DFD-B566-B6E02FE7024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82E2EDF4-CEAD-4A88-831C-D0B77F18BAE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E837B064-13D7-4335-B5AF-A40EF7D7191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216AACC0-79FA-47A6-8D1F-ABAB6D3ED98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B9473151-1783-4C63-A93F-1ADF6F66B19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768DDEA9-68AF-42E9-9F22-B506DB65807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2D13EBC3-EA73-4F78-8846-99ABD543E3C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1F1D4576-1BF4-4115-AE67-B5B5BF5D2B1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84125842-D92C-407A-824E-2D239C71EB2A}"/>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6D3E4BAC-FBBD-4564-9006-45B7AD76DF0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5097E702-8CDA-44D4-BFA4-21AB90839BE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658F2A42-B5A9-4600-BB90-8634CDFFB15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5A245440-42F8-4AE5-B769-DE127BE1900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451085BF-376C-4146-A81F-0687533483B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AF7406DF-62C2-4336-84DC-85A02566360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07F59C72-0524-40BB-8929-9807B1233A2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CDA2090C-6942-4E0B-90E2-7958870164B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FE649C04-4B57-4913-970D-6A5B2CDDF9B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B97A85D0-C636-4998-8933-D32F423637F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1A05D65E-E3AF-42BA-BC45-776979A7573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a:extLst>
            <a:ext uri="{FF2B5EF4-FFF2-40B4-BE49-F238E27FC236}">
              <a16:creationId xmlns:a16="http://schemas.microsoft.com/office/drawing/2014/main" id="{A6141A56-B8E7-40BF-BF10-A20B3CC230B2}"/>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a:extLst>
            <a:ext uri="{FF2B5EF4-FFF2-40B4-BE49-F238E27FC236}">
              <a16:creationId xmlns:a16="http://schemas.microsoft.com/office/drawing/2014/main" id="{0646FF7E-D215-4765-A7C1-A30FF002EE48}"/>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a:extLst>
            <a:ext uri="{FF2B5EF4-FFF2-40B4-BE49-F238E27FC236}">
              <a16:creationId xmlns:a16="http://schemas.microsoft.com/office/drawing/2014/main" id="{05B40D70-9944-4E37-8140-B53BB06967BF}"/>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a:extLst>
            <a:ext uri="{FF2B5EF4-FFF2-40B4-BE49-F238E27FC236}">
              <a16:creationId xmlns:a16="http://schemas.microsoft.com/office/drawing/2014/main" id="{4AE6CF15-9D06-4B03-A730-359A275023BD}"/>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a:extLst>
            <a:ext uri="{FF2B5EF4-FFF2-40B4-BE49-F238E27FC236}">
              <a16:creationId xmlns:a16="http://schemas.microsoft.com/office/drawing/2014/main" id="{03E08491-BEFB-4387-8DC7-22A33E8E7996}"/>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a:extLst>
            <a:ext uri="{FF2B5EF4-FFF2-40B4-BE49-F238E27FC236}">
              <a16:creationId xmlns:a16="http://schemas.microsoft.com/office/drawing/2014/main" id="{50A76768-960D-4889-A2C4-C7676F13D3BC}"/>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a:extLst>
            <a:ext uri="{FF2B5EF4-FFF2-40B4-BE49-F238E27FC236}">
              <a16:creationId xmlns:a16="http://schemas.microsoft.com/office/drawing/2014/main" id="{259DEF21-9E8D-45F1-A6CF-7847A01BA937}"/>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a:extLst>
            <a:ext uri="{FF2B5EF4-FFF2-40B4-BE49-F238E27FC236}">
              <a16:creationId xmlns:a16="http://schemas.microsoft.com/office/drawing/2014/main" id="{E145B756-1E21-456F-82CA-66B9A3D2B159}"/>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a:extLst>
            <a:ext uri="{FF2B5EF4-FFF2-40B4-BE49-F238E27FC236}">
              <a16:creationId xmlns:a16="http://schemas.microsoft.com/office/drawing/2014/main" id="{4F4843E2-B231-431D-B7EA-5478F0B09CB9}"/>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a:extLst>
            <a:ext uri="{FF2B5EF4-FFF2-40B4-BE49-F238E27FC236}">
              <a16:creationId xmlns:a16="http://schemas.microsoft.com/office/drawing/2014/main" id="{3937431E-1BF4-4C69-B4E9-E96D5966A2A3}"/>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4A0BE90E-AA71-4EE4-B004-1C1D041305A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a:extLst>
            <a:ext uri="{FF2B5EF4-FFF2-40B4-BE49-F238E27FC236}">
              <a16:creationId xmlns:a16="http://schemas.microsoft.com/office/drawing/2014/main" id="{9BAD0683-83A2-4E01-A36D-A190B115C5F9}"/>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E99BC96B-2081-436F-AF4D-CE28E186321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167640</xdr:rowOff>
    </xdr:from>
    <xdr:to>
      <xdr:col>85</xdr:col>
      <xdr:colOff>126364</xdr:colOff>
      <xdr:row>42</xdr:row>
      <xdr:rowOff>38100</xdr:rowOff>
    </xdr:to>
    <xdr:cxnSp macro="">
      <xdr:nvCxnSpPr>
        <xdr:cNvPr id="418" name="直線コネクタ 417">
          <a:extLst>
            <a:ext uri="{FF2B5EF4-FFF2-40B4-BE49-F238E27FC236}">
              <a16:creationId xmlns:a16="http://schemas.microsoft.com/office/drawing/2014/main" id="{A2F338A6-35CE-40F6-9883-E15D46886871}"/>
            </a:ext>
          </a:extLst>
        </xdr:cNvPr>
        <xdr:cNvCxnSpPr/>
      </xdr:nvCxnSpPr>
      <xdr:spPr>
        <a:xfrm flipV="1">
          <a:off x="16318864" y="565404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05036EC6-545F-4A27-BE47-58D96317B32F}"/>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0" name="直線コネクタ 419">
          <a:extLst>
            <a:ext uri="{FF2B5EF4-FFF2-40B4-BE49-F238E27FC236}">
              <a16:creationId xmlns:a16="http://schemas.microsoft.com/office/drawing/2014/main" id="{170D40E4-5B8E-4530-AAC5-FDB5EAFDA111}"/>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114317</xdr:rowOff>
    </xdr:from>
    <xdr:ext cx="405111" cy="259045"/>
    <xdr:sp macro="" textlink="">
      <xdr:nvSpPr>
        <xdr:cNvPr id="421" name="【認定こども園・幼稚園・保育所】&#10;有形固定資産減価償却率最大値テキスト">
          <a:extLst>
            <a:ext uri="{FF2B5EF4-FFF2-40B4-BE49-F238E27FC236}">
              <a16:creationId xmlns:a16="http://schemas.microsoft.com/office/drawing/2014/main" id="{BA039743-8D9C-4DD7-A189-8D329A2F4937}"/>
            </a:ext>
          </a:extLst>
        </xdr:cNvPr>
        <xdr:cNvSpPr txBox="1"/>
      </xdr:nvSpPr>
      <xdr:spPr>
        <a:xfrm>
          <a:off x="16357600" y="542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167640</xdr:rowOff>
    </xdr:from>
    <xdr:to>
      <xdr:col>86</xdr:col>
      <xdr:colOff>25400</xdr:colOff>
      <xdr:row>32</xdr:row>
      <xdr:rowOff>167640</xdr:rowOff>
    </xdr:to>
    <xdr:cxnSp macro="">
      <xdr:nvCxnSpPr>
        <xdr:cNvPr id="422" name="直線コネクタ 421">
          <a:extLst>
            <a:ext uri="{FF2B5EF4-FFF2-40B4-BE49-F238E27FC236}">
              <a16:creationId xmlns:a16="http://schemas.microsoft.com/office/drawing/2014/main" id="{9216522F-0ECB-4175-8654-6998552FB48A}"/>
            </a:ext>
          </a:extLst>
        </xdr:cNvPr>
        <xdr:cNvCxnSpPr/>
      </xdr:nvCxnSpPr>
      <xdr:spPr>
        <a:xfrm>
          <a:off x="16230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3827</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120F56E9-A6D4-474D-87B0-004EFDAF69B1}"/>
            </a:ext>
          </a:extLst>
        </xdr:cNvPr>
        <xdr:cNvSpPr txBox="1"/>
      </xdr:nvSpPr>
      <xdr:spPr>
        <a:xfrm>
          <a:off x="16357600" y="634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25400</xdr:rowOff>
    </xdr:from>
    <xdr:to>
      <xdr:col>85</xdr:col>
      <xdr:colOff>177800</xdr:colOff>
      <xdr:row>37</xdr:row>
      <xdr:rowOff>127000</xdr:rowOff>
    </xdr:to>
    <xdr:sp macro="" textlink="">
      <xdr:nvSpPr>
        <xdr:cNvPr id="424" name="フローチャート: 判断 423">
          <a:extLst>
            <a:ext uri="{FF2B5EF4-FFF2-40B4-BE49-F238E27FC236}">
              <a16:creationId xmlns:a16="http://schemas.microsoft.com/office/drawing/2014/main" id="{4072EC51-E54D-40E8-95F9-A5E776CF0DC0}"/>
            </a:ext>
          </a:extLst>
        </xdr:cNvPr>
        <xdr:cNvSpPr/>
      </xdr:nvSpPr>
      <xdr:spPr>
        <a:xfrm>
          <a:off x="16268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113030</xdr:rowOff>
    </xdr:from>
    <xdr:to>
      <xdr:col>81</xdr:col>
      <xdr:colOff>101600</xdr:colOff>
      <xdr:row>37</xdr:row>
      <xdr:rowOff>43180</xdr:rowOff>
    </xdr:to>
    <xdr:sp macro="" textlink="">
      <xdr:nvSpPr>
        <xdr:cNvPr id="425" name="フローチャート: 判断 424">
          <a:extLst>
            <a:ext uri="{FF2B5EF4-FFF2-40B4-BE49-F238E27FC236}">
              <a16:creationId xmlns:a16="http://schemas.microsoft.com/office/drawing/2014/main" id="{000A704B-88FF-4E6F-B00B-192AB68BAD76}"/>
            </a:ext>
          </a:extLst>
        </xdr:cNvPr>
        <xdr:cNvSpPr/>
      </xdr:nvSpPr>
      <xdr:spPr>
        <a:xfrm>
          <a:off x="15430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88265</xdr:rowOff>
    </xdr:from>
    <xdr:to>
      <xdr:col>76</xdr:col>
      <xdr:colOff>165100</xdr:colOff>
      <xdr:row>37</xdr:row>
      <xdr:rowOff>18415</xdr:rowOff>
    </xdr:to>
    <xdr:sp macro="" textlink="">
      <xdr:nvSpPr>
        <xdr:cNvPr id="426" name="フローチャート: 判断 425">
          <a:extLst>
            <a:ext uri="{FF2B5EF4-FFF2-40B4-BE49-F238E27FC236}">
              <a16:creationId xmlns:a16="http://schemas.microsoft.com/office/drawing/2014/main" id="{E2B10882-7237-4515-B6AC-A1C9FBA6FB79}"/>
            </a:ext>
          </a:extLst>
        </xdr:cNvPr>
        <xdr:cNvSpPr/>
      </xdr:nvSpPr>
      <xdr:spPr>
        <a:xfrm>
          <a:off x="14541500" y="626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76835</xdr:rowOff>
    </xdr:from>
    <xdr:to>
      <xdr:col>72</xdr:col>
      <xdr:colOff>38100</xdr:colOff>
      <xdr:row>37</xdr:row>
      <xdr:rowOff>6985</xdr:rowOff>
    </xdr:to>
    <xdr:sp macro="" textlink="">
      <xdr:nvSpPr>
        <xdr:cNvPr id="427" name="フローチャート: 判断 426">
          <a:extLst>
            <a:ext uri="{FF2B5EF4-FFF2-40B4-BE49-F238E27FC236}">
              <a16:creationId xmlns:a16="http://schemas.microsoft.com/office/drawing/2014/main" id="{0C82AA94-37D5-460F-941E-D839DA61ED42}"/>
            </a:ext>
          </a:extLst>
        </xdr:cNvPr>
        <xdr:cNvSpPr/>
      </xdr:nvSpPr>
      <xdr:spPr>
        <a:xfrm>
          <a:off x="13652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95885</xdr:rowOff>
    </xdr:from>
    <xdr:to>
      <xdr:col>67</xdr:col>
      <xdr:colOff>101600</xdr:colOff>
      <xdr:row>37</xdr:row>
      <xdr:rowOff>26035</xdr:rowOff>
    </xdr:to>
    <xdr:sp macro="" textlink="">
      <xdr:nvSpPr>
        <xdr:cNvPr id="428" name="フローチャート: 判断 427">
          <a:extLst>
            <a:ext uri="{FF2B5EF4-FFF2-40B4-BE49-F238E27FC236}">
              <a16:creationId xmlns:a16="http://schemas.microsoft.com/office/drawing/2014/main" id="{5D0AD0B5-D069-4246-9E13-2618ABCA972C}"/>
            </a:ext>
          </a:extLst>
        </xdr:cNvPr>
        <xdr:cNvSpPr/>
      </xdr:nvSpPr>
      <xdr:spPr>
        <a:xfrm>
          <a:off x="127635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12CF541B-CBEB-44F8-AE75-3785285409B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C30166AA-A9CC-4A4E-B9C5-5F9B41FCABD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23ED7222-FFCB-4850-86C8-DD04290A211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FCA93CCA-3AEE-4967-881F-0B1F21D4D34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7D5CF01D-F9C1-4D07-A0C0-FF51DAC7476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145415</xdr:rowOff>
    </xdr:from>
    <xdr:to>
      <xdr:col>85</xdr:col>
      <xdr:colOff>177800</xdr:colOff>
      <xdr:row>37</xdr:row>
      <xdr:rowOff>75565</xdr:rowOff>
    </xdr:to>
    <xdr:sp macro="" textlink="">
      <xdr:nvSpPr>
        <xdr:cNvPr id="434" name="楕円 433">
          <a:extLst>
            <a:ext uri="{FF2B5EF4-FFF2-40B4-BE49-F238E27FC236}">
              <a16:creationId xmlns:a16="http://schemas.microsoft.com/office/drawing/2014/main" id="{8DA0FDAE-CE8B-45DF-BD2C-43524207CC5A}"/>
            </a:ext>
          </a:extLst>
        </xdr:cNvPr>
        <xdr:cNvSpPr/>
      </xdr:nvSpPr>
      <xdr:spPr>
        <a:xfrm>
          <a:off x="162687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168292</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2AEC4293-7EDB-42D2-B448-4BA4B9475F48}"/>
            </a:ext>
          </a:extLst>
        </xdr:cNvPr>
        <xdr:cNvSpPr txBox="1"/>
      </xdr:nvSpPr>
      <xdr:spPr>
        <a:xfrm>
          <a:off x="16357600" y="616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126365</xdr:rowOff>
    </xdr:from>
    <xdr:to>
      <xdr:col>81</xdr:col>
      <xdr:colOff>101600</xdr:colOff>
      <xdr:row>37</xdr:row>
      <xdr:rowOff>56515</xdr:rowOff>
    </xdr:to>
    <xdr:sp macro="" textlink="">
      <xdr:nvSpPr>
        <xdr:cNvPr id="436" name="楕円 435">
          <a:extLst>
            <a:ext uri="{FF2B5EF4-FFF2-40B4-BE49-F238E27FC236}">
              <a16:creationId xmlns:a16="http://schemas.microsoft.com/office/drawing/2014/main" id="{82A62662-8133-46D6-BB1A-80B7B709307B}"/>
            </a:ext>
          </a:extLst>
        </xdr:cNvPr>
        <xdr:cNvSpPr/>
      </xdr:nvSpPr>
      <xdr:spPr>
        <a:xfrm>
          <a:off x="154305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5715</xdr:rowOff>
    </xdr:from>
    <xdr:to>
      <xdr:col>85</xdr:col>
      <xdr:colOff>127000</xdr:colOff>
      <xdr:row>37</xdr:row>
      <xdr:rowOff>24765</xdr:rowOff>
    </xdr:to>
    <xdr:cxnSp macro="">
      <xdr:nvCxnSpPr>
        <xdr:cNvPr id="437" name="直線コネクタ 436">
          <a:extLst>
            <a:ext uri="{FF2B5EF4-FFF2-40B4-BE49-F238E27FC236}">
              <a16:creationId xmlns:a16="http://schemas.microsoft.com/office/drawing/2014/main" id="{04673600-803B-44B7-86C5-377DB6E9B3D8}"/>
            </a:ext>
          </a:extLst>
        </xdr:cNvPr>
        <xdr:cNvCxnSpPr/>
      </xdr:nvCxnSpPr>
      <xdr:spPr>
        <a:xfrm>
          <a:off x="15481300" y="634936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86360</xdr:rowOff>
    </xdr:from>
    <xdr:to>
      <xdr:col>76</xdr:col>
      <xdr:colOff>165100</xdr:colOff>
      <xdr:row>37</xdr:row>
      <xdr:rowOff>16510</xdr:rowOff>
    </xdr:to>
    <xdr:sp macro="" textlink="">
      <xdr:nvSpPr>
        <xdr:cNvPr id="438" name="楕円 437">
          <a:extLst>
            <a:ext uri="{FF2B5EF4-FFF2-40B4-BE49-F238E27FC236}">
              <a16:creationId xmlns:a16="http://schemas.microsoft.com/office/drawing/2014/main" id="{777EBDC4-3F46-40FA-87F4-A53BC0B37221}"/>
            </a:ext>
          </a:extLst>
        </xdr:cNvPr>
        <xdr:cNvSpPr/>
      </xdr:nvSpPr>
      <xdr:spPr>
        <a:xfrm>
          <a:off x="145415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137160</xdr:rowOff>
    </xdr:from>
    <xdr:to>
      <xdr:col>81</xdr:col>
      <xdr:colOff>50800</xdr:colOff>
      <xdr:row>37</xdr:row>
      <xdr:rowOff>5715</xdr:rowOff>
    </xdr:to>
    <xdr:cxnSp macro="">
      <xdr:nvCxnSpPr>
        <xdr:cNvPr id="439" name="直線コネクタ 438">
          <a:extLst>
            <a:ext uri="{FF2B5EF4-FFF2-40B4-BE49-F238E27FC236}">
              <a16:creationId xmlns:a16="http://schemas.microsoft.com/office/drawing/2014/main" id="{9EACB27E-44FF-483E-9262-7A8C4EADA95B}"/>
            </a:ext>
          </a:extLst>
        </xdr:cNvPr>
        <xdr:cNvCxnSpPr/>
      </xdr:nvCxnSpPr>
      <xdr:spPr>
        <a:xfrm>
          <a:off x="14592300" y="630936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38735</xdr:rowOff>
    </xdr:from>
    <xdr:to>
      <xdr:col>72</xdr:col>
      <xdr:colOff>38100</xdr:colOff>
      <xdr:row>36</xdr:row>
      <xdr:rowOff>140335</xdr:rowOff>
    </xdr:to>
    <xdr:sp macro="" textlink="">
      <xdr:nvSpPr>
        <xdr:cNvPr id="440" name="楕円 439">
          <a:extLst>
            <a:ext uri="{FF2B5EF4-FFF2-40B4-BE49-F238E27FC236}">
              <a16:creationId xmlns:a16="http://schemas.microsoft.com/office/drawing/2014/main" id="{4E7D617B-C2C6-42CF-9304-F19C3779F159}"/>
            </a:ext>
          </a:extLst>
        </xdr:cNvPr>
        <xdr:cNvSpPr/>
      </xdr:nvSpPr>
      <xdr:spPr>
        <a:xfrm>
          <a:off x="13652500" y="62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89535</xdr:rowOff>
    </xdr:from>
    <xdr:to>
      <xdr:col>76</xdr:col>
      <xdr:colOff>114300</xdr:colOff>
      <xdr:row>36</xdr:row>
      <xdr:rowOff>137160</xdr:rowOff>
    </xdr:to>
    <xdr:cxnSp macro="">
      <xdr:nvCxnSpPr>
        <xdr:cNvPr id="441" name="直線コネクタ 440">
          <a:extLst>
            <a:ext uri="{FF2B5EF4-FFF2-40B4-BE49-F238E27FC236}">
              <a16:creationId xmlns:a16="http://schemas.microsoft.com/office/drawing/2014/main" id="{B9845131-098D-4F4D-8C50-F1082AA08A15}"/>
            </a:ext>
          </a:extLst>
        </xdr:cNvPr>
        <xdr:cNvCxnSpPr/>
      </xdr:nvCxnSpPr>
      <xdr:spPr>
        <a:xfrm>
          <a:off x="13703300" y="626173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166370</xdr:rowOff>
    </xdr:from>
    <xdr:to>
      <xdr:col>67</xdr:col>
      <xdr:colOff>101600</xdr:colOff>
      <xdr:row>36</xdr:row>
      <xdr:rowOff>96520</xdr:rowOff>
    </xdr:to>
    <xdr:sp macro="" textlink="">
      <xdr:nvSpPr>
        <xdr:cNvPr id="442" name="楕円 441">
          <a:extLst>
            <a:ext uri="{FF2B5EF4-FFF2-40B4-BE49-F238E27FC236}">
              <a16:creationId xmlns:a16="http://schemas.microsoft.com/office/drawing/2014/main" id="{2FE41724-6BF5-4BD7-B488-391B2F2540F5}"/>
            </a:ext>
          </a:extLst>
        </xdr:cNvPr>
        <xdr:cNvSpPr/>
      </xdr:nvSpPr>
      <xdr:spPr>
        <a:xfrm>
          <a:off x="12763500" y="61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45720</xdr:rowOff>
    </xdr:from>
    <xdr:to>
      <xdr:col>71</xdr:col>
      <xdr:colOff>177800</xdr:colOff>
      <xdr:row>36</xdr:row>
      <xdr:rowOff>89535</xdr:rowOff>
    </xdr:to>
    <xdr:cxnSp macro="">
      <xdr:nvCxnSpPr>
        <xdr:cNvPr id="443" name="直線コネクタ 442">
          <a:extLst>
            <a:ext uri="{FF2B5EF4-FFF2-40B4-BE49-F238E27FC236}">
              <a16:creationId xmlns:a16="http://schemas.microsoft.com/office/drawing/2014/main" id="{F764ED06-07FF-482E-A46B-B6972A3CC00C}"/>
            </a:ext>
          </a:extLst>
        </xdr:cNvPr>
        <xdr:cNvCxnSpPr/>
      </xdr:nvCxnSpPr>
      <xdr:spPr>
        <a:xfrm>
          <a:off x="12814300" y="621792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59707</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E8550F87-7C62-4EED-B346-60FA7E19E622}"/>
            </a:ext>
          </a:extLst>
        </xdr:cNvPr>
        <xdr:cNvSpPr txBox="1"/>
      </xdr:nvSpPr>
      <xdr:spPr>
        <a:xfrm>
          <a:off x="152660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9542</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2FB43353-093B-4DE6-825B-88D9DA54D1B6}"/>
            </a:ext>
          </a:extLst>
        </xdr:cNvPr>
        <xdr:cNvSpPr txBox="1"/>
      </xdr:nvSpPr>
      <xdr:spPr>
        <a:xfrm>
          <a:off x="14389744" y="635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169562</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737F8850-CA6F-4220-848E-A570508A1CD2}"/>
            </a:ext>
          </a:extLst>
        </xdr:cNvPr>
        <xdr:cNvSpPr txBox="1"/>
      </xdr:nvSpPr>
      <xdr:spPr>
        <a:xfrm>
          <a:off x="13500744" y="634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17162</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21BBEBA2-67F6-48FC-864D-F185A322104D}"/>
            </a:ext>
          </a:extLst>
        </xdr:cNvPr>
        <xdr:cNvSpPr txBox="1"/>
      </xdr:nvSpPr>
      <xdr:spPr>
        <a:xfrm>
          <a:off x="12611744" y="636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47642</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52A5C9F4-B80C-42C5-B4FF-D14D73055602}"/>
            </a:ext>
          </a:extLst>
        </xdr:cNvPr>
        <xdr:cNvSpPr txBox="1"/>
      </xdr:nvSpPr>
      <xdr:spPr>
        <a:xfrm>
          <a:off x="15266044" y="639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33037</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79D90C1C-FF79-465E-BF13-F6479B69B3FD}"/>
            </a:ext>
          </a:extLst>
        </xdr:cNvPr>
        <xdr:cNvSpPr txBox="1"/>
      </xdr:nvSpPr>
      <xdr:spPr>
        <a:xfrm>
          <a:off x="14389744" y="603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156862</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02BB5298-10EB-4957-965D-60A0E93C13BA}"/>
            </a:ext>
          </a:extLst>
        </xdr:cNvPr>
        <xdr:cNvSpPr txBox="1"/>
      </xdr:nvSpPr>
      <xdr:spPr>
        <a:xfrm>
          <a:off x="13500744" y="598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113047</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5B25D218-8579-4A59-891D-925172812510}"/>
            </a:ext>
          </a:extLst>
        </xdr:cNvPr>
        <xdr:cNvSpPr txBox="1"/>
      </xdr:nvSpPr>
      <xdr:spPr>
        <a:xfrm>
          <a:off x="126117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D02ED2F3-1070-4EED-B2C4-76267F53C24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ADE4EF6A-B4A8-4B7B-B32A-F2A352AAC25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A1FA667F-E8A0-49A7-9EEF-F6745D519BB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BD6D69A6-0D8D-450B-86AF-C5886040AF6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92D734A7-7329-4230-A0B6-6A3A622AA63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279F726D-561A-4ED7-A5B1-7DB02CB7763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0397DC96-4BED-453F-836A-1A7ACFE7158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39621038-7AB9-4C8B-8036-5B3FE47743A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AEFD0AFD-D9A1-49E4-B80F-99E6881EFD6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054513D5-7E91-4E00-9D90-C1536B25AA5E}"/>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BF8879A5-780B-4C08-91C8-8F0CECAE385B}"/>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D0A4078F-06D6-492C-A052-E0EC955D5734}"/>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3066C8D7-EE48-4CB8-A1D4-04F2149F7C0E}"/>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2408C354-8B71-4524-8C34-26B0FBC9AB52}"/>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6A19B2B9-196D-4064-85AF-BF9DFD1D1D0D}"/>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7578DAA6-8F59-4C42-8C19-B33930BF03AD}"/>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74312C0F-FAAA-4B49-A71E-6B0F2DD62FE3}"/>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30B1332C-BE85-4730-83A4-9EE908EEFE73}"/>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12EA23AE-774D-4CEA-A9AF-6E77DC49AE0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65149145-42C7-48D8-A6A2-6870A4828F4E}"/>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7957FAA6-8289-49FC-973C-93A3F31CF81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8992</xdr:rowOff>
    </xdr:from>
    <xdr:to>
      <xdr:col>116</xdr:col>
      <xdr:colOff>62864</xdr:colOff>
      <xdr:row>41</xdr:row>
      <xdr:rowOff>67513</xdr:rowOff>
    </xdr:to>
    <xdr:cxnSp macro="">
      <xdr:nvCxnSpPr>
        <xdr:cNvPr id="473" name="直線コネクタ 472">
          <a:extLst>
            <a:ext uri="{FF2B5EF4-FFF2-40B4-BE49-F238E27FC236}">
              <a16:creationId xmlns:a16="http://schemas.microsoft.com/office/drawing/2014/main" id="{E8E16BDD-51DF-42EF-A874-6396513FA69A}"/>
            </a:ext>
          </a:extLst>
        </xdr:cNvPr>
        <xdr:cNvCxnSpPr/>
      </xdr:nvCxnSpPr>
      <xdr:spPr>
        <a:xfrm flipV="1">
          <a:off x="22160864" y="5666842"/>
          <a:ext cx="0" cy="143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71340</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95B8EDFF-7020-4B43-9208-D4145604860F}"/>
            </a:ext>
          </a:extLst>
        </xdr:cNvPr>
        <xdr:cNvSpPr txBox="1"/>
      </xdr:nvSpPr>
      <xdr:spPr>
        <a:xfrm>
          <a:off x="22199600" y="710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67513</xdr:rowOff>
    </xdr:from>
    <xdr:to>
      <xdr:col>116</xdr:col>
      <xdr:colOff>152400</xdr:colOff>
      <xdr:row>41</xdr:row>
      <xdr:rowOff>67513</xdr:rowOff>
    </xdr:to>
    <xdr:cxnSp macro="">
      <xdr:nvCxnSpPr>
        <xdr:cNvPr id="475" name="直線コネクタ 474">
          <a:extLst>
            <a:ext uri="{FF2B5EF4-FFF2-40B4-BE49-F238E27FC236}">
              <a16:creationId xmlns:a16="http://schemas.microsoft.com/office/drawing/2014/main" id="{D9A8046E-BBC1-41B0-B2F8-8DF9877F5B5B}"/>
            </a:ext>
          </a:extLst>
        </xdr:cNvPr>
        <xdr:cNvCxnSpPr/>
      </xdr:nvCxnSpPr>
      <xdr:spPr>
        <a:xfrm>
          <a:off x="22072600" y="7096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127119</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1107F8E5-6C18-4A36-9A4D-BA02CEB8BB77}"/>
            </a:ext>
          </a:extLst>
        </xdr:cNvPr>
        <xdr:cNvSpPr txBox="1"/>
      </xdr:nvSpPr>
      <xdr:spPr>
        <a:xfrm>
          <a:off x="22199600" y="544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8992</xdr:rowOff>
    </xdr:from>
    <xdr:to>
      <xdr:col>116</xdr:col>
      <xdr:colOff>152400</xdr:colOff>
      <xdr:row>33</xdr:row>
      <xdr:rowOff>8992</xdr:rowOff>
    </xdr:to>
    <xdr:cxnSp macro="">
      <xdr:nvCxnSpPr>
        <xdr:cNvPr id="477" name="直線コネクタ 476">
          <a:extLst>
            <a:ext uri="{FF2B5EF4-FFF2-40B4-BE49-F238E27FC236}">
              <a16:creationId xmlns:a16="http://schemas.microsoft.com/office/drawing/2014/main" id="{A4378521-52BE-4653-9071-3834954F1AAC}"/>
            </a:ext>
          </a:extLst>
        </xdr:cNvPr>
        <xdr:cNvCxnSpPr/>
      </xdr:nvCxnSpPr>
      <xdr:spPr>
        <a:xfrm>
          <a:off x="22072600" y="5666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169435</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7F4F934F-A5A1-4C63-BC04-069AB2F4A3C7}"/>
            </a:ext>
          </a:extLst>
        </xdr:cNvPr>
        <xdr:cNvSpPr txBox="1"/>
      </xdr:nvSpPr>
      <xdr:spPr>
        <a:xfrm>
          <a:off x="22199600" y="6684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79" name="フローチャート: 判断 478">
          <a:extLst>
            <a:ext uri="{FF2B5EF4-FFF2-40B4-BE49-F238E27FC236}">
              <a16:creationId xmlns:a16="http://schemas.microsoft.com/office/drawing/2014/main" id="{683B849E-C0B5-4E75-9B21-947C4FA977CC}"/>
            </a:ext>
          </a:extLst>
        </xdr:cNvPr>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144729</xdr:rowOff>
    </xdr:from>
    <xdr:to>
      <xdr:col>112</xdr:col>
      <xdr:colOff>38100</xdr:colOff>
      <xdr:row>40</xdr:row>
      <xdr:rowOff>74879</xdr:rowOff>
    </xdr:to>
    <xdr:sp macro="" textlink="">
      <xdr:nvSpPr>
        <xdr:cNvPr id="480" name="フローチャート: 判断 479">
          <a:extLst>
            <a:ext uri="{FF2B5EF4-FFF2-40B4-BE49-F238E27FC236}">
              <a16:creationId xmlns:a16="http://schemas.microsoft.com/office/drawing/2014/main" id="{02801A0B-A9A1-4493-9A93-A3DF8D884E4D}"/>
            </a:ext>
          </a:extLst>
        </xdr:cNvPr>
        <xdr:cNvSpPr/>
      </xdr:nvSpPr>
      <xdr:spPr>
        <a:xfrm>
          <a:off x="21272500" y="683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2540</xdr:rowOff>
    </xdr:from>
    <xdr:to>
      <xdr:col>107</xdr:col>
      <xdr:colOff>101600</xdr:colOff>
      <xdr:row>40</xdr:row>
      <xdr:rowOff>104140</xdr:rowOff>
    </xdr:to>
    <xdr:sp macro="" textlink="">
      <xdr:nvSpPr>
        <xdr:cNvPr id="481" name="フローチャート: 判断 480">
          <a:extLst>
            <a:ext uri="{FF2B5EF4-FFF2-40B4-BE49-F238E27FC236}">
              <a16:creationId xmlns:a16="http://schemas.microsoft.com/office/drawing/2014/main" id="{C6F2A9DB-C01B-46FE-ADA2-9BE53C06F659}"/>
            </a:ext>
          </a:extLst>
        </xdr:cNvPr>
        <xdr:cNvSpPr/>
      </xdr:nvSpPr>
      <xdr:spPr>
        <a:xfrm>
          <a:off x="20383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169418</xdr:rowOff>
    </xdr:from>
    <xdr:to>
      <xdr:col>102</xdr:col>
      <xdr:colOff>165100</xdr:colOff>
      <xdr:row>40</xdr:row>
      <xdr:rowOff>99568</xdr:rowOff>
    </xdr:to>
    <xdr:sp macro="" textlink="">
      <xdr:nvSpPr>
        <xdr:cNvPr id="482" name="フローチャート: 判断 481">
          <a:extLst>
            <a:ext uri="{FF2B5EF4-FFF2-40B4-BE49-F238E27FC236}">
              <a16:creationId xmlns:a16="http://schemas.microsoft.com/office/drawing/2014/main" id="{593766D1-5550-4A76-9EF2-2C21FB1A3E5A}"/>
            </a:ext>
          </a:extLst>
        </xdr:cNvPr>
        <xdr:cNvSpPr/>
      </xdr:nvSpPr>
      <xdr:spPr>
        <a:xfrm>
          <a:off x="19494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11684</xdr:rowOff>
    </xdr:from>
    <xdr:to>
      <xdr:col>98</xdr:col>
      <xdr:colOff>38100</xdr:colOff>
      <xdr:row>40</xdr:row>
      <xdr:rowOff>113284</xdr:rowOff>
    </xdr:to>
    <xdr:sp macro="" textlink="">
      <xdr:nvSpPr>
        <xdr:cNvPr id="483" name="フローチャート: 判断 482">
          <a:extLst>
            <a:ext uri="{FF2B5EF4-FFF2-40B4-BE49-F238E27FC236}">
              <a16:creationId xmlns:a16="http://schemas.microsoft.com/office/drawing/2014/main" id="{D1BF2B17-DFFD-4837-8144-DAA9E5EB3E66}"/>
            </a:ext>
          </a:extLst>
        </xdr:cNvPr>
        <xdr:cNvSpPr/>
      </xdr:nvSpPr>
      <xdr:spPr>
        <a:xfrm>
          <a:off x="18605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16D48279-58F9-4562-864B-674E0E411E9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F240EB2E-BD7C-4F0A-AD08-20981141769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8D711B78-08D1-4BBE-A50D-69CF79A38D5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A7654479-080F-433C-A2F1-2E38DB1866E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E01FD3FB-468E-47A1-8A65-0F3DB85E48C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169418</xdr:rowOff>
    </xdr:from>
    <xdr:to>
      <xdr:col>116</xdr:col>
      <xdr:colOff>114300</xdr:colOff>
      <xdr:row>40</xdr:row>
      <xdr:rowOff>99568</xdr:rowOff>
    </xdr:to>
    <xdr:sp macro="" textlink="">
      <xdr:nvSpPr>
        <xdr:cNvPr id="489" name="楕円 488">
          <a:extLst>
            <a:ext uri="{FF2B5EF4-FFF2-40B4-BE49-F238E27FC236}">
              <a16:creationId xmlns:a16="http://schemas.microsoft.com/office/drawing/2014/main" id="{0B1DF169-0F14-44E3-989F-CFA31C94AA69}"/>
            </a:ext>
          </a:extLst>
        </xdr:cNvPr>
        <xdr:cNvSpPr/>
      </xdr:nvSpPr>
      <xdr:spPr>
        <a:xfrm>
          <a:off x="221107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147845</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9F49DABC-8BF0-4D93-BD89-0B27975E1978}"/>
            </a:ext>
          </a:extLst>
        </xdr:cNvPr>
        <xdr:cNvSpPr txBox="1"/>
      </xdr:nvSpPr>
      <xdr:spPr>
        <a:xfrm>
          <a:off x="22199600" y="683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4369</xdr:rowOff>
    </xdr:from>
    <xdr:to>
      <xdr:col>112</xdr:col>
      <xdr:colOff>38100</xdr:colOff>
      <xdr:row>40</xdr:row>
      <xdr:rowOff>105969</xdr:rowOff>
    </xdr:to>
    <xdr:sp macro="" textlink="">
      <xdr:nvSpPr>
        <xdr:cNvPr id="491" name="楕円 490">
          <a:extLst>
            <a:ext uri="{FF2B5EF4-FFF2-40B4-BE49-F238E27FC236}">
              <a16:creationId xmlns:a16="http://schemas.microsoft.com/office/drawing/2014/main" id="{E4D58D47-6477-40B1-8D38-9A23917726B6}"/>
            </a:ext>
          </a:extLst>
        </xdr:cNvPr>
        <xdr:cNvSpPr/>
      </xdr:nvSpPr>
      <xdr:spPr>
        <a:xfrm>
          <a:off x="21272500" y="686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48768</xdr:rowOff>
    </xdr:from>
    <xdr:to>
      <xdr:col>116</xdr:col>
      <xdr:colOff>63500</xdr:colOff>
      <xdr:row>40</xdr:row>
      <xdr:rowOff>55169</xdr:rowOff>
    </xdr:to>
    <xdr:cxnSp macro="">
      <xdr:nvCxnSpPr>
        <xdr:cNvPr id="492" name="直線コネクタ 491">
          <a:extLst>
            <a:ext uri="{FF2B5EF4-FFF2-40B4-BE49-F238E27FC236}">
              <a16:creationId xmlns:a16="http://schemas.microsoft.com/office/drawing/2014/main" id="{6668B502-A51E-4D0D-9BA9-29E78F6F4D56}"/>
            </a:ext>
          </a:extLst>
        </xdr:cNvPr>
        <xdr:cNvCxnSpPr/>
      </xdr:nvCxnSpPr>
      <xdr:spPr>
        <a:xfrm flipV="1">
          <a:off x="21323300" y="6906768"/>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9855</xdr:rowOff>
    </xdr:from>
    <xdr:to>
      <xdr:col>107</xdr:col>
      <xdr:colOff>101600</xdr:colOff>
      <xdr:row>40</xdr:row>
      <xdr:rowOff>111455</xdr:rowOff>
    </xdr:to>
    <xdr:sp macro="" textlink="">
      <xdr:nvSpPr>
        <xdr:cNvPr id="493" name="楕円 492">
          <a:extLst>
            <a:ext uri="{FF2B5EF4-FFF2-40B4-BE49-F238E27FC236}">
              <a16:creationId xmlns:a16="http://schemas.microsoft.com/office/drawing/2014/main" id="{0C2F746F-D994-4A06-963F-9305F73150CD}"/>
            </a:ext>
          </a:extLst>
        </xdr:cNvPr>
        <xdr:cNvSpPr/>
      </xdr:nvSpPr>
      <xdr:spPr>
        <a:xfrm>
          <a:off x="20383500" y="686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55169</xdr:rowOff>
    </xdr:from>
    <xdr:to>
      <xdr:col>111</xdr:col>
      <xdr:colOff>177800</xdr:colOff>
      <xdr:row>40</xdr:row>
      <xdr:rowOff>60655</xdr:rowOff>
    </xdr:to>
    <xdr:cxnSp macro="">
      <xdr:nvCxnSpPr>
        <xdr:cNvPr id="494" name="直線コネクタ 493">
          <a:extLst>
            <a:ext uri="{FF2B5EF4-FFF2-40B4-BE49-F238E27FC236}">
              <a16:creationId xmlns:a16="http://schemas.microsoft.com/office/drawing/2014/main" id="{C4B6AA74-8CED-429F-AD9B-4C02E262ECCC}"/>
            </a:ext>
          </a:extLst>
        </xdr:cNvPr>
        <xdr:cNvCxnSpPr/>
      </xdr:nvCxnSpPr>
      <xdr:spPr>
        <a:xfrm flipV="1">
          <a:off x="20434300" y="6913169"/>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15342</xdr:rowOff>
    </xdr:from>
    <xdr:to>
      <xdr:col>102</xdr:col>
      <xdr:colOff>165100</xdr:colOff>
      <xdr:row>40</xdr:row>
      <xdr:rowOff>116942</xdr:rowOff>
    </xdr:to>
    <xdr:sp macro="" textlink="">
      <xdr:nvSpPr>
        <xdr:cNvPr id="495" name="楕円 494">
          <a:extLst>
            <a:ext uri="{FF2B5EF4-FFF2-40B4-BE49-F238E27FC236}">
              <a16:creationId xmlns:a16="http://schemas.microsoft.com/office/drawing/2014/main" id="{292338BC-3823-4FBB-A88E-FC46A642E6E3}"/>
            </a:ext>
          </a:extLst>
        </xdr:cNvPr>
        <xdr:cNvSpPr/>
      </xdr:nvSpPr>
      <xdr:spPr>
        <a:xfrm>
          <a:off x="19494500" y="68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60655</xdr:rowOff>
    </xdr:from>
    <xdr:to>
      <xdr:col>107</xdr:col>
      <xdr:colOff>50800</xdr:colOff>
      <xdr:row>40</xdr:row>
      <xdr:rowOff>66142</xdr:rowOff>
    </xdr:to>
    <xdr:cxnSp macro="">
      <xdr:nvCxnSpPr>
        <xdr:cNvPr id="496" name="直線コネクタ 495">
          <a:extLst>
            <a:ext uri="{FF2B5EF4-FFF2-40B4-BE49-F238E27FC236}">
              <a16:creationId xmlns:a16="http://schemas.microsoft.com/office/drawing/2014/main" id="{B66380CA-6C6B-48B8-A95B-5CDE081DF338}"/>
            </a:ext>
          </a:extLst>
        </xdr:cNvPr>
        <xdr:cNvCxnSpPr/>
      </xdr:nvCxnSpPr>
      <xdr:spPr>
        <a:xfrm flipV="1">
          <a:off x="19545300" y="6918655"/>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20828</xdr:rowOff>
    </xdr:from>
    <xdr:to>
      <xdr:col>98</xdr:col>
      <xdr:colOff>38100</xdr:colOff>
      <xdr:row>40</xdr:row>
      <xdr:rowOff>122428</xdr:rowOff>
    </xdr:to>
    <xdr:sp macro="" textlink="">
      <xdr:nvSpPr>
        <xdr:cNvPr id="497" name="楕円 496">
          <a:extLst>
            <a:ext uri="{FF2B5EF4-FFF2-40B4-BE49-F238E27FC236}">
              <a16:creationId xmlns:a16="http://schemas.microsoft.com/office/drawing/2014/main" id="{2441B2D1-BB7D-4112-A1CB-B2A39F2639E2}"/>
            </a:ext>
          </a:extLst>
        </xdr:cNvPr>
        <xdr:cNvSpPr/>
      </xdr:nvSpPr>
      <xdr:spPr>
        <a:xfrm>
          <a:off x="18605500" y="687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66142</xdr:rowOff>
    </xdr:from>
    <xdr:to>
      <xdr:col>102</xdr:col>
      <xdr:colOff>114300</xdr:colOff>
      <xdr:row>40</xdr:row>
      <xdr:rowOff>71628</xdr:rowOff>
    </xdr:to>
    <xdr:cxnSp macro="">
      <xdr:nvCxnSpPr>
        <xdr:cNvPr id="498" name="直線コネクタ 497">
          <a:extLst>
            <a:ext uri="{FF2B5EF4-FFF2-40B4-BE49-F238E27FC236}">
              <a16:creationId xmlns:a16="http://schemas.microsoft.com/office/drawing/2014/main" id="{78172280-C0EB-42AF-9799-F154E8FBA58A}"/>
            </a:ext>
          </a:extLst>
        </xdr:cNvPr>
        <xdr:cNvCxnSpPr/>
      </xdr:nvCxnSpPr>
      <xdr:spPr>
        <a:xfrm flipV="1">
          <a:off x="18656300" y="6924142"/>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91406</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566E5E9B-AAC2-414E-B05C-E09798C8F604}"/>
            </a:ext>
          </a:extLst>
        </xdr:cNvPr>
        <xdr:cNvSpPr txBox="1"/>
      </xdr:nvSpPr>
      <xdr:spPr>
        <a:xfrm>
          <a:off x="21075727" y="660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120667</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D88C148F-BC2B-4B9E-B352-DAA4A36DCA2F}"/>
            </a:ext>
          </a:extLst>
        </xdr:cNvPr>
        <xdr:cNvSpPr txBox="1"/>
      </xdr:nvSpPr>
      <xdr:spPr>
        <a:xfrm>
          <a:off x="20199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116095</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6B229CC0-7239-4A07-AB53-F2597B196190}"/>
            </a:ext>
          </a:extLst>
        </xdr:cNvPr>
        <xdr:cNvSpPr txBox="1"/>
      </xdr:nvSpPr>
      <xdr:spPr>
        <a:xfrm>
          <a:off x="19310427"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129811</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C6B87602-260E-402A-B9DD-583F1103A3FF}"/>
            </a:ext>
          </a:extLst>
        </xdr:cNvPr>
        <xdr:cNvSpPr txBox="1"/>
      </xdr:nvSpPr>
      <xdr:spPr>
        <a:xfrm>
          <a:off x="18421427"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97096</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F4CF1BB1-56FE-42FC-A592-3459D2F31DCA}"/>
            </a:ext>
          </a:extLst>
        </xdr:cNvPr>
        <xdr:cNvSpPr txBox="1"/>
      </xdr:nvSpPr>
      <xdr:spPr>
        <a:xfrm>
          <a:off x="21075727" y="6955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102582</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04DEB855-27D0-4467-BB7E-8D862CF2F4AC}"/>
            </a:ext>
          </a:extLst>
        </xdr:cNvPr>
        <xdr:cNvSpPr txBox="1"/>
      </xdr:nvSpPr>
      <xdr:spPr>
        <a:xfrm>
          <a:off x="20199427" y="696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108069</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9B44BEF9-6E27-40D4-B53B-6388033A5C9C}"/>
            </a:ext>
          </a:extLst>
        </xdr:cNvPr>
        <xdr:cNvSpPr txBox="1"/>
      </xdr:nvSpPr>
      <xdr:spPr>
        <a:xfrm>
          <a:off x="19310427" y="696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113555</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D8FB9BB4-4846-4F37-A031-6E8124FD4019}"/>
            </a:ext>
          </a:extLst>
        </xdr:cNvPr>
        <xdr:cNvSpPr txBox="1"/>
      </xdr:nvSpPr>
      <xdr:spPr>
        <a:xfrm>
          <a:off x="18421427" y="697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99B88386-DD06-4ABA-86B2-53E07B32460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BCDB4F76-7807-47B0-84C9-775797C8FB1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4062ACF7-A829-4A86-B6E3-E2099F80B7D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9E2F4546-FD8F-40C2-B831-210A43B5EBA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EB712655-49F0-4F3F-BA5B-6F2DBB89FE2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1C9B1A4C-F28F-4AFA-B2E9-9FE75F8F60E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1E2F98B2-2D93-49D7-AEDA-57CF6AB356D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36697C4A-A6F1-485C-B360-29DEA05717B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0C795CDF-8A73-48A7-9748-73005C1927B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A4A506DC-30D9-4327-AE69-24ED751F4F6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284ED3DD-6677-440C-BE6F-826B7184842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a:extLst>
            <a:ext uri="{FF2B5EF4-FFF2-40B4-BE49-F238E27FC236}">
              <a16:creationId xmlns:a16="http://schemas.microsoft.com/office/drawing/2014/main" id="{514B0681-E7AB-45FE-A04F-C613AC8930E7}"/>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a:extLst>
            <a:ext uri="{FF2B5EF4-FFF2-40B4-BE49-F238E27FC236}">
              <a16:creationId xmlns:a16="http://schemas.microsoft.com/office/drawing/2014/main" id="{CA7E4CFD-43AB-4D22-8654-E8A9FDDE6321}"/>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a:extLst>
            <a:ext uri="{FF2B5EF4-FFF2-40B4-BE49-F238E27FC236}">
              <a16:creationId xmlns:a16="http://schemas.microsoft.com/office/drawing/2014/main" id="{2256953B-716F-4289-820F-3B8BE4F9416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a:extLst>
            <a:ext uri="{FF2B5EF4-FFF2-40B4-BE49-F238E27FC236}">
              <a16:creationId xmlns:a16="http://schemas.microsoft.com/office/drawing/2014/main" id="{88C04869-DA2E-4DFE-A1C8-557E0EB0BA39}"/>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a:extLst>
            <a:ext uri="{FF2B5EF4-FFF2-40B4-BE49-F238E27FC236}">
              <a16:creationId xmlns:a16="http://schemas.microsoft.com/office/drawing/2014/main" id="{22454E3D-02B7-4E45-9B5D-274E59D07E04}"/>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a:extLst>
            <a:ext uri="{FF2B5EF4-FFF2-40B4-BE49-F238E27FC236}">
              <a16:creationId xmlns:a16="http://schemas.microsoft.com/office/drawing/2014/main" id="{2D785815-FCBE-4823-A482-D94EDDECAA3F}"/>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a:extLst>
            <a:ext uri="{FF2B5EF4-FFF2-40B4-BE49-F238E27FC236}">
              <a16:creationId xmlns:a16="http://schemas.microsoft.com/office/drawing/2014/main" id="{DF689B0C-F07D-4184-92C1-15827E760D5B}"/>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a:extLst>
            <a:ext uri="{FF2B5EF4-FFF2-40B4-BE49-F238E27FC236}">
              <a16:creationId xmlns:a16="http://schemas.microsoft.com/office/drawing/2014/main" id="{33EA5C3F-93D2-48B0-90F9-4BBD14C1C859}"/>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a:extLst>
            <a:ext uri="{FF2B5EF4-FFF2-40B4-BE49-F238E27FC236}">
              <a16:creationId xmlns:a16="http://schemas.microsoft.com/office/drawing/2014/main" id="{AB238683-C13E-4C61-9D6D-A0CED231B927}"/>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a:extLst>
            <a:ext uri="{FF2B5EF4-FFF2-40B4-BE49-F238E27FC236}">
              <a16:creationId xmlns:a16="http://schemas.microsoft.com/office/drawing/2014/main" id="{A2063FC4-3DE7-4F88-A9C4-AD306471BBCE}"/>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a:extLst>
            <a:ext uri="{FF2B5EF4-FFF2-40B4-BE49-F238E27FC236}">
              <a16:creationId xmlns:a16="http://schemas.microsoft.com/office/drawing/2014/main" id="{1893B3BB-90F7-48CD-8CB9-DE96D26E9FE2}"/>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a:extLst>
            <a:ext uri="{FF2B5EF4-FFF2-40B4-BE49-F238E27FC236}">
              <a16:creationId xmlns:a16="http://schemas.microsoft.com/office/drawing/2014/main" id="{B76162C0-D277-4092-A091-DBCFDF56877F}"/>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CA63DF13-3D18-499D-A55F-AA526C66809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1CBE70A0-D4C1-462C-BA42-4E0569DDD10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64</xdr:row>
      <xdr:rowOff>42454</xdr:rowOff>
    </xdr:to>
    <xdr:cxnSp macro="">
      <xdr:nvCxnSpPr>
        <xdr:cNvPr id="532" name="直線コネクタ 531">
          <a:extLst>
            <a:ext uri="{FF2B5EF4-FFF2-40B4-BE49-F238E27FC236}">
              <a16:creationId xmlns:a16="http://schemas.microsoft.com/office/drawing/2014/main" id="{83F1A834-F18F-4889-9E4D-767867E37277}"/>
            </a:ext>
          </a:extLst>
        </xdr:cNvPr>
        <xdr:cNvCxnSpPr/>
      </xdr:nvCxnSpPr>
      <xdr:spPr>
        <a:xfrm flipV="1">
          <a:off x="16318864" y="9666515"/>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46281</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17250C2B-89E2-4FB6-A76F-56493C78BB43}"/>
            </a:ext>
          </a:extLst>
        </xdr:cNvPr>
        <xdr:cNvSpPr txBox="1"/>
      </xdr:nvSpPr>
      <xdr:spPr>
        <a:xfrm>
          <a:off x="16357600" y="1101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42454</xdr:rowOff>
    </xdr:from>
    <xdr:to>
      <xdr:col>86</xdr:col>
      <xdr:colOff>25400</xdr:colOff>
      <xdr:row>64</xdr:row>
      <xdr:rowOff>42454</xdr:rowOff>
    </xdr:to>
    <xdr:cxnSp macro="">
      <xdr:nvCxnSpPr>
        <xdr:cNvPr id="534" name="直線コネクタ 533">
          <a:extLst>
            <a:ext uri="{FF2B5EF4-FFF2-40B4-BE49-F238E27FC236}">
              <a16:creationId xmlns:a16="http://schemas.microsoft.com/office/drawing/2014/main" id="{37EB7A5A-5EDF-432F-891E-A4871AF68DB8}"/>
            </a:ext>
          </a:extLst>
        </xdr:cNvPr>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4494D64D-A4B4-4A57-93CC-77556E6A6194}"/>
            </a:ext>
          </a:extLst>
        </xdr:cNvPr>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536" name="直線コネクタ 535">
          <a:extLst>
            <a:ext uri="{FF2B5EF4-FFF2-40B4-BE49-F238E27FC236}">
              <a16:creationId xmlns:a16="http://schemas.microsoft.com/office/drawing/2014/main" id="{CACB92E6-9C05-40B9-B9FE-9F14153099EE}"/>
            </a:ext>
          </a:extLst>
        </xdr:cNvPr>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118671</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096A6DE7-A306-49C5-B4BA-106FB7ED1761}"/>
            </a:ext>
          </a:extLst>
        </xdr:cNvPr>
        <xdr:cNvSpPr txBox="1"/>
      </xdr:nvSpPr>
      <xdr:spPr>
        <a:xfrm>
          <a:off x="16357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8" name="フローチャート: 判断 537">
          <a:extLst>
            <a:ext uri="{FF2B5EF4-FFF2-40B4-BE49-F238E27FC236}">
              <a16:creationId xmlns:a16="http://schemas.microsoft.com/office/drawing/2014/main" id="{460ED47F-B0CE-47D2-AE07-A6B8F5191561}"/>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153307</xdr:rowOff>
    </xdr:from>
    <xdr:to>
      <xdr:col>81</xdr:col>
      <xdr:colOff>101600</xdr:colOff>
      <xdr:row>61</xdr:row>
      <xdr:rowOff>83457</xdr:rowOff>
    </xdr:to>
    <xdr:sp macro="" textlink="">
      <xdr:nvSpPr>
        <xdr:cNvPr id="539" name="フローチャート: 判断 538">
          <a:extLst>
            <a:ext uri="{FF2B5EF4-FFF2-40B4-BE49-F238E27FC236}">
              <a16:creationId xmlns:a16="http://schemas.microsoft.com/office/drawing/2014/main" id="{936A99BE-DF25-4E43-992F-8D0C54324CA1}"/>
            </a:ext>
          </a:extLst>
        </xdr:cNvPr>
        <xdr:cNvSpPr/>
      </xdr:nvSpPr>
      <xdr:spPr>
        <a:xfrm>
          <a:off x="154305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130447</xdr:rowOff>
    </xdr:from>
    <xdr:to>
      <xdr:col>76</xdr:col>
      <xdr:colOff>165100</xdr:colOff>
      <xdr:row>61</xdr:row>
      <xdr:rowOff>60597</xdr:rowOff>
    </xdr:to>
    <xdr:sp macro="" textlink="">
      <xdr:nvSpPr>
        <xdr:cNvPr id="540" name="フローチャート: 判断 539">
          <a:extLst>
            <a:ext uri="{FF2B5EF4-FFF2-40B4-BE49-F238E27FC236}">
              <a16:creationId xmlns:a16="http://schemas.microsoft.com/office/drawing/2014/main" id="{D9B9E67F-E22B-4452-A204-9483F8920F11}"/>
            </a:ext>
          </a:extLst>
        </xdr:cNvPr>
        <xdr:cNvSpPr/>
      </xdr:nvSpPr>
      <xdr:spPr>
        <a:xfrm>
          <a:off x="14541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92891</xdr:rowOff>
    </xdr:from>
    <xdr:to>
      <xdr:col>72</xdr:col>
      <xdr:colOff>38100</xdr:colOff>
      <xdr:row>61</xdr:row>
      <xdr:rowOff>23041</xdr:rowOff>
    </xdr:to>
    <xdr:sp macro="" textlink="">
      <xdr:nvSpPr>
        <xdr:cNvPr id="541" name="フローチャート: 判断 540">
          <a:extLst>
            <a:ext uri="{FF2B5EF4-FFF2-40B4-BE49-F238E27FC236}">
              <a16:creationId xmlns:a16="http://schemas.microsoft.com/office/drawing/2014/main" id="{8C81A76C-552E-44CD-B97D-5F17E0A3C27E}"/>
            </a:ext>
          </a:extLst>
        </xdr:cNvPr>
        <xdr:cNvSpPr/>
      </xdr:nvSpPr>
      <xdr:spPr>
        <a:xfrm>
          <a:off x="13652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87993</xdr:rowOff>
    </xdr:from>
    <xdr:to>
      <xdr:col>67</xdr:col>
      <xdr:colOff>101600</xdr:colOff>
      <xdr:row>61</xdr:row>
      <xdr:rowOff>18143</xdr:rowOff>
    </xdr:to>
    <xdr:sp macro="" textlink="">
      <xdr:nvSpPr>
        <xdr:cNvPr id="542" name="フローチャート: 判断 541">
          <a:extLst>
            <a:ext uri="{FF2B5EF4-FFF2-40B4-BE49-F238E27FC236}">
              <a16:creationId xmlns:a16="http://schemas.microsoft.com/office/drawing/2014/main" id="{E77C5891-4DFE-4462-82C7-6E39A663DB8D}"/>
            </a:ext>
          </a:extLst>
        </xdr:cNvPr>
        <xdr:cNvSpPr/>
      </xdr:nvSpPr>
      <xdr:spPr>
        <a:xfrm>
          <a:off x="12763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56846D19-DFA5-423F-84BA-27EFAB901E1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6A3DF475-5755-42BE-A188-C6A67997BC5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AA523D7F-4ABB-4A96-8027-4E2DD053CE0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C27DE9A4-2C98-4352-A24E-1410BCDC216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BD143DE1-B877-403C-94BE-3456AD02884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11249</xdr:rowOff>
    </xdr:from>
    <xdr:to>
      <xdr:col>85</xdr:col>
      <xdr:colOff>177800</xdr:colOff>
      <xdr:row>59</xdr:row>
      <xdr:rowOff>112849</xdr:rowOff>
    </xdr:to>
    <xdr:sp macro="" textlink="">
      <xdr:nvSpPr>
        <xdr:cNvPr id="548" name="楕円 547">
          <a:extLst>
            <a:ext uri="{FF2B5EF4-FFF2-40B4-BE49-F238E27FC236}">
              <a16:creationId xmlns:a16="http://schemas.microsoft.com/office/drawing/2014/main" id="{87F51AD6-4308-4FA2-B295-5479EED4C3A4}"/>
            </a:ext>
          </a:extLst>
        </xdr:cNvPr>
        <xdr:cNvSpPr/>
      </xdr:nvSpPr>
      <xdr:spPr>
        <a:xfrm>
          <a:off x="16268700" y="1012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34126</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31834DC5-3557-48D2-AD58-C091D9A2D9F6}"/>
            </a:ext>
          </a:extLst>
        </xdr:cNvPr>
        <xdr:cNvSpPr txBox="1"/>
      </xdr:nvSpPr>
      <xdr:spPr>
        <a:xfrm>
          <a:off x="16357600" y="9978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151674</xdr:rowOff>
    </xdr:from>
    <xdr:to>
      <xdr:col>81</xdr:col>
      <xdr:colOff>101600</xdr:colOff>
      <xdr:row>59</xdr:row>
      <xdr:rowOff>81824</xdr:rowOff>
    </xdr:to>
    <xdr:sp macro="" textlink="">
      <xdr:nvSpPr>
        <xdr:cNvPr id="550" name="楕円 549">
          <a:extLst>
            <a:ext uri="{FF2B5EF4-FFF2-40B4-BE49-F238E27FC236}">
              <a16:creationId xmlns:a16="http://schemas.microsoft.com/office/drawing/2014/main" id="{752E1162-377B-46AD-91F7-06DFE15D5966}"/>
            </a:ext>
          </a:extLst>
        </xdr:cNvPr>
        <xdr:cNvSpPr/>
      </xdr:nvSpPr>
      <xdr:spPr>
        <a:xfrm>
          <a:off x="15430500" y="1009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31024</xdr:rowOff>
    </xdr:from>
    <xdr:to>
      <xdr:col>85</xdr:col>
      <xdr:colOff>127000</xdr:colOff>
      <xdr:row>59</xdr:row>
      <xdr:rowOff>62049</xdr:rowOff>
    </xdr:to>
    <xdr:cxnSp macro="">
      <xdr:nvCxnSpPr>
        <xdr:cNvPr id="551" name="直線コネクタ 550">
          <a:extLst>
            <a:ext uri="{FF2B5EF4-FFF2-40B4-BE49-F238E27FC236}">
              <a16:creationId xmlns:a16="http://schemas.microsoft.com/office/drawing/2014/main" id="{B89C8A1D-5DC3-4929-9B4C-D529330AA266}"/>
            </a:ext>
          </a:extLst>
        </xdr:cNvPr>
        <xdr:cNvCxnSpPr/>
      </xdr:nvCxnSpPr>
      <xdr:spPr>
        <a:xfrm>
          <a:off x="15481300" y="10146574"/>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119017</xdr:rowOff>
    </xdr:from>
    <xdr:to>
      <xdr:col>76</xdr:col>
      <xdr:colOff>165100</xdr:colOff>
      <xdr:row>59</xdr:row>
      <xdr:rowOff>49167</xdr:rowOff>
    </xdr:to>
    <xdr:sp macro="" textlink="">
      <xdr:nvSpPr>
        <xdr:cNvPr id="552" name="楕円 551">
          <a:extLst>
            <a:ext uri="{FF2B5EF4-FFF2-40B4-BE49-F238E27FC236}">
              <a16:creationId xmlns:a16="http://schemas.microsoft.com/office/drawing/2014/main" id="{FB828C68-6525-4350-9B63-22DBA5FA6B60}"/>
            </a:ext>
          </a:extLst>
        </xdr:cNvPr>
        <xdr:cNvSpPr/>
      </xdr:nvSpPr>
      <xdr:spPr>
        <a:xfrm>
          <a:off x="14541500" y="1006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169817</xdr:rowOff>
    </xdr:from>
    <xdr:to>
      <xdr:col>81</xdr:col>
      <xdr:colOff>50800</xdr:colOff>
      <xdr:row>59</xdr:row>
      <xdr:rowOff>31024</xdr:rowOff>
    </xdr:to>
    <xdr:cxnSp macro="">
      <xdr:nvCxnSpPr>
        <xdr:cNvPr id="553" name="直線コネクタ 552">
          <a:extLst>
            <a:ext uri="{FF2B5EF4-FFF2-40B4-BE49-F238E27FC236}">
              <a16:creationId xmlns:a16="http://schemas.microsoft.com/office/drawing/2014/main" id="{909389B6-E83E-47EC-BF1F-6BE1B70B4F19}"/>
            </a:ext>
          </a:extLst>
        </xdr:cNvPr>
        <xdr:cNvCxnSpPr/>
      </xdr:nvCxnSpPr>
      <xdr:spPr>
        <a:xfrm>
          <a:off x="14592300" y="1011391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89626</xdr:rowOff>
    </xdr:from>
    <xdr:to>
      <xdr:col>72</xdr:col>
      <xdr:colOff>38100</xdr:colOff>
      <xdr:row>59</xdr:row>
      <xdr:rowOff>19776</xdr:rowOff>
    </xdr:to>
    <xdr:sp macro="" textlink="">
      <xdr:nvSpPr>
        <xdr:cNvPr id="554" name="楕円 553">
          <a:extLst>
            <a:ext uri="{FF2B5EF4-FFF2-40B4-BE49-F238E27FC236}">
              <a16:creationId xmlns:a16="http://schemas.microsoft.com/office/drawing/2014/main" id="{FF85908C-922C-486B-B85A-A77E18FBE24F}"/>
            </a:ext>
          </a:extLst>
        </xdr:cNvPr>
        <xdr:cNvSpPr/>
      </xdr:nvSpPr>
      <xdr:spPr>
        <a:xfrm>
          <a:off x="13652500" y="1003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140426</xdr:rowOff>
    </xdr:from>
    <xdr:to>
      <xdr:col>76</xdr:col>
      <xdr:colOff>114300</xdr:colOff>
      <xdr:row>58</xdr:row>
      <xdr:rowOff>169817</xdr:rowOff>
    </xdr:to>
    <xdr:cxnSp macro="">
      <xdr:nvCxnSpPr>
        <xdr:cNvPr id="555" name="直線コネクタ 554">
          <a:extLst>
            <a:ext uri="{FF2B5EF4-FFF2-40B4-BE49-F238E27FC236}">
              <a16:creationId xmlns:a16="http://schemas.microsoft.com/office/drawing/2014/main" id="{87B54D16-CEB6-4BF6-85E0-77B30EBB3209}"/>
            </a:ext>
          </a:extLst>
        </xdr:cNvPr>
        <xdr:cNvCxnSpPr/>
      </xdr:nvCxnSpPr>
      <xdr:spPr>
        <a:xfrm>
          <a:off x="13703300" y="1008452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56969</xdr:rowOff>
    </xdr:from>
    <xdr:to>
      <xdr:col>67</xdr:col>
      <xdr:colOff>101600</xdr:colOff>
      <xdr:row>58</xdr:row>
      <xdr:rowOff>158569</xdr:rowOff>
    </xdr:to>
    <xdr:sp macro="" textlink="">
      <xdr:nvSpPr>
        <xdr:cNvPr id="556" name="楕円 555">
          <a:extLst>
            <a:ext uri="{FF2B5EF4-FFF2-40B4-BE49-F238E27FC236}">
              <a16:creationId xmlns:a16="http://schemas.microsoft.com/office/drawing/2014/main" id="{EC2F70BE-B286-4549-A162-06D4A435D572}"/>
            </a:ext>
          </a:extLst>
        </xdr:cNvPr>
        <xdr:cNvSpPr/>
      </xdr:nvSpPr>
      <xdr:spPr>
        <a:xfrm>
          <a:off x="12763500" y="1000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107769</xdr:rowOff>
    </xdr:from>
    <xdr:to>
      <xdr:col>71</xdr:col>
      <xdr:colOff>177800</xdr:colOff>
      <xdr:row>58</xdr:row>
      <xdr:rowOff>140426</xdr:rowOff>
    </xdr:to>
    <xdr:cxnSp macro="">
      <xdr:nvCxnSpPr>
        <xdr:cNvPr id="557" name="直線コネクタ 556">
          <a:extLst>
            <a:ext uri="{FF2B5EF4-FFF2-40B4-BE49-F238E27FC236}">
              <a16:creationId xmlns:a16="http://schemas.microsoft.com/office/drawing/2014/main" id="{0CB64AF3-4F2D-4F44-B126-44259827506F}"/>
            </a:ext>
          </a:extLst>
        </xdr:cNvPr>
        <xdr:cNvCxnSpPr/>
      </xdr:nvCxnSpPr>
      <xdr:spPr>
        <a:xfrm>
          <a:off x="12814300" y="100518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74584</xdr:rowOff>
    </xdr:from>
    <xdr:ext cx="405111" cy="259045"/>
    <xdr:sp macro="" textlink="">
      <xdr:nvSpPr>
        <xdr:cNvPr id="558" name="n_1aveValue【学校施設】&#10;有形固定資産減価償却率">
          <a:extLst>
            <a:ext uri="{FF2B5EF4-FFF2-40B4-BE49-F238E27FC236}">
              <a16:creationId xmlns:a16="http://schemas.microsoft.com/office/drawing/2014/main" id="{268432A1-05C4-4A8C-A93E-8E1633C33715}"/>
            </a:ext>
          </a:extLst>
        </xdr:cNvPr>
        <xdr:cNvSpPr txBox="1"/>
      </xdr:nvSpPr>
      <xdr:spPr>
        <a:xfrm>
          <a:off x="15266044" y="1053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51724</xdr:rowOff>
    </xdr:from>
    <xdr:ext cx="405111" cy="259045"/>
    <xdr:sp macro="" textlink="">
      <xdr:nvSpPr>
        <xdr:cNvPr id="559" name="n_2aveValue【学校施設】&#10;有形固定資産減価償却率">
          <a:extLst>
            <a:ext uri="{FF2B5EF4-FFF2-40B4-BE49-F238E27FC236}">
              <a16:creationId xmlns:a16="http://schemas.microsoft.com/office/drawing/2014/main" id="{162CA797-07C2-4012-8502-7B89ED7E48A8}"/>
            </a:ext>
          </a:extLst>
        </xdr:cNvPr>
        <xdr:cNvSpPr txBox="1"/>
      </xdr:nvSpPr>
      <xdr:spPr>
        <a:xfrm>
          <a:off x="143897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14168</xdr:rowOff>
    </xdr:from>
    <xdr:ext cx="405111" cy="259045"/>
    <xdr:sp macro="" textlink="">
      <xdr:nvSpPr>
        <xdr:cNvPr id="560" name="n_3aveValue【学校施設】&#10;有形固定資産減価償却率">
          <a:extLst>
            <a:ext uri="{FF2B5EF4-FFF2-40B4-BE49-F238E27FC236}">
              <a16:creationId xmlns:a16="http://schemas.microsoft.com/office/drawing/2014/main" id="{7C0A8B53-CDDA-4570-B030-FFDCB13D64C9}"/>
            </a:ext>
          </a:extLst>
        </xdr:cNvPr>
        <xdr:cNvSpPr txBox="1"/>
      </xdr:nvSpPr>
      <xdr:spPr>
        <a:xfrm>
          <a:off x="13500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9270</xdr:rowOff>
    </xdr:from>
    <xdr:ext cx="405111" cy="259045"/>
    <xdr:sp macro="" textlink="">
      <xdr:nvSpPr>
        <xdr:cNvPr id="561" name="n_4aveValue【学校施設】&#10;有形固定資産減価償却率">
          <a:extLst>
            <a:ext uri="{FF2B5EF4-FFF2-40B4-BE49-F238E27FC236}">
              <a16:creationId xmlns:a16="http://schemas.microsoft.com/office/drawing/2014/main" id="{5A0A32CB-5546-4CB1-B892-A44BFACB9425}"/>
            </a:ext>
          </a:extLst>
        </xdr:cNvPr>
        <xdr:cNvSpPr txBox="1"/>
      </xdr:nvSpPr>
      <xdr:spPr>
        <a:xfrm>
          <a:off x="12611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98351</xdr:rowOff>
    </xdr:from>
    <xdr:ext cx="405111" cy="259045"/>
    <xdr:sp macro="" textlink="">
      <xdr:nvSpPr>
        <xdr:cNvPr id="562" name="n_1mainValue【学校施設】&#10;有形固定資産減価償却率">
          <a:extLst>
            <a:ext uri="{FF2B5EF4-FFF2-40B4-BE49-F238E27FC236}">
              <a16:creationId xmlns:a16="http://schemas.microsoft.com/office/drawing/2014/main" id="{43B33FDD-C9CA-4854-B1BE-D249277B62B9}"/>
            </a:ext>
          </a:extLst>
        </xdr:cNvPr>
        <xdr:cNvSpPr txBox="1"/>
      </xdr:nvSpPr>
      <xdr:spPr>
        <a:xfrm>
          <a:off x="15266044" y="987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65694</xdr:rowOff>
    </xdr:from>
    <xdr:ext cx="405111" cy="259045"/>
    <xdr:sp macro="" textlink="">
      <xdr:nvSpPr>
        <xdr:cNvPr id="563" name="n_2mainValue【学校施設】&#10;有形固定資産減価償却率">
          <a:extLst>
            <a:ext uri="{FF2B5EF4-FFF2-40B4-BE49-F238E27FC236}">
              <a16:creationId xmlns:a16="http://schemas.microsoft.com/office/drawing/2014/main" id="{91645D28-213C-4E0B-8333-50EFB9C9604F}"/>
            </a:ext>
          </a:extLst>
        </xdr:cNvPr>
        <xdr:cNvSpPr txBox="1"/>
      </xdr:nvSpPr>
      <xdr:spPr>
        <a:xfrm>
          <a:off x="143897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36303</xdr:rowOff>
    </xdr:from>
    <xdr:ext cx="405111" cy="259045"/>
    <xdr:sp macro="" textlink="">
      <xdr:nvSpPr>
        <xdr:cNvPr id="564" name="n_3mainValue【学校施設】&#10;有形固定資産減価償却率">
          <a:extLst>
            <a:ext uri="{FF2B5EF4-FFF2-40B4-BE49-F238E27FC236}">
              <a16:creationId xmlns:a16="http://schemas.microsoft.com/office/drawing/2014/main" id="{427F9673-BA37-4B90-8CD4-BDAC7027294D}"/>
            </a:ext>
          </a:extLst>
        </xdr:cNvPr>
        <xdr:cNvSpPr txBox="1"/>
      </xdr:nvSpPr>
      <xdr:spPr>
        <a:xfrm>
          <a:off x="13500744" y="980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3646</xdr:rowOff>
    </xdr:from>
    <xdr:ext cx="405111" cy="259045"/>
    <xdr:sp macro="" textlink="">
      <xdr:nvSpPr>
        <xdr:cNvPr id="565" name="n_4mainValue【学校施設】&#10;有形固定資産減価償却率">
          <a:extLst>
            <a:ext uri="{FF2B5EF4-FFF2-40B4-BE49-F238E27FC236}">
              <a16:creationId xmlns:a16="http://schemas.microsoft.com/office/drawing/2014/main" id="{0CBBF878-1B0E-47C7-8EE4-A238C1356459}"/>
            </a:ext>
          </a:extLst>
        </xdr:cNvPr>
        <xdr:cNvSpPr txBox="1"/>
      </xdr:nvSpPr>
      <xdr:spPr>
        <a:xfrm>
          <a:off x="12611744" y="977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48855D87-7E3B-4D44-A085-B7C68F65B0F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942E36D4-755B-4138-B94C-A83F927DD2D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23A0CAAB-8126-46F6-B02A-E304375F986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E7E7D4C6-63C9-4BC4-9DC6-60780503DD1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9DDB3F55-A42E-496B-80A7-6739C18904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C08FD9EE-05B2-4CB7-B145-B251D86424B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4BAAA578-0B50-497E-A8FF-A525615675F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3ADB5D03-9CEA-4175-AD77-2918E6C9349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9077D9F6-6663-4E47-A2BF-43BCC1EDF38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06C5D789-D8AE-4E74-A191-38553B8BF3D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E874C7F4-9C15-42A5-B798-4BA9A3986EB2}"/>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F2B90376-D96D-4752-A1A5-8FA0183E6677}"/>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744C319E-2D00-495B-B8BF-98CB49375793}"/>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7D11AF95-8A49-417C-A134-551F1A3F9F25}"/>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B71F4105-9BF8-42C0-BEBA-816A84220D3D}"/>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23897629-5C9F-46AC-B9CB-19647E0AB0D5}"/>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6072FF19-3D7E-45ED-B997-DFA6EDCEAF54}"/>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132C980D-BCFC-4618-B77B-7374065DDB49}"/>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9ECE2902-C862-4B5A-8D5A-BF62243BF893}"/>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5A32D16A-F018-4F70-BBA1-8991615296B9}"/>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F0695A32-9398-422B-B662-8ED649DEA5A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a:extLst>
            <a:ext uri="{FF2B5EF4-FFF2-40B4-BE49-F238E27FC236}">
              <a16:creationId xmlns:a16="http://schemas.microsoft.com/office/drawing/2014/main" id="{6A1CD6B3-11ED-4FC8-89F8-1118BB5953BD}"/>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247CEFC7-AF22-4312-8447-782301F5CA8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100774</xdr:rowOff>
    </xdr:from>
    <xdr:to>
      <xdr:col>116</xdr:col>
      <xdr:colOff>62864</xdr:colOff>
      <xdr:row>63</xdr:row>
      <xdr:rowOff>70104</xdr:rowOff>
    </xdr:to>
    <xdr:cxnSp macro="">
      <xdr:nvCxnSpPr>
        <xdr:cNvPr id="589" name="直線コネクタ 588">
          <a:extLst>
            <a:ext uri="{FF2B5EF4-FFF2-40B4-BE49-F238E27FC236}">
              <a16:creationId xmlns:a16="http://schemas.microsoft.com/office/drawing/2014/main" id="{12381345-5603-4249-A399-5016EA8E67AE}"/>
            </a:ext>
          </a:extLst>
        </xdr:cNvPr>
        <xdr:cNvCxnSpPr/>
      </xdr:nvCxnSpPr>
      <xdr:spPr>
        <a:xfrm flipV="1">
          <a:off x="22160864" y="9701974"/>
          <a:ext cx="0" cy="1169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73931</xdr:rowOff>
    </xdr:from>
    <xdr:ext cx="469744" cy="259045"/>
    <xdr:sp macro="" textlink="">
      <xdr:nvSpPr>
        <xdr:cNvPr id="590" name="【学校施設】&#10;一人当たり面積最小値テキスト">
          <a:extLst>
            <a:ext uri="{FF2B5EF4-FFF2-40B4-BE49-F238E27FC236}">
              <a16:creationId xmlns:a16="http://schemas.microsoft.com/office/drawing/2014/main" id="{7525C40C-6FF6-4762-BA1A-18D12FED7C4E}"/>
            </a:ext>
          </a:extLst>
        </xdr:cNvPr>
        <xdr:cNvSpPr txBox="1"/>
      </xdr:nvSpPr>
      <xdr:spPr>
        <a:xfrm>
          <a:off x="22199600"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70104</xdr:rowOff>
    </xdr:from>
    <xdr:to>
      <xdr:col>116</xdr:col>
      <xdr:colOff>152400</xdr:colOff>
      <xdr:row>63</xdr:row>
      <xdr:rowOff>70104</xdr:rowOff>
    </xdr:to>
    <xdr:cxnSp macro="">
      <xdr:nvCxnSpPr>
        <xdr:cNvPr id="591" name="直線コネクタ 590">
          <a:extLst>
            <a:ext uri="{FF2B5EF4-FFF2-40B4-BE49-F238E27FC236}">
              <a16:creationId xmlns:a16="http://schemas.microsoft.com/office/drawing/2014/main" id="{6D409905-ADC3-445A-8BA0-9557BDE7CBDB}"/>
            </a:ext>
          </a:extLst>
        </xdr:cNvPr>
        <xdr:cNvCxnSpPr/>
      </xdr:nvCxnSpPr>
      <xdr:spPr>
        <a:xfrm>
          <a:off x="22072600" y="1087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47451</xdr:rowOff>
    </xdr:from>
    <xdr:ext cx="469744" cy="259045"/>
    <xdr:sp macro="" textlink="">
      <xdr:nvSpPr>
        <xdr:cNvPr id="592" name="【学校施設】&#10;一人当たり面積最大値テキスト">
          <a:extLst>
            <a:ext uri="{FF2B5EF4-FFF2-40B4-BE49-F238E27FC236}">
              <a16:creationId xmlns:a16="http://schemas.microsoft.com/office/drawing/2014/main" id="{5671931D-028B-44EE-A5D1-870F3D1D5F0B}"/>
            </a:ext>
          </a:extLst>
        </xdr:cNvPr>
        <xdr:cNvSpPr txBox="1"/>
      </xdr:nvSpPr>
      <xdr:spPr>
        <a:xfrm>
          <a:off x="22199600" y="947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100774</xdr:rowOff>
    </xdr:from>
    <xdr:to>
      <xdr:col>116</xdr:col>
      <xdr:colOff>152400</xdr:colOff>
      <xdr:row>56</xdr:row>
      <xdr:rowOff>100774</xdr:rowOff>
    </xdr:to>
    <xdr:cxnSp macro="">
      <xdr:nvCxnSpPr>
        <xdr:cNvPr id="593" name="直線コネクタ 592">
          <a:extLst>
            <a:ext uri="{FF2B5EF4-FFF2-40B4-BE49-F238E27FC236}">
              <a16:creationId xmlns:a16="http://schemas.microsoft.com/office/drawing/2014/main" id="{851D6AF1-AB03-4E7F-A880-E238922178AB}"/>
            </a:ext>
          </a:extLst>
        </xdr:cNvPr>
        <xdr:cNvCxnSpPr/>
      </xdr:nvCxnSpPr>
      <xdr:spPr>
        <a:xfrm>
          <a:off x="22072600" y="970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56596</xdr:rowOff>
    </xdr:from>
    <xdr:ext cx="469744" cy="259045"/>
    <xdr:sp macro="" textlink="">
      <xdr:nvSpPr>
        <xdr:cNvPr id="594" name="【学校施設】&#10;一人当たり面積平均値テキスト">
          <a:extLst>
            <a:ext uri="{FF2B5EF4-FFF2-40B4-BE49-F238E27FC236}">
              <a16:creationId xmlns:a16="http://schemas.microsoft.com/office/drawing/2014/main" id="{210A71AC-AD30-42F4-8390-EA28FB65F158}"/>
            </a:ext>
          </a:extLst>
        </xdr:cNvPr>
        <xdr:cNvSpPr txBox="1"/>
      </xdr:nvSpPr>
      <xdr:spPr>
        <a:xfrm>
          <a:off x="22199600" y="10515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78169</xdr:rowOff>
    </xdr:from>
    <xdr:to>
      <xdr:col>116</xdr:col>
      <xdr:colOff>114300</xdr:colOff>
      <xdr:row>62</xdr:row>
      <xdr:rowOff>8319</xdr:rowOff>
    </xdr:to>
    <xdr:sp macro="" textlink="">
      <xdr:nvSpPr>
        <xdr:cNvPr id="595" name="フローチャート: 判断 594">
          <a:extLst>
            <a:ext uri="{FF2B5EF4-FFF2-40B4-BE49-F238E27FC236}">
              <a16:creationId xmlns:a16="http://schemas.microsoft.com/office/drawing/2014/main" id="{F2644539-605D-411E-A797-720A3F852C0C}"/>
            </a:ext>
          </a:extLst>
        </xdr:cNvPr>
        <xdr:cNvSpPr/>
      </xdr:nvSpPr>
      <xdr:spPr>
        <a:xfrm>
          <a:off x="22110700" y="1053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91694</xdr:rowOff>
    </xdr:from>
    <xdr:to>
      <xdr:col>112</xdr:col>
      <xdr:colOff>38100</xdr:colOff>
      <xdr:row>62</xdr:row>
      <xdr:rowOff>21844</xdr:rowOff>
    </xdr:to>
    <xdr:sp macro="" textlink="">
      <xdr:nvSpPr>
        <xdr:cNvPr id="596" name="フローチャート: 判断 595">
          <a:extLst>
            <a:ext uri="{FF2B5EF4-FFF2-40B4-BE49-F238E27FC236}">
              <a16:creationId xmlns:a16="http://schemas.microsoft.com/office/drawing/2014/main" id="{1DB6F024-868E-455D-899E-EFEE4EED37CE}"/>
            </a:ext>
          </a:extLst>
        </xdr:cNvPr>
        <xdr:cNvSpPr/>
      </xdr:nvSpPr>
      <xdr:spPr>
        <a:xfrm>
          <a:off x="212725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108077</xdr:rowOff>
    </xdr:from>
    <xdr:to>
      <xdr:col>107</xdr:col>
      <xdr:colOff>101600</xdr:colOff>
      <xdr:row>62</xdr:row>
      <xdr:rowOff>38227</xdr:rowOff>
    </xdr:to>
    <xdr:sp macro="" textlink="">
      <xdr:nvSpPr>
        <xdr:cNvPr id="597" name="フローチャート: 判断 596">
          <a:extLst>
            <a:ext uri="{FF2B5EF4-FFF2-40B4-BE49-F238E27FC236}">
              <a16:creationId xmlns:a16="http://schemas.microsoft.com/office/drawing/2014/main" id="{A8BDE4D4-9DF4-4DA0-9156-B10AF5CDCC78}"/>
            </a:ext>
          </a:extLst>
        </xdr:cNvPr>
        <xdr:cNvSpPr/>
      </xdr:nvSpPr>
      <xdr:spPr>
        <a:xfrm>
          <a:off x="20383500" y="1056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90360</xdr:rowOff>
    </xdr:from>
    <xdr:to>
      <xdr:col>102</xdr:col>
      <xdr:colOff>165100</xdr:colOff>
      <xdr:row>62</xdr:row>
      <xdr:rowOff>20510</xdr:rowOff>
    </xdr:to>
    <xdr:sp macro="" textlink="">
      <xdr:nvSpPr>
        <xdr:cNvPr id="598" name="フローチャート: 判断 597">
          <a:extLst>
            <a:ext uri="{FF2B5EF4-FFF2-40B4-BE49-F238E27FC236}">
              <a16:creationId xmlns:a16="http://schemas.microsoft.com/office/drawing/2014/main" id="{9D1CC6EB-58B0-4AD0-ACAF-D20ACC21AB2D}"/>
            </a:ext>
          </a:extLst>
        </xdr:cNvPr>
        <xdr:cNvSpPr/>
      </xdr:nvSpPr>
      <xdr:spPr>
        <a:xfrm>
          <a:off x="19494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95123</xdr:rowOff>
    </xdr:from>
    <xdr:to>
      <xdr:col>98</xdr:col>
      <xdr:colOff>38100</xdr:colOff>
      <xdr:row>62</xdr:row>
      <xdr:rowOff>25273</xdr:rowOff>
    </xdr:to>
    <xdr:sp macro="" textlink="">
      <xdr:nvSpPr>
        <xdr:cNvPr id="599" name="フローチャート: 判断 598">
          <a:extLst>
            <a:ext uri="{FF2B5EF4-FFF2-40B4-BE49-F238E27FC236}">
              <a16:creationId xmlns:a16="http://schemas.microsoft.com/office/drawing/2014/main" id="{953845EB-C270-4D99-96C6-33401250381C}"/>
            </a:ext>
          </a:extLst>
        </xdr:cNvPr>
        <xdr:cNvSpPr/>
      </xdr:nvSpPr>
      <xdr:spPr>
        <a:xfrm>
          <a:off x="18605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52031506-1CDC-4C6D-A1E7-1EC7D90BDE7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643C72B9-C9EA-420A-B05F-ED2F9283866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9E7AD593-02A3-42FF-B22E-28154D73E2D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8E084F75-0463-486C-87C9-5AED5266A24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B224E15E-8621-4D4B-943D-1F36743EB5F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163703</xdr:rowOff>
    </xdr:from>
    <xdr:to>
      <xdr:col>116</xdr:col>
      <xdr:colOff>114300</xdr:colOff>
      <xdr:row>61</xdr:row>
      <xdr:rowOff>93853</xdr:rowOff>
    </xdr:to>
    <xdr:sp macro="" textlink="">
      <xdr:nvSpPr>
        <xdr:cNvPr id="605" name="楕円 604">
          <a:extLst>
            <a:ext uri="{FF2B5EF4-FFF2-40B4-BE49-F238E27FC236}">
              <a16:creationId xmlns:a16="http://schemas.microsoft.com/office/drawing/2014/main" id="{EDABCEA9-7D13-4FAF-A0B0-B569428AEDB1}"/>
            </a:ext>
          </a:extLst>
        </xdr:cNvPr>
        <xdr:cNvSpPr/>
      </xdr:nvSpPr>
      <xdr:spPr>
        <a:xfrm>
          <a:off x="22110700" y="1045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15130</xdr:rowOff>
    </xdr:from>
    <xdr:ext cx="469744" cy="259045"/>
    <xdr:sp macro="" textlink="">
      <xdr:nvSpPr>
        <xdr:cNvPr id="606" name="【学校施設】&#10;一人当たり面積該当値テキスト">
          <a:extLst>
            <a:ext uri="{FF2B5EF4-FFF2-40B4-BE49-F238E27FC236}">
              <a16:creationId xmlns:a16="http://schemas.microsoft.com/office/drawing/2014/main" id="{204DCE00-CB09-4B53-B0FA-98A1E74288C1}"/>
            </a:ext>
          </a:extLst>
        </xdr:cNvPr>
        <xdr:cNvSpPr txBox="1"/>
      </xdr:nvSpPr>
      <xdr:spPr>
        <a:xfrm>
          <a:off x="22199600" y="1030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5017</xdr:rowOff>
    </xdr:from>
    <xdr:to>
      <xdr:col>112</xdr:col>
      <xdr:colOff>38100</xdr:colOff>
      <xdr:row>61</xdr:row>
      <xdr:rowOff>106617</xdr:rowOff>
    </xdr:to>
    <xdr:sp macro="" textlink="">
      <xdr:nvSpPr>
        <xdr:cNvPr id="607" name="楕円 606">
          <a:extLst>
            <a:ext uri="{FF2B5EF4-FFF2-40B4-BE49-F238E27FC236}">
              <a16:creationId xmlns:a16="http://schemas.microsoft.com/office/drawing/2014/main" id="{D79CEBF4-D7FC-4CB2-BD1F-314795C15D8F}"/>
            </a:ext>
          </a:extLst>
        </xdr:cNvPr>
        <xdr:cNvSpPr/>
      </xdr:nvSpPr>
      <xdr:spPr>
        <a:xfrm>
          <a:off x="21272500" y="1046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43053</xdr:rowOff>
    </xdr:from>
    <xdr:to>
      <xdr:col>116</xdr:col>
      <xdr:colOff>63500</xdr:colOff>
      <xdr:row>61</xdr:row>
      <xdr:rowOff>55817</xdr:rowOff>
    </xdr:to>
    <xdr:cxnSp macro="">
      <xdr:nvCxnSpPr>
        <xdr:cNvPr id="608" name="直線コネクタ 607">
          <a:extLst>
            <a:ext uri="{FF2B5EF4-FFF2-40B4-BE49-F238E27FC236}">
              <a16:creationId xmlns:a16="http://schemas.microsoft.com/office/drawing/2014/main" id="{7A0149A7-89C2-4328-8F81-DA7C05B1A828}"/>
            </a:ext>
          </a:extLst>
        </xdr:cNvPr>
        <xdr:cNvCxnSpPr/>
      </xdr:nvCxnSpPr>
      <xdr:spPr>
        <a:xfrm flipV="1">
          <a:off x="21323300" y="10501503"/>
          <a:ext cx="838200" cy="1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16256</xdr:rowOff>
    </xdr:from>
    <xdr:to>
      <xdr:col>107</xdr:col>
      <xdr:colOff>101600</xdr:colOff>
      <xdr:row>61</xdr:row>
      <xdr:rowOff>117856</xdr:rowOff>
    </xdr:to>
    <xdr:sp macro="" textlink="">
      <xdr:nvSpPr>
        <xdr:cNvPr id="609" name="楕円 608">
          <a:extLst>
            <a:ext uri="{FF2B5EF4-FFF2-40B4-BE49-F238E27FC236}">
              <a16:creationId xmlns:a16="http://schemas.microsoft.com/office/drawing/2014/main" id="{8F3C6614-DF43-4755-81E8-FDD70981C019}"/>
            </a:ext>
          </a:extLst>
        </xdr:cNvPr>
        <xdr:cNvSpPr/>
      </xdr:nvSpPr>
      <xdr:spPr>
        <a:xfrm>
          <a:off x="20383500" y="1047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55817</xdr:rowOff>
    </xdr:from>
    <xdr:to>
      <xdr:col>111</xdr:col>
      <xdr:colOff>177800</xdr:colOff>
      <xdr:row>61</xdr:row>
      <xdr:rowOff>67056</xdr:rowOff>
    </xdr:to>
    <xdr:cxnSp macro="">
      <xdr:nvCxnSpPr>
        <xdr:cNvPr id="610" name="直線コネクタ 609">
          <a:extLst>
            <a:ext uri="{FF2B5EF4-FFF2-40B4-BE49-F238E27FC236}">
              <a16:creationId xmlns:a16="http://schemas.microsoft.com/office/drawing/2014/main" id="{DB382150-93FB-4677-A5B2-E645FB937ED2}"/>
            </a:ext>
          </a:extLst>
        </xdr:cNvPr>
        <xdr:cNvCxnSpPr/>
      </xdr:nvCxnSpPr>
      <xdr:spPr>
        <a:xfrm flipV="1">
          <a:off x="20434300" y="10514267"/>
          <a:ext cx="889000" cy="1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28448</xdr:rowOff>
    </xdr:from>
    <xdr:to>
      <xdr:col>102</xdr:col>
      <xdr:colOff>165100</xdr:colOff>
      <xdr:row>61</xdr:row>
      <xdr:rowOff>130048</xdr:rowOff>
    </xdr:to>
    <xdr:sp macro="" textlink="">
      <xdr:nvSpPr>
        <xdr:cNvPr id="611" name="楕円 610">
          <a:extLst>
            <a:ext uri="{FF2B5EF4-FFF2-40B4-BE49-F238E27FC236}">
              <a16:creationId xmlns:a16="http://schemas.microsoft.com/office/drawing/2014/main" id="{D5FD4259-C9B2-4B1B-81F9-F436B3C50A4A}"/>
            </a:ext>
          </a:extLst>
        </xdr:cNvPr>
        <xdr:cNvSpPr/>
      </xdr:nvSpPr>
      <xdr:spPr>
        <a:xfrm>
          <a:off x="19494500" y="1048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67056</xdr:rowOff>
    </xdr:from>
    <xdr:to>
      <xdr:col>107</xdr:col>
      <xdr:colOff>50800</xdr:colOff>
      <xdr:row>61</xdr:row>
      <xdr:rowOff>79248</xdr:rowOff>
    </xdr:to>
    <xdr:cxnSp macro="">
      <xdr:nvCxnSpPr>
        <xdr:cNvPr id="612" name="直線コネクタ 611">
          <a:extLst>
            <a:ext uri="{FF2B5EF4-FFF2-40B4-BE49-F238E27FC236}">
              <a16:creationId xmlns:a16="http://schemas.microsoft.com/office/drawing/2014/main" id="{521950CA-9548-4575-85A7-A7999AACA35A}"/>
            </a:ext>
          </a:extLst>
        </xdr:cNvPr>
        <xdr:cNvCxnSpPr/>
      </xdr:nvCxnSpPr>
      <xdr:spPr>
        <a:xfrm flipV="1">
          <a:off x="19545300" y="10525506"/>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40449</xdr:rowOff>
    </xdr:from>
    <xdr:to>
      <xdr:col>98</xdr:col>
      <xdr:colOff>38100</xdr:colOff>
      <xdr:row>61</xdr:row>
      <xdr:rowOff>142049</xdr:rowOff>
    </xdr:to>
    <xdr:sp macro="" textlink="">
      <xdr:nvSpPr>
        <xdr:cNvPr id="613" name="楕円 612">
          <a:extLst>
            <a:ext uri="{FF2B5EF4-FFF2-40B4-BE49-F238E27FC236}">
              <a16:creationId xmlns:a16="http://schemas.microsoft.com/office/drawing/2014/main" id="{8D6A58D4-C481-4E96-A8B3-647F089C9739}"/>
            </a:ext>
          </a:extLst>
        </xdr:cNvPr>
        <xdr:cNvSpPr/>
      </xdr:nvSpPr>
      <xdr:spPr>
        <a:xfrm>
          <a:off x="18605500" y="1049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79248</xdr:rowOff>
    </xdr:from>
    <xdr:to>
      <xdr:col>102</xdr:col>
      <xdr:colOff>114300</xdr:colOff>
      <xdr:row>61</xdr:row>
      <xdr:rowOff>91249</xdr:rowOff>
    </xdr:to>
    <xdr:cxnSp macro="">
      <xdr:nvCxnSpPr>
        <xdr:cNvPr id="614" name="直線コネクタ 613">
          <a:extLst>
            <a:ext uri="{FF2B5EF4-FFF2-40B4-BE49-F238E27FC236}">
              <a16:creationId xmlns:a16="http://schemas.microsoft.com/office/drawing/2014/main" id="{70067EEC-6829-4203-A4C2-3554E1DB3203}"/>
            </a:ext>
          </a:extLst>
        </xdr:cNvPr>
        <xdr:cNvCxnSpPr/>
      </xdr:nvCxnSpPr>
      <xdr:spPr>
        <a:xfrm flipV="1">
          <a:off x="18656300" y="10537698"/>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12971</xdr:rowOff>
    </xdr:from>
    <xdr:ext cx="469744" cy="259045"/>
    <xdr:sp macro="" textlink="">
      <xdr:nvSpPr>
        <xdr:cNvPr id="615" name="n_1aveValue【学校施設】&#10;一人当たり面積">
          <a:extLst>
            <a:ext uri="{FF2B5EF4-FFF2-40B4-BE49-F238E27FC236}">
              <a16:creationId xmlns:a16="http://schemas.microsoft.com/office/drawing/2014/main" id="{A4B63581-996A-42E0-BC28-2D1FD17DB51E}"/>
            </a:ext>
          </a:extLst>
        </xdr:cNvPr>
        <xdr:cNvSpPr txBox="1"/>
      </xdr:nvSpPr>
      <xdr:spPr>
        <a:xfrm>
          <a:off x="21075727" y="1064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29354</xdr:rowOff>
    </xdr:from>
    <xdr:ext cx="469744" cy="259045"/>
    <xdr:sp macro="" textlink="">
      <xdr:nvSpPr>
        <xdr:cNvPr id="616" name="n_2aveValue【学校施設】&#10;一人当たり面積">
          <a:extLst>
            <a:ext uri="{FF2B5EF4-FFF2-40B4-BE49-F238E27FC236}">
              <a16:creationId xmlns:a16="http://schemas.microsoft.com/office/drawing/2014/main" id="{539EE4B0-265E-412F-8E25-8F0986528450}"/>
            </a:ext>
          </a:extLst>
        </xdr:cNvPr>
        <xdr:cNvSpPr txBox="1"/>
      </xdr:nvSpPr>
      <xdr:spPr>
        <a:xfrm>
          <a:off x="20199427" y="1065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11637</xdr:rowOff>
    </xdr:from>
    <xdr:ext cx="469744" cy="259045"/>
    <xdr:sp macro="" textlink="">
      <xdr:nvSpPr>
        <xdr:cNvPr id="617" name="n_3aveValue【学校施設】&#10;一人当たり面積">
          <a:extLst>
            <a:ext uri="{FF2B5EF4-FFF2-40B4-BE49-F238E27FC236}">
              <a16:creationId xmlns:a16="http://schemas.microsoft.com/office/drawing/2014/main" id="{F260B815-4B62-43E6-AA8F-76FCFC3FCF00}"/>
            </a:ext>
          </a:extLst>
        </xdr:cNvPr>
        <xdr:cNvSpPr txBox="1"/>
      </xdr:nvSpPr>
      <xdr:spPr>
        <a:xfrm>
          <a:off x="19310427" y="1064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16400</xdr:rowOff>
    </xdr:from>
    <xdr:ext cx="469744" cy="259045"/>
    <xdr:sp macro="" textlink="">
      <xdr:nvSpPr>
        <xdr:cNvPr id="618" name="n_4aveValue【学校施設】&#10;一人当たり面積">
          <a:extLst>
            <a:ext uri="{FF2B5EF4-FFF2-40B4-BE49-F238E27FC236}">
              <a16:creationId xmlns:a16="http://schemas.microsoft.com/office/drawing/2014/main" id="{B939E496-D770-4138-819D-3DBF2D68A7B4}"/>
            </a:ext>
          </a:extLst>
        </xdr:cNvPr>
        <xdr:cNvSpPr txBox="1"/>
      </xdr:nvSpPr>
      <xdr:spPr>
        <a:xfrm>
          <a:off x="18421427" y="1064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123144</xdr:rowOff>
    </xdr:from>
    <xdr:ext cx="469744" cy="259045"/>
    <xdr:sp macro="" textlink="">
      <xdr:nvSpPr>
        <xdr:cNvPr id="619" name="n_1mainValue【学校施設】&#10;一人当たり面積">
          <a:extLst>
            <a:ext uri="{FF2B5EF4-FFF2-40B4-BE49-F238E27FC236}">
              <a16:creationId xmlns:a16="http://schemas.microsoft.com/office/drawing/2014/main" id="{75EAA701-D5D6-41C6-B49E-93C4C16C57BC}"/>
            </a:ext>
          </a:extLst>
        </xdr:cNvPr>
        <xdr:cNvSpPr txBox="1"/>
      </xdr:nvSpPr>
      <xdr:spPr>
        <a:xfrm>
          <a:off x="21075727" y="1023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134383</xdr:rowOff>
    </xdr:from>
    <xdr:ext cx="469744" cy="259045"/>
    <xdr:sp macro="" textlink="">
      <xdr:nvSpPr>
        <xdr:cNvPr id="620" name="n_2mainValue【学校施設】&#10;一人当たり面積">
          <a:extLst>
            <a:ext uri="{FF2B5EF4-FFF2-40B4-BE49-F238E27FC236}">
              <a16:creationId xmlns:a16="http://schemas.microsoft.com/office/drawing/2014/main" id="{7A639EEA-F361-49ED-BFF7-5E7872F36B6F}"/>
            </a:ext>
          </a:extLst>
        </xdr:cNvPr>
        <xdr:cNvSpPr txBox="1"/>
      </xdr:nvSpPr>
      <xdr:spPr>
        <a:xfrm>
          <a:off x="20199427" y="1024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146575</xdr:rowOff>
    </xdr:from>
    <xdr:ext cx="469744" cy="259045"/>
    <xdr:sp macro="" textlink="">
      <xdr:nvSpPr>
        <xdr:cNvPr id="621" name="n_3mainValue【学校施設】&#10;一人当たり面積">
          <a:extLst>
            <a:ext uri="{FF2B5EF4-FFF2-40B4-BE49-F238E27FC236}">
              <a16:creationId xmlns:a16="http://schemas.microsoft.com/office/drawing/2014/main" id="{89591595-DD19-49A6-94C9-2DC049EC46AE}"/>
            </a:ext>
          </a:extLst>
        </xdr:cNvPr>
        <xdr:cNvSpPr txBox="1"/>
      </xdr:nvSpPr>
      <xdr:spPr>
        <a:xfrm>
          <a:off x="19310427" y="1026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158576</xdr:rowOff>
    </xdr:from>
    <xdr:ext cx="469744" cy="259045"/>
    <xdr:sp macro="" textlink="">
      <xdr:nvSpPr>
        <xdr:cNvPr id="622" name="n_4mainValue【学校施設】&#10;一人当たり面積">
          <a:extLst>
            <a:ext uri="{FF2B5EF4-FFF2-40B4-BE49-F238E27FC236}">
              <a16:creationId xmlns:a16="http://schemas.microsoft.com/office/drawing/2014/main" id="{4AD4ACD9-8699-454E-B052-6E58DC33D169}"/>
            </a:ext>
          </a:extLst>
        </xdr:cNvPr>
        <xdr:cNvSpPr txBox="1"/>
      </xdr:nvSpPr>
      <xdr:spPr>
        <a:xfrm>
          <a:off x="18421427" y="10274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031CE4F7-0145-4658-B3CD-5B49E97F4B0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5C93163A-D8D8-42EC-8C84-80F319ABE22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48FF68DC-F5A8-4550-A6A7-25FAEFDB97E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95CAE732-604C-4D22-88A4-92CB424A518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18FDAFEF-CB46-4BB6-97D9-B553CF707BC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7F41C284-C75D-45DC-BB1A-06E6C557FAC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C0FB2507-BC0B-488E-BF9D-D8D013FDCA0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E4FCB380-FE45-4756-942F-8D39C6B5E42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D2361CCE-1724-4705-9DBD-BDC7EBD7460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573631F9-5FC9-446B-987C-F3139BFBCF9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AAEC324C-856A-4C57-815C-E638C3CD044B}"/>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a:extLst>
            <a:ext uri="{FF2B5EF4-FFF2-40B4-BE49-F238E27FC236}">
              <a16:creationId xmlns:a16="http://schemas.microsoft.com/office/drawing/2014/main" id="{3539DFC8-E83C-4ABB-ADDD-BECA9022695A}"/>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a:extLst>
            <a:ext uri="{FF2B5EF4-FFF2-40B4-BE49-F238E27FC236}">
              <a16:creationId xmlns:a16="http://schemas.microsoft.com/office/drawing/2014/main" id="{D3469A7C-5939-4DF3-9109-CDFD6167B2B7}"/>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a:extLst>
            <a:ext uri="{FF2B5EF4-FFF2-40B4-BE49-F238E27FC236}">
              <a16:creationId xmlns:a16="http://schemas.microsoft.com/office/drawing/2014/main" id="{B9D0C4EC-450D-4A6A-8E9F-E64F762DDF3E}"/>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a:extLst>
            <a:ext uri="{FF2B5EF4-FFF2-40B4-BE49-F238E27FC236}">
              <a16:creationId xmlns:a16="http://schemas.microsoft.com/office/drawing/2014/main" id="{4DA7F552-9F7B-4162-B9B6-A6613C35BF69}"/>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a:extLst>
            <a:ext uri="{FF2B5EF4-FFF2-40B4-BE49-F238E27FC236}">
              <a16:creationId xmlns:a16="http://schemas.microsoft.com/office/drawing/2014/main" id="{5713BA6C-94AB-44F9-A4CC-F5DF2016964B}"/>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a:extLst>
            <a:ext uri="{FF2B5EF4-FFF2-40B4-BE49-F238E27FC236}">
              <a16:creationId xmlns:a16="http://schemas.microsoft.com/office/drawing/2014/main" id="{D9094E52-7431-4EDD-9865-86056281EC6F}"/>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a:extLst>
            <a:ext uri="{FF2B5EF4-FFF2-40B4-BE49-F238E27FC236}">
              <a16:creationId xmlns:a16="http://schemas.microsoft.com/office/drawing/2014/main" id="{71B1B03E-20CB-433D-8BF9-FE05B5CC5744}"/>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a:extLst>
            <a:ext uri="{FF2B5EF4-FFF2-40B4-BE49-F238E27FC236}">
              <a16:creationId xmlns:a16="http://schemas.microsoft.com/office/drawing/2014/main" id="{A759F8F2-514D-4CA3-A774-8B20762689B3}"/>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a:extLst>
            <a:ext uri="{FF2B5EF4-FFF2-40B4-BE49-F238E27FC236}">
              <a16:creationId xmlns:a16="http://schemas.microsoft.com/office/drawing/2014/main" id="{80A581D5-04C8-481F-BA14-55E66698AD89}"/>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3" name="テキスト ボックス 642">
          <a:extLst>
            <a:ext uri="{FF2B5EF4-FFF2-40B4-BE49-F238E27FC236}">
              <a16:creationId xmlns:a16="http://schemas.microsoft.com/office/drawing/2014/main" id="{3E5A6733-D355-405E-9ECC-342747B7B7F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28977107-CA80-4643-A83B-3A01043A523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5" name="テキスト ボックス 644">
          <a:extLst>
            <a:ext uri="{FF2B5EF4-FFF2-40B4-BE49-F238E27FC236}">
              <a16:creationId xmlns:a16="http://schemas.microsoft.com/office/drawing/2014/main" id="{DB1CEE16-FB34-44C5-B326-3EDF7122A7BF}"/>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a:extLst>
            <a:ext uri="{FF2B5EF4-FFF2-40B4-BE49-F238E27FC236}">
              <a16:creationId xmlns:a16="http://schemas.microsoft.com/office/drawing/2014/main" id="{D013298A-35DB-4FAB-8D8C-FDA13E49041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102870</xdr:rowOff>
    </xdr:from>
    <xdr:to>
      <xdr:col>85</xdr:col>
      <xdr:colOff>126364</xdr:colOff>
      <xdr:row>86</xdr:row>
      <xdr:rowOff>114300</xdr:rowOff>
    </xdr:to>
    <xdr:cxnSp macro="">
      <xdr:nvCxnSpPr>
        <xdr:cNvPr id="647" name="直線コネクタ 646">
          <a:extLst>
            <a:ext uri="{FF2B5EF4-FFF2-40B4-BE49-F238E27FC236}">
              <a16:creationId xmlns:a16="http://schemas.microsoft.com/office/drawing/2014/main" id="{E153B7F8-9B1B-4E36-A4EA-7FDCFAB332A2}"/>
            </a:ext>
          </a:extLst>
        </xdr:cNvPr>
        <xdr:cNvCxnSpPr/>
      </xdr:nvCxnSpPr>
      <xdr:spPr>
        <a:xfrm flipV="1">
          <a:off x="16318864" y="1330452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8" name="【児童館】&#10;有形固定資産減価償却率最小値テキスト">
          <a:extLst>
            <a:ext uri="{FF2B5EF4-FFF2-40B4-BE49-F238E27FC236}">
              <a16:creationId xmlns:a16="http://schemas.microsoft.com/office/drawing/2014/main" id="{3D9B913F-CEB4-4090-96A0-C23F7231CAC9}"/>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9" name="直線コネクタ 648">
          <a:extLst>
            <a:ext uri="{FF2B5EF4-FFF2-40B4-BE49-F238E27FC236}">
              <a16:creationId xmlns:a16="http://schemas.microsoft.com/office/drawing/2014/main" id="{7BEBA282-1A70-4301-888D-554FEB961E11}"/>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49547</xdr:rowOff>
    </xdr:from>
    <xdr:ext cx="405111" cy="259045"/>
    <xdr:sp macro="" textlink="">
      <xdr:nvSpPr>
        <xdr:cNvPr id="650" name="【児童館】&#10;有形固定資産減価償却率最大値テキスト">
          <a:extLst>
            <a:ext uri="{FF2B5EF4-FFF2-40B4-BE49-F238E27FC236}">
              <a16:creationId xmlns:a16="http://schemas.microsoft.com/office/drawing/2014/main" id="{21897EB4-02B7-405F-9BDB-37026189E62B}"/>
            </a:ext>
          </a:extLst>
        </xdr:cNvPr>
        <xdr:cNvSpPr txBox="1"/>
      </xdr:nvSpPr>
      <xdr:spPr>
        <a:xfrm>
          <a:off x="16357600" y="1307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102870</xdr:rowOff>
    </xdr:from>
    <xdr:to>
      <xdr:col>86</xdr:col>
      <xdr:colOff>25400</xdr:colOff>
      <xdr:row>77</xdr:row>
      <xdr:rowOff>102870</xdr:rowOff>
    </xdr:to>
    <xdr:cxnSp macro="">
      <xdr:nvCxnSpPr>
        <xdr:cNvPr id="651" name="直線コネクタ 650">
          <a:extLst>
            <a:ext uri="{FF2B5EF4-FFF2-40B4-BE49-F238E27FC236}">
              <a16:creationId xmlns:a16="http://schemas.microsoft.com/office/drawing/2014/main" id="{D7B0DDAF-B1C2-4C88-A493-4F89B57E08DA}"/>
            </a:ext>
          </a:extLst>
        </xdr:cNvPr>
        <xdr:cNvCxnSpPr/>
      </xdr:nvCxnSpPr>
      <xdr:spPr>
        <a:xfrm>
          <a:off x="16230600" y="1330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92091</xdr:rowOff>
    </xdr:from>
    <xdr:ext cx="405111" cy="259045"/>
    <xdr:sp macro="" textlink="">
      <xdr:nvSpPr>
        <xdr:cNvPr id="652" name="【児童館】&#10;有形固定資産減価償却率平均値テキスト">
          <a:extLst>
            <a:ext uri="{FF2B5EF4-FFF2-40B4-BE49-F238E27FC236}">
              <a16:creationId xmlns:a16="http://schemas.microsoft.com/office/drawing/2014/main" id="{A8E740D0-E241-4CDC-A5DD-8AE266ACACE5}"/>
            </a:ext>
          </a:extLst>
        </xdr:cNvPr>
        <xdr:cNvSpPr txBox="1"/>
      </xdr:nvSpPr>
      <xdr:spPr>
        <a:xfrm>
          <a:off x="16357600" y="141509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69214</xdr:rowOff>
    </xdr:from>
    <xdr:to>
      <xdr:col>85</xdr:col>
      <xdr:colOff>177800</xdr:colOff>
      <xdr:row>83</xdr:row>
      <xdr:rowOff>170814</xdr:rowOff>
    </xdr:to>
    <xdr:sp macro="" textlink="">
      <xdr:nvSpPr>
        <xdr:cNvPr id="653" name="フローチャート: 判断 652">
          <a:extLst>
            <a:ext uri="{FF2B5EF4-FFF2-40B4-BE49-F238E27FC236}">
              <a16:creationId xmlns:a16="http://schemas.microsoft.com/office/drawing/2014/main" id="{17FD263A-AC5C-49AF-8936-FBADDF96CAC8}"/>
            </a:ext>
          </a:extLst>
        </xdr:cNvPr>
        <xdr:cNvSpPr/>
      </xdr:nvSpPr>
      <xdr:spPr>
        <a:xfrm>
          <a:off x="162687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92075</xdr:rowOff>
    </xdr:from>
    <xdr:to>
      <xdr:col>81</xdr:col>
      <xdr:colOff>101600</xdr:colOff>
      <xdr:row>83</xdr:row>
      <xdr:rowOff>22225</xdr:rowOff>
    </xdr:to>
    <xdr:sp macro="" textlink="">
      <xdr:nvSpPr>
        <xdr:cNvPr id="654" name="フローチャート: 判断 653">
          <a:extLst>
            <a:ext uri="{FF2B5EF4-FFF2-40B4-BE49-F238E27FC236}">
              <a16:creationId xmlns:a16="http://schemas.microsoft.com/office/drawing/2014/main" id="{6FE1571D-F715-4209-A5C7-50B70CE0204D}"/>
            </a:ext>
          </a:extLst>
        </xdr:cNvPr>
        <xdr:cNvSpPr/>
      </xdr:nvSpPr>
      <xdr:spPr>
        <a:xfrm>
          <a:off x="154305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65405</xdr:rowOff>
    </xdr:from>
    <xdr:to>
      <xdr:col>76</xdr:col>
      <xdr:colOff>165100</xdr:colOff>
      <xdr:row>82</xdr:row>
      <xdr:rowOff>167005</xdr:rowOff>
    </xdr:to>
    <xdr:sp macro="" textlink="">
      <xdr:nvSpPr>
        <xdr:cNvPr id="655" name="フローチャート: 判断 654">
          <a:extLst>
            <a:ext uri="{FF2B5EF4-FFF2-40B4-BE49-F238E27FC236}">
              <a16:creationId xmlns:a16="http://schemas.microsoft.com/office/drawing/2014/main" id="{2130AC71-9F92-4ACF-8AE4-C79346CC127D}"/>
            </a:ext>
          </a:extLst>
        </xdr:cNvPr>
        <xdr:cNvSpPr/>
      </xdr:nvSpPr>
      <xdr:spPr>
        <a:xfrm>
          <a:off x="14541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23495</xdr:rowOff>
    </xdr:from>
    <xdr:to>
      <xdr:col>72</xdr:col>
      <xdr:colOff>38100</xdr:colOff>
      <xdr:row>82</xdr:row>
      <xdr:rowOff>125095</xdr:rowOff>
    </xdr:to>
    <xdr:sp macro="" textlink="">
      <xdr:nvSpPr>
        <xdr:cNvPr id="656" name="フローチャート: 判断 655">
          <a:extLst>
            <a:ext uri="{FF2B5EF4-FFF2-40B4-BE49-F238E27FC236}">
              <a16:creationId xmlns:a16="http://schemas.microsoft.com/office/drawing/2014/main" id="{74AF5BCA-B079-4D40-8CA6-E733E9764807}"/>
            </a:ext>
          </a:extLst>
        </xdr:cNvPr>
        <xdr:cNvSpPr/>
      </xdr:nvSpPr>
      <xdr:spPr>
        <a:xfrm>
          <a:off x="13652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170180</xdr:rowOff>
    </xdr:from>
    <xdr:to>
      <xdr:col>67</xdr:col>
      <xdr:colOff>101600</xdr:colOff>
      <xdr:row>84</xdr:row>
      <xdr:rowOff>100330</xdr:rowOff>
    </xdr:to>
    <xdr:sp macro="" textlink="">
      <xdr:nvSpPr>
        <xdr:cNvPr id="657" name="フローチャート: 判断 656">
          <a:extLst>
            <a:ext uri="{FF2B5EF4-FFF2-40B4-BE49-F238E27FC236}">
              <a16:creationId xmlns:a16="http://schemas.microsoft.com/office/drawing/2014/main" id="{B97B3836-EBFC-405E-8A68-9406BB8C76FE}"/>
            </a:ext>
          </a:extLst>
        </xdr:cNvPr>
        <xdr:cNvSpPr/>
      </xdr:nvSpPr>
      <xdr:spPr>
        <a:xfrm>
          <a:off x="12763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33F96D3A-BE14-4546-B8A5-3E05844C216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D11DE5C6-017B-4629-BEEC-B3C51B09315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15385005-D078-4735-A9EB-A099FE095B8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A55DF8D3-FA69-41A7-A321-81B0F2AC1DB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10860648-4CB9-4764-82E8-D32E768EEAC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63500</xdr:rowOff>
    </xdr:from>
    <xdr:to>
      <xdr:col>85</xdr:col>
      <xdr:colOff>177800</xdr:colOff>
      <xdr:row>86</xdr:row>
      <xdr:rowOff>165100</xdr:rowOff>
    </xdr:to>
    <xdr:sp macro="" textlink="">
      <xdr:nvSpPr>
        <xdr:cNvPr id="663" name="楕円 662">
          <a:extLst>
            <a:ext uri="{FF2B5EF4-FFF2-40B4-BE49-F238E27FC236}">
              <a16:creationId xmlns:a16="http://schemas.microsoft.com/office/drawing/2014/main" id="{B1A72C79-B0C6-48E7-A5C4-CCCC786E072D}"/>
            </a:ext>
          </a:extLst>
        </xdr:cNvPr>
        <xdr:cNvSpPr/>
      </xdr:nvSpPr>
      <xdr:spPr>
        <a:xfrm>
          <a:off x="16268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149877</xdr:rowOff>
    </xdr:from>
    <xdr:ext cx="469744" cy="259045"/>
    <xdr:sp macro="" textlink="">
      <xdr:nvSpPr>
        <xdr:cNvPr id="664" name="【児童館】&#10;有形固定資産減価償却率該当値テキスト">
          <a:extLst>
            <a:ext uri="{FF2B5EF4-FFF2-40B4-BE49-F238E27FC236}">
              <a16:creationId xmlns:a16="http://schemas.microsoft.com/office/drawing/2014/main" id="{AC5EAF77-1EE0-4469-AF9A-98369198F67C}"/>
            </a:ext>
          </a:extLst>
        </xdr:cNvPr>
        <xdr:cNvSpPr txBox="1"/>
      </xdr:nvSpPr>
      <xdr:spPr>
        <a:xfrm>
          <a:off x="16357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63500</xdr:rowOff>
    </xdr:from>
    <xdr:to>
      <xdr:col>81</xdr:col>
      <xdr:colOff>101600</xdr:colOff>
      <xdr:row>86</xdr:row>
      <xdr:rowOff>165100</xdr:rowOff>
    </xdr:to>
    <xdr:sp macro="" textlink="">
      <xdr:nvSpPr>
        <xdr:cNvPr id="665" name="楕円 664">
          <a:extLst>
            <a:ext uri="{FF2B5EF4-FFF2-40B4-BE49-F238E27FC236}">
              <a16:creationId xmlns:a16="http://schemas.microsoft.com/office/drawing/2014/main" id="{4ACAF604-E187-42E3-A0C9-E4A2DA1F66D7}"/>
            </a:ext>
          </a:extLst>
        </xdr:cNvPr>
        <xdr:cNvSpPr/>
      </xdr:nvSpPr>
      <xdr:spPr>
        <a:xfrm>
          <a:off x="15430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114300</xdr:rowOff>
    </xdr:from>
    <xdr:to>
      <xdr:col>85</xdr:col>
      <xdr:colOff>127000</xdr:colOff>
      <xdr:row>86</xdr:row>
      <xdr:rowOff>114300</xdr:rowOff>
    </xdr:to>
    <xdr:cxnSp macro="">
      <xdr:nvCxnSpPr>
        <xdr:cNvPr id="666" name="直線コネクタ 665">
          <a:extLst>
            <a:ext uri="{FF2B5EF4-FFF2-40B4-BE49-F238E27FC236}">
              <a16:creationId xmlns:a16="http://schemas.microsoft.com/office/drawing/2014/main" id="{BA48593D-DAC6-4113-96DF-34ABBE8D8E91}"/>
            </a:ext>
          </a:extLst>
        </xdr:cNvPr>
        <xdr:cNvCxnSpPr/>
      </xdr:nvCxnSpPr>
      <xdr:spPr>
        <a:xfrm>
          <a:off x="15481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63500</xdr:rowOff>
    </xdr:from>
    <xdr:to>
      <xdr:col>76</xdr:col>
      <xdr:colOff>165100</xdr:colOff>
      <xdr:row>86</xdr:row>
      <xdr:rowOff>165100</xdr:rowOff>
    </xdr:to>
    <xdr:sp macro="" textlink="">
      <xdr:nvSpPr>
        <xdr:cNvPr id="667" name="楕円 666">
          <a:extLst>
            <a:ext uri="{FF2B5EF4-FFF2-40B4-BE49-F238E27FC236}">
              <a16:creationId xmlns:a16="http://schemas.microsoft.com/office/drawing/2014/main" id="{2BE96D89-5FEA-40A4-9C22-B75C9D80D2E6}"/>
            </a:ext>
          </a:extLst>
        </xdr:cNvPr>
        <xdr:cNvSpPr/>
      </xdr:nvSpPr>
      <xdr:spPr>
        <a:xfrm>
          <a:off x="14541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114300</xdr:rowOff>
    </xdr:from>
    <xdr:to>
      <xdr:col>81</xdr:col>
      <xdr:colOff>50800</xdr:colOff>
      <xdr:row>86</xdr:row>
      <xdr:rowOff>114300</xdr:rowOff>
    </xdr:to>
    <xdr:cxnSp macro="">
      <xdr:nvCxnSpPr>
        <xdr:cNvPr id="668" name="直線コネクタ 667">
          <a:extLst>
            <a:ext uri="{FF2B5EF4-FFF2-40B4-BE49-F238E27FC236}">
              <a16:creationId xmlns:a16="http://schemas.microsoft.com/office/drawing/2014/main" id="{722B06D4-8131-481D-9691-8354049A03E3}"/>
            </a:ext>
          </a:extLst>
        </xdr:cNvPr>
        <xdr:cNvCxnSpPr/>
      </xdr:nvCxnSpPr>
      <xdr:spPr>
        <a:xfrm>
          <a:off x="14592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63500</xdr:rowOff>
    </xdr:from>
    <xdr:to>
      <xdr:col>72</xdr:col>
      <xdr:colOff>38100</xdr:colOff>
      <xdr:row>86</xdr:row>
      <xdr:rowOff>165100</xdr:rowOff>
    </xdr:to>
    <xdr:sp macro="" textlink="">
      <xdr:nvSpPr>
        <xdr:cNvPr id="669" name="楕円 668">
          <a:extLst>
            <a:ext uri="{FF2B5EF4-FFF2-40B4-BE49-F238E27FC236}">
              <a16:creationId xmlns:a16="http://schemas.microsoft.com/office/drawing/2014/main" id="{CB35DBB6-A041-4258-8306-5F37D8259D1D}"/>
            </a:ext>
          </a:extLst>
        </xdr:cNvPr>
        <xdr:cNvSpPr/>
      </xdr:nvSpPr>
      <xdr:spPr>
        <a:xfrm>
          <a:off x="13652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114300</xdr:rowOff>
    </xdr:from>
    <xdr:to>
      <xdr:col>76</xdr:col>
      <xdr:colOff>114300</xdr:colOff>
      <xdr:row>86</xdr:row>
      <xdr:rowOff>114300</xdr:rowOff>
    </xdr:to>
    <xdr:cxnSp macro="">
      <xdr:nvCxnSpPr>
        <xdr:cNvPr id="670" name="直線コネクタ 669">
          <a:extLst>
            <a:ext uri="{FF2B5EF4-FFF2-40B4-BE49-F238E27FC236}">
              <a16:creationId xmlns:a16="http://schemas.microsoft.com/office/drawing/2014/main" id="{B79B8BE8-16E0-4F4A-ABF6-0E05D37C29A5}"/>
            </a:ext>
          </a:extLst>
        </xdr:cNvPr>
        <xdr:cNvCxnSpPr/>
      </xdr:nvCxnSpPr>
      <xdr:spPr>
        <a:xfrm>
          <a:off x="13703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63500</xdr:rowOff>
    </xdr:from>
    <xdr:to>
      <xdr:col>67</xdr:col>
      <xdr:colOff>101600</xdr:colOff>
      <xdr:row>86</xdr:row>
      <xdr:rowOff>165100</xdr:rowOff>
    </xdr:to>
    <xdr:sp macro="" textlink="">
      <xdr:nvSpPr>
        <xdr:cNvPr id="671" name="楕円 670">
          <a:extLst>
            <a:ext uri="{FF2B5EF4-FFF2-40B4-BE49-F238E27FC236}">
              <a16:creationId xmlns:a16="http://schemas.microsoft.com/office/drawing/2014/main" id="{A9D106D6-3D61-43EE-BC5B-0CD446FD23C8}"/>
            </a:ext>
          </a:extLst>
        </xdr:cNvPr>
        <xdr:cNvSpPr/>
      </xdr:nvSpPr>
      <xdr:spPr>
        <a:xfrm>
          <a:off x="12763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114300</xdr:rowOff>
    </xdr:from>
    <xdr:to>
      <xdr:col>71</xdr:col>
      <xdr:colOff>177800</xdr:colOff>
      <xdr:row>86</xdr:row>
      <xdr:rowOff>114300</xdr:rowOff>
    </xdr:to>
    <xdr:cxnSp macro="">
      <xdr:nvCxnSpPr>
        <xdr:cNvPr id="672" name="直線コネクタ 671">
          <a:extLst>
            <a:ext uri="{FF2B5EF4-FFF2-40B4-BE49-F238E27FC236}">
              <a16:creationId xmlns:a16="http://schemas.microsoft.com/office/drawing/2014/main" id="{32FED8C7-0014-4D1D-9BBD-9C816DD59A6E}"/>
            </a:ext>
          </a:extLst>
        </xdr:cNvPr>
        <xdr:cNvCxnSpPr/>
      </xdr:nvCxnSpPr>
      <xdr:spPr>
        <a:xfrm>
          <a:off x="12814300" y="1485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38752</xdr:rowOff>
    </xdr:from>
    <xdr:ext cx="405111" cy="259045"/>
    <xdr:sp macro="" textlink="">
      <xdr:nvSpPr>
        <xdr:cNvPr id="673" name="n_1aveValue【児童館】&#10;有形固定資産減価償却率">
          <a:extLst>
            <a:ext uri="{FF2B5EF4-FFF2-40B4-BE49-F238E27FC236}">
              <a16:creationId xmlns:a16="http://schemas.microsoft.com/office/drawing/2014/main" id="{BF5582E7-DE51-45B0-9007-978F19848BD5}"/>
            </a:ext>
          </a:extLst>
        </xdr:cNvPr>
        <xdr:cNvSpPr txBox="1"/>
      </xdr:nvSpPr>
      <xdr:spPr>
        <a:xfrm>
          <a:off x="15266044" y="1392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12082</xdr:rowOff>
    </xdr:from>
    <xdr:ext cx="405111" cy="259045"/>
    <xdr:sp macro="" textlink="">
      <xdr:nvSpPr>
        <xdr:cNvPr id="674" name="n_2aveValue【児童館】&#10;有形固定資産減価償却率">
          <a:extLst>
            <a:ext uri="{FF2B5EF4-FFF2-40B4-BE49-F238E27FC236}">
              <a16:creationId xmlns:a16="http://schemas.microsoft.com/office/drawing/2014/main" id="{0F5620A7-633A-4176-A147-C0D2912E8D00}"/>
            </a:ext>
          </a:extLst>
        </xdr:cNvPr>
        <xdr:cNvSpPr txBox="1"/>
      </xdr:nvSpPr>
      <xdr:spPr>
        <a:xfrm>
          <a:off x="14389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141622</xdr:rowOff>
    </xdr:from>
    <xdr:ext cx="405111" cy="259045"/>
    <xdr:sp macro="" textlink="">
      <xdr:nvSpPr>
        <xdr:cNvPr id="675" name="n_3aveValue【児童館】&#10;有形固定資産減価償却率">
          <a:extLst>
            <a:ext uri="{FF2B5EF4-FFF2-40B4-BE49-F238E27FC236}">
              <a16:creationId xmlns:a16="http://schemas.microsoft.com/office/drawing/2014/main" id="{AE40C2EF-000B-4F64-A090-6BF91A66326A}"/>
            </a:ext>
          </a:extLst>
        </xdr:cNvPr>
        <xdr:cNvSpPr txBox="1"/>
      </xdr:nvSpPr>
      <xdr:spPr>
        <a:xfrm>
          <a:off x="135007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116857</xdr:rowOff>
    </xdr:from>
    <xdr:ext cx="405111" cy="259045"/>
    <xdr:sp macro="" textlink="">
      <xdr:nvSpPr>
        <xdr:cNvPr id="676" name="n_4aveValue【児童館】&#10;有形固定資産減価償却率">
          <a:extLst>
            <a:ext uri="{FF2B5EF4-FFF2-40B4-BE49-F238E27FC236}">
              <a16:creationId xmlns:a16="http://schemas.microsoft.com/office/drawing/2014/main" id="{1ACB48AD-FEFF-41C2-9B16-602B43850885}"/>
            </a:ext>
          </a:extLst>
        </xdr:cNvPr>
        <xdr:cNvSpPr txBox="1"/>
      </xdr:nvSpPr>
      <xdr:spPr>
        <a:xfrm>
          <a:off x="12611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86</xdr:row>
      <xdr:rowOff>156227</xdr:rowOff>
    </xdr:from>
    <xdr:ext cx="469744" cy="259045"/>
    <xdr:sp macro="" textlink="">
      <xdr:nvSpPr>
        <xdr:cNvPr id="677" name="n_1mainValue【児童館】&#10;有形固定資産減価償却率">
          <a:extLst>
            <a:ext uri="{FF2B5EF4-FFF2-40B4-BE49-F238E27FC236}">
              <a16:creationId xmlns:a16="http://schemas.microsoft.com/office/drawing/2014/main" id="{9E94FD98-5C97-4FB5-8A2D-3071387F559B}"/>
            </a:ext>
          </a:extLst>
        </xdr:cNvPr>
        <xdr:cNvSpPr txBox="1"/>
      </xdr:nvSpPr>
      <xdr:spPr>
        <a:xfrm>
          <a:off x="15233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86</xdr:row>
      <xdr:rowOff>156227</xdr:rowOff>
    </xdr:from>
    <xdr:ext cx="469744" cy="259045"/>
    <xdr:sp macro="" textlink="">
      <xdr:nvSpPr>
        <xdr:cNvPr id="678" name="n_2mainValue【児童館】&#10;有形固定資産減価償却率">
          <a:extLst>
            <a:ext uri="{FF2B5EF4-FFF2-40B4-BE49-F238E27FC236}">
              <a16:creationId xmlns:a16="http://schemas.microsoft.com/office/drawing/2014/main" id="{708D31FA-63F3-4295-8E5E-3728DB31CA83}"/>
            </a:ext>
          </a:extLst>
        </xdr:cNvPr>
        <xdr:cNvSpPr txBox="1"/>
      </xdr:nvSpPr>
      <xdr:spPr>
        <a:xfrm>
          <a:off x="14357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86</xdr:row>
      <xdr:rowOff>156227</xdr:rowOff>
    </xdr:from>
    <xdr:ext cx="469744" cy="259045"/>
    <xdr:sp macro="" textlink="">
      <xdr:nvSpPr>
        <xdr:cNvPr id="679" name="n_3mainValue【児童館】&#10;有形固定資産減価償却率">
          <a:extLst>
            <a:ext uri="{FF2B5EF4-FFF2-40B4-BE49-F238E27FC236}">
              <a16:creationId xmlns:a16="http://schemas.microsoft.com/office/drawing/2014/main" id="{76C382E6-7BAC-4FD1-B263-7F6BB295384B}"/>
            </a:ext>
          </a:extLst>
        </xdr:cNvPr>
        <xdr:cNvSpPr txBox="1"/>
      </xdr:nvSpPr>
      <xdr:spPr>
        <a:xfrm>
          <a:off x="13468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86</xdr:row>
      <xdr:rowOff>156227</xdr:rowOff>
    </xdr:from>
    <xdr:ext cx="469744" cy="259045"/>
    <xdr:sp macro="" textlink="">
      <xdr:nvSpPr>
        <xdr:cNvPr id="680" name="n_4mainValue【児童館】&#10;有形固定資産減価償却率">
          <a:extLst>
            <a:ext uri="{FF2B5EF4-FFF2-40B4-BE49-F238E27FC236}">
              <a16:creationId xmlns:a16="http://schemas.microsoft.com/office/drawing/2014/main" id="{9923FDEB-7469-405B-BF79-B08990D1F7BE}"/>
            </a:ext>
          </a:extLst>
        </xdr:cNvPr>
        <xdr:cNvSpPr txBox="1"/>
      </xdr:nvSpPr>
      <xdr:spPr>
        <a:xfrm>
          <a:off x="125794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a16="http://schemas.microsoft.com/office/drawing/2014/main" id="{067B9AF4-69C9-40B5-BE5C-7DF41764B05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a16="http://schemas.microsoft.com/office/drawing/2014/main" id="{2288AB1C-728C-4C46-ADD2-AE7452CAE06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a16="http://schemas.microsoft.com/office/drawing/2014/main" id="{BBB0EA03-5650-43E3-910B-8FC000190D7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a16="http://schemas.microsoft.com/office/drawing/2014/main" id="{2497A862-526B-4E99-B2E2-71DDF02BDFB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a16="http://schemas.microsoft.com/office/drawing/2014/main" id="{2AB7E1DD-950F-489F-94D3-CCED7E61117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a16="http://schemas.microsoft.com/office/drawing/2014/main" id="{FCAD7707-8803-4359-8816-7B898CCB8BF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a16="http://schemas.microsoft.com/office/drawing/2014/main" id="{F7085EC0-1108-4781-B8A1-00A675995FD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a16="http://schemas.microsoft.com/office/drawing/2014/main" id="{E88E96B8-96B1-4954-A18A-3099C3E652DF}"/>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a:extLst>
            <a:ext uri="{FF2B5EF4-FFF2-40B4-BE49-F238E27FC236}">
              <a16:creationId xmlns:a16="http://schemas.microsoft.com/office/drawing/2014/main" id="{518AF638-F102-4B67-898D-2A69A7C8DF4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id="{32A5BD7A-CD4C-4BF1-A207-0256628390B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a:extLst>
            <a:ext uri="{FF2B5EF4-FFF2-40B4-BE49-F238E27FC236}">
              <a16:creationId xmlns:a16="http://schemas.microsoft.com/office/drawing/2014/main" id="{63155B85-5141-45B4-AAFA-10774361ACFD}"/>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2" name="テキスト ボックス 691">
          <a:extLst>
            <a:ext uri="{FF2B5EF4-FFF2-40B4-BE49-F238E27FC236}">
              <a16:creationId xmlns:a16="http://schemas.microsoft.com/office/drawing/2014/main" id="{61D4B60D-AF75-4C6D-BFD6-27A438A16A47}"/>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a:extLst>
            <a:ext uri="{FF2B5EF4-FFF2-40B4-BE49-F238E27FC236}">
              <a16:creationId xmlns:a16="http://schemas.microsoft.com/office/drawing/2014/main" id="{5D2A580C-BB47-410D-96FD-BE3BB69E8F49}"/>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4" name="テキスト ボックス 693">
          <a:extLst>
            <a:ext uri="{FF2B5EF4-FFF2-40B4-BE49-F238E27FC236}">
              <a16:creationId xmlns:a16="http://schemas.microsoft.com/office/drawing/2014/main" id="{2C24B9E1-AA15-465F-80F9-B1C75E3ABEC1}"/>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a:extLst>
            <a:ext uri="{FF2B5EF4-FFF2-40B4-BE49-F238E27FC236}">
              <a16:creationId xmlns:a16="http://schemas.microsoft.com/office/drawing/2014/main" id="{3B04F89B-C764-4C96-BE44-28514CFCD77A}"/>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6" name="テキスト ボックス 695">
          <a:extLst>
            <a:ext uri="{FF2B5EF4-FFF2-40B4-BE49-F238E27FC236}">
              <a16:creationId xmlns:a16="http://schemas.microsoft.com/office/drawing/2014/main" id="{F0956572-CC0F-40C2-9D74-5F2D6E94E89C}"/>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a:extLst>
            <a:ext uri="{FF2B5EF4-FFF2-40B4-BE49-F238E27FC236}">
              <a16:creationId xmlns:a16="http://schemas.microsoft.com/office/drawing/2014/main" id="{5A36DF38-4096-4BD9-9719-614A388452D4}"/>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8" name="テキスト ボックス 697">
          <a:extLst>
            <a:ext uri="{FF2B5EF4-FFF2-40B4-BE49-F238E27FC236}">
              <a16:creationId xmlns:a16="http://schemas.microsoft.com/office/drawing/2014/main" id="{5A5BBC20-83BF-4CDA-A88E-79C5D16BCB43}"/>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03926FBF-D481-4A86-BA31-6762A586CF7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82E6AEA0-B68A-4EBC-A718-ACBA2AEC135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a:extLst>
            <a:ext uri="{FF2B5EF4-FFF2-40B4-BE49-F238E27FC236}">
              <a16:creationId xmlns:a16="http://schemas.microsoft.com/office/drawing/2014/main" id="{CAD70AD5-C8B3-498A-9870-9066F5E3EEB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163830</xdr:rowOff>
    </xdr:from>
    <xdr:to>
      <xdr:col>116</xdr:col>
      <xdr:colOff>62864</xdr:colOff>
      <xdr:row>85</xdr:row>
      <xdr:rowOff>113537</xdr:rowOff>
    </xdr:to>
    <xdr:cxnSp macro="">
      <xdr:nvCxnSpPr>
        <xdr:cNvPr id="702" name="直線コネクタ 701">
          <a:extLst>
            <a:ext uri="{FF2B5EF4-FFF2-40B4-BE49-F238E27FC236}">
              <a16:creationId xmlns:a16="http://schemas.microsoft.com/office/drawing/2014/main" id="{953DC797-E031-451A-A3A7-6ECB45A9A44D}"/>
            </a:ext>
          </a:extLst>
        </xdr:cNvPr>
        <xdr:cNvCxnSpPr/>
      </xdr:nvCxnSpPr>
      <xdr:spPr>
        <a:xfrm flipV="1">
          <a:off x="22160864" y="13708380"/>
          <a:ext cx="0" cy="978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117364</xdr:rowOff>
    </xdr:from>
    <xdr:ext cx="469744" cy="259045"/>
    <xdr:sp macro="" textlink="">
      <xdr:nvSpPr>
        <xdr:cNvPr id="703" name="【児童館】&#10;一人当たり面積最小値テキスト">
          <a:extLst>
            <a:ext uri="{FF2B5EF4-FFF2-40B4-BE49-F238E27FC236}">
              <a16:creationId xmlns:a16="http://schemas.microsoft.com/office/drawing/2014/main" id="{56A92A58-5029-4C0E-909D-923CB53EEB04}"/>
            </a:ext>
          </a:extLst>
        </xdr:cNvPr>
        <xdr:cNvSpPr txBox="1"/>
      </xdr:nvSpPr>
      <xdr:spPr>
        <a:xfrm>
          <a:off x="22199600" y="1469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113537</xdr:rowOff>
    </xdr:from>
    <xdr:to>
      <xdr:col>116</xdr:col>
      <xdr:colOff>152400</xdr:colOff>
      <xdr:row>85</xdr:row>
      <xdr:rowOff>113537</xdr:rowOff>
    </xdr:to>
    <xdr:cxnSp macro="">
      <xdr:nvCxnSpPr>
        <xdr:cNvPr id="704" name="直線コネクタ 703">
          <a:extLst>
            <a:ext uri="{FF2B5EF4-FFF2-40B4-BE49-F238E27FC236}">
              <a16:creationId xmlns:a16="http://schemas.microsoft.com/office/drawing/2014/main" id="{89449238-60DA-451F-8520-108E83A12E5D}"/>
            </a:ext>
          </a:extLst>
        </xdr:cNvPr>
        <xdr:cNvCxnSpPr/>
      </xdr:nvCxnSpPr>
      <xdr:spPr>
        <a:xfrm>
          <a:off x="22072600" y="1468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110507</xdr:rowOff>
    </xdr:from>
    <xdr:ext cx="469744" cy="259045"/>
    <xdr:sp macro="" textlink="">
      <xdr:nvSpPr>
        <xdr:cNvPr id="705" name="【児童館】&#10;一人当たり面積最大値テキスト">
          <a:extLst>
            <a:ext uri="{FF2B5EF4-FFF2-40B4-BE49-F238E27FC236}">
              <a16:creationId xmlns:a16="http://schemas.microsoft.com/office/drawing/2014/main" id="{95214743-DAB5-4BFD-9CCB-F4F00AA7EDFA}"/>
            </a:ext>
          </a:extLst>
        </xdr:cNvPr>
        <xdr:cNvSpPr txBox="1"/>
      </xdr:nvSpPr>
      <xdr:spPr>
        <a:xfrm>
          <a:off x="22199600" y="1348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163830</xdr:rowOff>
    </xdr:from>
    <xdr:to>
      <xdr:col>116</xdr:col>
      <xdr:colOff>152400</xdr:colOff>
      <xdr:row>79</xdr:row>
      <xdr:rowOff>163830</xdr:rowOff>
    </xdr:to>
    <xdr:cxnSp macro="">
      <xdr:nvCxnSpPr>
        <xdr:cNvPr id="706" name="直線コネクタ 705">
          <a:extLst>
            <a:ext uri="{FF2B5EF4-FFF2-40B4-BE49-F238E27FC236}">
              <a16:creationId xmlns:a16="http://schemas.microsoft.com/office/drawing/2014/main" id="{72A51BB0-C279-4F87-B2B8-BE9CF04EDE27}"/>
            </a:ext>
          </a:extLst>
        </xdr:cNvPr>
        <xdr:cNvCxnSpPr/>
      </xdr:nvCxnSpPr>
      <xdr:spPr>
        <a:xfrm>
          <a:off x="22072600" y="1370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158766</xdr:rowOff>
    </xdr:from>
    <xdr:ext cx="469744" cy="259045"/>
    <xdr:sp macro="" textlink="">
      <xdr:nvSpPr>
        <xdr:cNvPr id="707" name="【児童館】&#10;一人当たり面積平均値テキスト">
          <a:extLst>
            <a:ext uri="{FF2B5EF4-FFF2-40B4-BE49-F238E27FC236}">
              <a16:creationId xmlns:a16="http://schemas.microsoft.com/office/drawing/2014/main" id="{316DCDE3-7475-48E8-B02B-A19014DB607E}"/>
            </a:ext>
          </a:extLst>
        </xdr:cNvPr>
        <xdr:cNvSpPr txBox="1"/>
      </xdr:nvSpPr>
      <xdr:spPr>
        <a:xfrm>
          <a:off x="22199600" y="14217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135889</xdr:rowOff>
    </xdr:from>
    <xdr:to>
      <xdr:col>116</xdr:col>
      <xdr:colOff>114300</xdr:colOff>
      <xdr:row>84</xdr:row>
      <xdr:rowOff>66039</xdr:rowOff>
    </xdr:to>
    <xdr:sp macro="" textlink="">
      <xdr:nvSpPr>
        <xdr:cNvPr id="708" name="フローチャート: 判断 707">
          <a:extLst>
            <a:ext uri="{FF2B5EF4-FFF2-40B4-BE49-F238E27FC236}">
              <a16:creationId xmlns:a16="http://schemas.microsoft.com/office/drawing/2014/main" id="{70C3120B-8B12-4655-929F-DC2EE3FBD534}"/>
            </a:ext>
          </a:extLst>
        </xdr:cNvPr>
        <xdr:cNvSpPr/>
      </xdr:nvSpPr>
      <xdr:spPr>
        <a:xfrm>
          <a:off x="22110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709" name="フローチャート: 判断 708">
          <a:extLst>
            <a:ext uri="{FF2B5EF4-FFF2-40B4-BE49-F238E27FC236}">
              <a16:creationId xmlns:a16="http://schemas.microsoft.com/office/drawing/2014/main" id="{C8924AF8-31FE-467D-8DEF-49FB5AB1E2D6}"/>
            </a:ext>
          </a:extLst>
        </xdr:cNvPr>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42163</xdr:rowOff>
    </xdr:from>
    <xdr:to>
      <xdr:col>107</xdr:col>
      <xdr:colOff>101600</xdr:colOff>
      <xdr:row>84</xdr:row>
      <xdr:rowOff>143763</xdr:rowOff>
    </xdr:to>
    <xdr:sp macro="" textlink="">
      <xdr:nvSpPr>
        <xdr:cNvPr id="710" name="フローチャート: 判断 709">
          <a:extLst>
            <a:ext uri="{FF2B5EF4-FFF2-40B4-BE49-F238E27FC236}">
              <a16:creationId xmlns:a16="http://schemas.microsoft.com/office/drawing/2014/main" id="{B2CF54EA-F2F8-4D2E-B32D-510CB3D95647}"/>
            </a:ext>
          </a:extLst>
        </xdr:cNvPr>
        <xdr:cNvSpPr/>
      </xdr:nvSpPr>
      <xdr:spPr>
        <a:xfrm>
          <a:off x="20383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711" name="フローチャート: 判断 710">
          <a:extLst>
            <a:ext uri="{FF2B5EF4-FFF2-40B4-BE49-F238E27FC236}">
              <a16:creationId xmlns:a16="http://schemas.microsoft.com/office/drawing/2014/main" id="{AF023206-405E-4355-B863-3C9023571086}"/>
            </a:ext>
          </a:extLst>
        </xdr:cNvPr>
        <xdr:cNvSpPr/>
      </xdr:nvSpPr>
      <xdr:spPr>
        <a:xfrm>
          <a:off x="19494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712" name="フローチャート: 判断 711">
          <a:extLst>
            <a:ext uri="{FF2B5EF4-FFF2-40B4-BE49-F238E27FC236}">
              <a16:creationId xmlns:a16="http://schemas.microsoft.com/office/drawing/2014/main" id="{01D043A1-E505-47D2-AF4A-A59594CE368F}"/>
            </a:ext>
          </a:extLst>
        </xdr:cNvPr>
        <xdr:cNvSpPr/>
      </xdr:nvSpPr>
      <xdr:spPr>
        <a:xfrm>
          <a:off x="18605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9188CF13-7791-4C2F-8094-EF2B71552CB6}"/>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1A895331-35C4-4D84-9073-C261432B22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E7689803-86C1-4B41-96D9-63FE9A48E8A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B67A6780-9C6D-466E-B563-1FAFCE7709F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D9DAE0FC-021B-43C3-B966-3BFF4AA12BD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35306</xdr:rowOff>
    </xdr:from>
    <xdr:to>
      <xdr:col>116</xdr:col>
      <xdr:colOff>114300</xdr:colOff>
      <xdr:row>85</xdr:row>
      <xdr:rowOff>136906</xdr:rowOff>
    </xdr:to>
    <xdr:sp macro="" textlink="">
      <xdr:nvSpPr>
        <xdr:cNvPr id="718" name="楕円 717">
          <a:extLst>
            <a:ext uri="{FF2B5EF4-FFF2-40B4-BE49-F238E27FC236}">
              <a16:creationId xmlns:a16="http://schemas.microsoft.com/office/drawing/2014/main" id="{84496BA1-EFB9-4480-86F1-AD54E8B79687}"/>
            </a:ext>
          </a:extLst>
        </xdr:cNvPr>
        <xdr:cNvSpPr/>
      </xdr:nvSpPr>
      <xdr:spPr>
        <a:xfrm>
          <a:off x="221107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121683</xdr:rowOff>
    </xdr:from>
    <xdr:ext cx="469744" cy="259045"/>
    <xdr:sp macro="" textlink="">
      <xdr:nvSpPr>
        <xdr:cNvPr id="719" name="【児童館】&#10;一人当たり面積該当値テキスト">
          <a:extLst>
            <a:ext uri="{FF2B5EF4-FFF2-40B4-BE49-F238E27FC236}">
              <a16:creationId xmlns:a16="http://schemas.microsoft.com/office/drawing/2014/main" id="{5B8E26DD-0F35-4872-8CF3-7F0E75F9424C}"/>
            </a:ext>
          </a:extLst>
        </xdr:cNvPr>
        <xdr:cNvSpPr txBox="1"/>
      </xdr:nvSpPr>
      <xdr:spPr>
        <a:xfrm>
          <a:off x="22199600" y="1452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35306</xdr:rowOff>
    </xdr:from>
    <xdr:to>
      <xdr:col>112</xdr:col>
      <xdr:colOff>38100</xdr:colOff>
      <xdr:row>85</xdr:row>
      <xdr:rowOff>136906</xdr:rowOff>
    </xdr:to>
    <xdr:sp macro="" textlink="">
      <xdr:nvSpPr>
        <xdr:cNvPr id="720" name="楕円 719">
          <a:extLst>
            <a:ext uri="{FF2B5EF4-FFF2-40B4-BE49-F238E27FC236}">
              <a16:creationId xmlns:a16="http://schemas.microsoft.com/office/drawing/2014/main" id="{20FB0AAB-4F49-408B-A2B2-C231EF86F1BF}"/>
            </a:ext>
          </a:extLst>
        </xdr:cNvPr>
        <xdr:cNvSpPr/>
      </xdr:nvSpPr>
      <xdr:spPr>
        <a:xfrm>
          <a:off x="21272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86106</xdr:rowOff>
    </xdr:from>
    <xdr:to>
      <xdr:col>116</xdr:col>
      <xdr:colOff>63500</xdr:colOff>
      <xdr:row>85</xdr:row>
      <xdr:rowOff>86106</xdr:rowOff>
    </xdr:to>
    <xdr:cxnSp macro="">
      <xdr:nvCxnSpPr>
        <xdr:cNvPr id="721" name="直線コネクタ 720">
          <a:extLst>
            <a:ext uri="{FF2B5EF4-FFF2-40B4-BE49-F238E27FC236}">
              <a16:creationId xmlns:a16="http://schemas.microsoft.com/office/drawing/2014/main" id="{BECB7EBE-2EF1-4219-84AB-66E12BC0524E}"/>
            </a:ext>
          </a:extLst>
        </xdr:cNvPr>
        <xdr:cNvCxnSpPr/>
      </xdr:nvCxnSpPr>
      <xdr:spPr>
        <a:xfrm>
          <a:off x="21323300" y="146593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39878</xdr:rowOff>
    </xdr:from>
    <xdr:to>
      <xdr:col>107</xdr:col>
      <xdr:colOff>101600</xdr:colOff>
      <xdr:row>85</xdr:row>
      <xdr:rowOff>141478</xdr:rowOff>
    </xdr:to>
    <xdr:sp macro="" textlink="">
      <xdr:nvSpPr>
        <xdr:cNvPr id="722" name="楕円 721">
          <a:extLst>
            <a:ext uri="{FF2B5EF4-FFF2-40B4-BE49-F238E27FC236}">
              <a16:creationId xmlns:a16="http://schemas.microsoft.com/office/drawing/2014/main" id="{9D083519-A02D-406A-AEA8-FDAE029FAAD3}"/>
            </a:ext>
          </a:extLst>
        </xdr:cNvPr>
        <xdr:cNvSpPr/>
      </xdr:nvSpPr>
      <xdr:spPr>
        <a:xfrm>
          <a:off x="20383500" y="14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86106</xdr:rowOff>
    </xdr:from>
    <xdr:to>
      <xdr:col>111</xdr:col>
      <xdr:colOff>177800</xdr:colOff>
      <xdr:row>85</xdr:row>
      <xdr:rowOff>90678</xdr:rowOff>
    </xdr:to>
    <xdr:cxnSp macro="">
      <xdr:nvCxnSpPr>
        <xdr:cNvPr id="723" name="直線コネクタ 722">
          <a:extLst>
            <a:ext uri="{FF2B5EF4-FFF2-40B4-BE49-F238E27FC236}">
              <a16:creationId xmlns:a16="http://schemas.microsoft.com/office/drawing/2014/main" id="{BA0728CA-0A62-4A2C-BC4F-9BEB1759AC9A}"/>
            </a:ext>
          </a:extLst>
        </xdr:cNvPr>
        <xdr:cNvCxnSpPr/>
      </xdr:nvCxnSpPr>
      <xdr:spPr>
        <a:xfrm flipV="1">
          <a:off x="20434300" y="146593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724" name="楕円 723">
          <a:extLst>
            <a:ext uri="{FF2B5EF4-FFF2-40B4-BE49-F238E27FC236}">
              <a16:creationId xmlns:a16="http://schemas.microsoft.com/office/drawing/2014/main" id="{27DFF0B3-83DE-4FD2-8FF3-4F8EA4D4FEA2}"/>
            </a:ext>
          </a:extLst>
        </xdr:cNvPr>
        <xdr:cNvSpPr/>
      </xdr:nvSpPr>
      <xdr:spPr>
        <a:xfrm>
          <a:off x="19494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90678</xdr:rowOff>
    </xdr:from>
    <xdr:to>
      <xdr:col>107</xdr:col>
      <xdr:colOff>50800</xdr:colOff>
      <xdr:row>85</xdr:row>
      <xdr:rowOff>95250</xdr:rowOff>
    </xdr:to>
    <xdr:cxnSp macro="">
      <xdr:nvCxnSpPr>
        <xdr:cNvPr id="725" name="直線コネクタ 724">
          <a:extLst>
            <a:ext uri="{FF2B5EF4-FFF2-40B4-BE49-F238E27FC236}">
              <a16:creationId xmlns:a16="http://schemas.microsoft.com/office/drawing/2014/main" id="{A849FDC3-F540-46FA-8284-5BF99F5FF522}"/>
            </a:ext>
          </a:extLst>
        </xdr:cNvPr>
        <xdr:cNvCxnSpPr/>
      </xdr:nvCxnSpPr>
      <xdr:spPr>
        <a:xfrm flipV="1">
          <a:off x="19545300" y="146639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44450</xdr:rowOff>
    </xdr:from>
    <xdr:to>
      <xdr:col>98</xdr:col>
      <xdr:colOff>38100</xdr:colOff>
      <xdr:row>85</xdr:row>
      <xdr:rowOff>146050</xdr:rowOff>
    </xdr:to>
    <xdr:sp macro="" textlink="">
      <xdr:nvSpPr>
        <xdr:cNvPr id="726" name="楕円 725">
          <a:extLst>
            <a:ext uri="{FF2B5EF4-FFF2-40B4-BE49-F238E27FC236}">
              <a16:creationId xmlns:a16="http://schemas.microsoft.com/office/drawing/2014/main" id="{8FC051D3-07CA-4787-9DC6-41BE7F2B14FB}"/>
            </a:ext>
          </a:extLst>
        </xdr:cNvPr>
        <xdr:cNvSpPr/>
      </xdr:nvSpPr>
      <xdr:spPr>
        <a:xfrm>
          <a:off x="18605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95250</xdr:rowOff>
    </xdr:from>
    <xdr:to>
      <xdr:col>102</xdr:col>
      <xdr:colOff>114300</xdr:colOff>
      <xdr:row>85</xdr:row>
      <xdr:rowOff>95250</xdr:rowOff>
    </xdr:to>
    <xdr:cxnSp macro="">
      <xdr:nvCxnSpPr>
        <xdr:cNvPr id="727" name="直線コネクタ 726">
          <a:extLst>
            <a:ext uri="{FF2B5EF4-FFF2-40B4-BE49-F238E27FC236}">
              <a16:creationId xmlns:a16="http://schemas.microsoft.com/office/drawing/2014/main" id="{0E6A351A-9FAE-4E9B-BF37-ADA7E756EA89}"/>
            </a:ext>
          </a:extLst>
        </xdr:cNvPr>
        <xdr:cNvCxnSpPr/>
      </xdr:nvCxnSpPr>
      <xdr:spPr>
        <a:xfrm>
          <a:off x="18656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151147</xdr:rowOff>
    </xdr:from>
    <xdr:ext cx="469744" cy="259045"/>
    <xdr:sp macro="" textlink="">
      <xdr:nvSpPr>
        <xdr:cNvPr id="728" name="n_1aveValue【児童館】&#10;一人当たり面積">
          <a:extLst>
            <a:ext uri="{FF2B5EF4-FFF2-40B4-BE49-F238E27FC236}">
              <a16:creationId xmlns:a16="http://schemas.microsoft.com/office/drawing/2014/main" id="{58655662-13AE-4639-85FD-50177CBA6BCF}"/>
            </a:ext>
          </a:extLst>
        </xdr:cNvPr>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160290</xdr:rowOff>
    </xdr:from>
    <xdr:ext cx="469744" cy="259045"/>
    <xdr:sp macro="" textlink="">
      <xdr:nvSpPr>
        <xdr:cNvPr id="729" name="n_2aveValue【児童館】&#10;一人当たり面積">
          <a:extLst>
            <a:ext uri="{FF2B5EF4-FFF2-40B4-BE49-F238E27FC236}">
              <a16:creationId xmlns:a16="http://schemas.microsoft.com/office/drawing/2014/main" id="{12C97FCA-74F9-4281-B3FE-0C8C6A843C9C}"/>
            </a:ext>
          </a:extLst>
        </xdr:cNvPr>
        <xdr:cNvSpPr txBox="1"/>
      </xdr:nvSpPr>
      <xdr:spPr>
        <a:xfrm>
          <a:off x="201994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151147</xdr:rowOff>
    </xdr:from>
    <xdr:ext cx="469744" cy="259045"/>
    <xdr:sp macro="" textlink="">
      <xdr:nvSpPr>
        <xdr:cNvPr id="730" name="n_3aveValue【児童館】&#10;一人当たり面積">
          <a:extLst>
            <a:ext uri="{FF2B5EF4-FFF2-40B4-BE49-F238E27FC236}">
              <a16:creationId xmlns:a16="http://schemas.microsoft.com/office/drawing/2014/main" id="{E2289537-E0E5-4646-84D8-0EE4C624A952}"/>
            </a:ext>
          </a:extLst>
        </xdr:cNvPr>
        <xdr:cNvSpPr txBox="1"/>
      </xdr:nvSpPr>
      <xdr:spPr>
        <a:xfrm>
          <a:off x="19310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2557</xdr:rowOff>
    </xdr:from>
    <xdr:ext cx="469744" cy="259045"/>
    <xdr:sp macro="" textlink="">
      <xdr:nvSpPr>
        <xdr:cNvPr id="731" name="n_4aveValue【児童館】&#10;一人当たり面積">
          <a:extLst>
            <a:ext uri="{FF2B5EF4-FFF2-40B4-BE49-F238E27FC236}">
              <a16:creationId xmlns:a16="http://schemas.microsoft.com/office/drawing/2014/main" id="{4ACB00AF-327D-40E4-A69D-DB5CD09B3ABC}"/>
            </a:ext>
          </a:extLst>
        </xdr:cNvPr>
        <xdr:cNvSpPr txBox="1"/>
      </xdr:nvSpPr>
      <xdr:spPr>
        <a:xfrm>
          <a:off x="18421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128033</xdr:rowOff>
    </xdr:from>
    <xdr:ext cx="469744" cy="259045"/>
    <xdr:sp macro="" textlink="">
      <xdr:nvSpPr>
        <xdr:cNvPr id="732" name="n_1mainValue【児童館】&#10;一人当たり面積">
          <a:extLst>
            <a:ext uri="{FF2B5EF4-FFF2-40B4-BE49-F238E27FC236}">
              <a16:creationId xmlns:a16="http://schemas.microsoft.com/office/drawing/2014/main" id="{97C5739B-F658-410D-B212-C5CF91A71C95}"/>
            </a:ext>
          </a:extLst>
        </xdr:cNvPr>
        <xdr:cNvSpPr txBox="1"/>
      </xdr:nvSpPr>
      <xdr:spPr>
        <a:xfrm>
          <a:off x="210757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132605</xdr:rowOff>
    </xdr:from>
    <xdr:ext cx="469744" cy="259045"/>
    <xdr:sp macro="" textlink="">
      <xdr:nvSpPr>
        <xdr:cNvPr id="733" name="n_2mainValue【児童館】&#10;一人当たり面積">
          <a:extLst>
            <a:ext uri="{FF2B5EF4-FFF2-40B4-BE49-F238E27FC236}">
              <a16:creationId xmlns:a16="http://schemas.microsoft.com/office/drawing/2014/main" id="{DB85C725-4B09-4887-B14A-B2FB4E3B436C}"/>
            </a:ext>
          </a:extLst>
        </xdr:cNvPr>
        <xdr:cNvSpPr txBox="1"/>
      </xdr:nvSpPr>
      <xdr:spPr>
        <a:xfrm>
          <a:off x="201994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137177</xdr:rowOff>
    </xdr:from>
    <xdr:ext cx="469744" cy="259045"/>
    <xdr:sp macro="" textlink="">
      <xdr:nvSpPr>
        <xdr:cNvPr id="734" name="n_3mainValue【児童館】&#10;一人当たり面積">
          <a:extLst>
            <a:ext uri="{FF2B5EF4-FFF2-40B4-BE49-F238E27FC236}">
              <a16:creationId xmlns:a16="http://schemas.microsoft.com/office/drawing/2014/main" id="{8BAF774C-C5B3-4919-AF7F-48E1CC970D64}"/>
            </a:ext>
          </a:extLst>
        </xdr:cNvPr>
        <xdr:cNvSpPr txBox="1"/>
      </xdr:nvSpPr>
      <xdr:spPr>
        <a:xfrm>
          <a:off x="19310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137177</xdr:rowOff>
    </xdr:from>
    <xdr:ext cx="469744" cy="259045"/>
    <xdr:sp macro="" textlink="">
      <xdr:nvSpPr>
        <xdr:cNvPr id="735" name="n_4mainValue【児童館】&#10;一人当たり面積">
          <a:extLst>
            <a:ext uri="{FF2B5EF4-FFF2-40B4-BE49-F238E27FC236}">
              <a16:creationId xmlns:a16="http://schemas.microsoft.com/office/drawing/2014/main" id="{FAF3B7DD-7DEE-4228-9518-3B3F49A02218}"/>
            </a:ext>
          </a:extLst>
        </xdr:cNvPr>
        <xdr:cNvSpPr txBox="1"/>
      </xdr:nvSpPr>
      <xdr:spPr>
        <a:xfrm>
          <a:off x="18421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5D871824-44C8-4D72-8E51-952F0B7DC16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82E82215-2342-4AA2-8535-A976FC835F5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B62A0915-94BB-4E83-A213-EB25CAB04DB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B67AD254-288D-410A-974C-6035DB6F908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F586CBAC-B95F-44EA-8378-069648CA80E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056DE8CA-9FA5-4A24-9725-988B7CF1609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F7980F8F-C45A-431E-BA19-B76F2AA3DFE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8E7822E5-7099-43F9-A796-ECBA7D71E4A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249248F7-7B88-41DE-9360-44227EAAE81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56006AA9-358F-43A0-8DA2-80957AE515F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7856B3C7-A11E-4BB1-9B2C-6806DAE7537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7" name="直線コネクタ 746">
          <a:extLst>
            <a:ext uri="{FF2B5EF4-FFF2-40B4-BE49-F238E27FC236}">
              <a16:creationId xmlns:a16="http://schemas.microsoft.com/office/drawing/2014/main" id="{B2C612A4-EE84-4C7E-AB58-AFC8C3762DF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8" name="テキスト ボックス 747">
          <a:extLst>
            <a:ext uri="{FF2B5EF4-FFF2-40B4-BE49-F238E27FC236}">
              <a16:creationId xmlns:a16="http://schemas.microsoft.com/office/drawing/2014/main" id="{ACF0D4B9-4D21-4D57-8E86-D788E79EC1F9}"/>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9" name="直線コネクタ 748">
          <a:extLst>
            <a:ext uri="{FF2B5EF4-FFF2-40B4-BE49-F238E27FC236}">
              <a16:creationId xmlns:a16="http://schemas.microsoft.com/office/drawing/2014/main" id="{73F5ABC0-3CC6-44DF-80B4-7695CB84A6E8}"/>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0" name="テキスト ボックス 749">
          <a:extLst>
            <a:ext uri="{FF2B5EF4-FFF2-40B4-BE49-F238E27FC236}">
              <a16:creationId xmlns:a16="http://schemas.microsoft.com/office/drawing/2014/main" id="{D03214F4-E095-4E6B-A5EA-80099C69108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1" name="直線コネクタ 750">
          <a:extLst>
            <a:ext uri="{FF2B5EF4-FFF2-40B4-BE49-F238E27FC236}">
              <a16:creationId xmlns:a16="http://schemas.microsoft.com/office/drawing/2014/main" id="{E63A8C5B-6348-4742-9FDF-22AD11361F4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2" name="テキスト ボックス 751">
          <a:extLst>
            <a:ext uri="{FF2B5EF4-FFF2-40B4-BE49-F238E27FC236}">
              <a16:creationId xmlns:a16="http://schemas.microsoft.com/office/drawing/2014/main" id="{CFDD1FD9-E747-4C2A-B56B-FCBFBDDD3CB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3" name="直線コネクタ 752">
          <a:extLst>
            <a:ext uri="{FF2B5EF4-FFF2-40B4-BE49-F238E27FC236}">
              <a16:creationId xmlns:a16="http://schemas.microsoft.com/office/drawing/2014/main" id="{4ABA4A90-6D8F-4931-ABC9-634AE591A4A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4" name="テキスト ボックス 753">
          <a:extLst>
            <a:ext uri="{FF2B5EF4-FFF2-40B4-BE49-F238E27FC236}">
              <a16:creationId xmlns:a16="http://schemas.microsoft.com/office/drawing/2014/main" id="{EFC1A3F1-3A98-417F-87E4-F2DB6D2A0CDF}"/>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5" name="直線コネクタ 754">
          <a:extLst>
            <a:ext uri="{FF2B5EF4-FFF2-40B4-BE49-F238E27FC236}">
              <a16:creationId xmlns:a16="http://schemas.microsoft.com/office/drawing/2014/main" id="{F54FF86B-BECB-4967-953B-F7D7823B62C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6" name="テキスト ボックス 755">
          <a:extLst>
            <a:ext uri="{FF2B5EF4-FFF2-40B4-BE49-F238E27FC236}">
              <a16:creationId xmlns:a16="http://schemas.microsoft.com/office/drawing/2014/main" id="{14CAF2E5-ED19-4CDB-BDBE-A9EB8419BE1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7" name="直線コネクタ 756">
          <a:extLst>
            <a:ext uri="{FF2B5EF4-FFF2-40B4-BE49-F238E27FC236}">
              <a16:creationId xmlns:a16="http://schemas.microsoft.com/office/drawing/2014/main" id="{E0C1129D-04D2-4B7B-AF71-7B3E0EFDF57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8" name="テキスト ボックス 757">
          <a:extLst>
            <a:ext uri="{FF2B5EF4-FFF2-40B4-BE49-F238E27FC236}">
              <a16:creationId xmlns:a16="http://schemas.microsoft.com/office/drawing/2014/main" id="{7915B173-B670-45BC-BD18-1D1A444BC3AF}"/>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9" name="直線コネクタ 758">
          <a:extLst>
            <a:ext uri="{FF2B5EF4-FFF2-40B4-BE49-F238E27FC236}">
              <a16:creationId xmlns:a16="http://schemas.microsoft.com/office/drawing/2014/main" id="{A585CDCE-A8D9-46D6-B3D6-71FD41658CA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a:extLst>
            <a:ext uri="{FF2B5EF4-FFF2-40B4-BE49-F238E27FC236}">
              <a16:creationId xmlns:a16="http://schemas.microsoft.com/office/drawing/2014/main" id="{DFD1A03D-A40A-4A8E-A156-1E64CCCD355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5987</xdr:rowOff>
    </xdr:from>
    <xdr:to>
      <xdr:col>85</xdr:col>
      <xdr:colOff>126364</xdr:colOff>
      <xdr:row>109</xdr:row>
      <xdr:rowOff>35379</xdr:rowOff>
    </xdr:to>
    <xdr:cxnSp macro="">
      <xdr:nvCxnSpPr>
        <xdr:cNvPr id="761" name="直線コネクタ 760">
          <a:extLst>
            <a:ext uri="{FF2B5EF4-FFF2-40B4-BE49-F238E27FC236}">
              <a16:creationId xmlns:a16="http://schemas.microsoft.com/office/drawing/2014/main" id="{7F84AFCD-FF27-4A41-ADA4-B8C209D68953}"/>
            </a:ext>
          </a:extLst>
        </xdr:cNvPr>
        <xdr:cNvCxnSpPr/>
      </xdr:nvCxnSpPr>
      <xdr:spPr>
        <a:xfrm flipV="1">
          <a:off x="16318864" y="17150987"/>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2" name="【公民館】&#10;有形固定資産減価償却率最小値テキスト">
          <a:extLst>
            <a:ext uri="{FF2B5EF4-FFF2-40B4-BE49-F238E27FC236}">
              <a16:creationId xmlns:a16="http://schemas.microsoft.com/office/drawing/2014/main" id="{F49FE94E-DE9D-4D66-BDF4-2AA0CF02D9D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3" name="直線コネクタ 762">
          <a:extLst>
            <a:ext uri="{FF2B5EF4-FFF2-40B4-BE49-F238E27FC236}">
              <a16:creationId xmlns:a16="http://schemas.microsoft.com/office/drawing/2014/main" id="{621D64DF-320C-4ADE-9835-132E3E4BF6D9}"/>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124114</xdr:rowOff>
    </xdr:from>
    <xdr:ext cx="340478" cy="259045"/>
    <xdr:sp macro="" textlink="">
      <xdr:nvSpPr>
        <xdr:cNvPr id="764" name="【公民館】&#10;有形固定資産減価償却率最大値テキスト">
          <a:extLst>
            <a:ext uri="{FF2B5EF4-FFF2-40B4-BE49-F238E27FC236}">
              <a16:creationId xmlns:a16="http://schemas.microsoft.com/office/drawing/2014/main" id="{74CE7691-9D60-477F-AB0E-A6F22CD6543A}"/>
            </a:ext>
          </a:extLst>
        </xdr:cNvPr>
        <xdr:cNvSpPr txBox="1"/>
      </xdr:nvSpPr>
      <xdr:spPr>
        <a:xfrm>
          <a:off x="16357600" y="1692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5987</xdr:rowOff>
    </xdr:from>
    <xdr:to>
      <xdr:col>86</xdr:col>
      <xdr:colOff>25400</xdr:colOff>
      <xdr:row>100</xdr:row>
      <xdr:rowOff>5987</xdr:rowOff>
    </xdr:to>
    <xdr:cxnSp macro="">
      <xdr:nvCxnSpPr>
        <xdr:cNvPr id="765" name="直線コネクタ 764">
          <a:extLst>
            <a:ext uri="{FF2B5EF4-FFF2-40B4-BE49-F238E27FC236}">
              <a16:creationId xmlns:a16="http://schemas.microsoft.com/office/drawing/2014/main" id="{37F03AD2-3126-4666-A4AC-6C590ED0B640}"/>
            </a:ext>
          </a:extLst>
        </xdr:cNvPr>
        <xdr:cNvCxnSpPr/>
      </xdr:nvCxnSpPr>
      <xdr:spPr>
        <a:xfrm>
          <a:off x="16230600" y="1715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71138</xdr:rowOff>
    </xdr:from>
    <xdr:ext cx="405111" cy="259045"/>
    <xdr:sp macro="" textlink="">
      <xdr:nvSpPr>
        <xdr:cNvPr id="766" name="【公民館】&#10;有形固定資産減価償却率平均値テキスト">
          <a:extLst>
            <a:ext uri="{FF2B5EF4-FFF2-40B4-BE49-F238E27FC236}">
              <a16:creationId xmlns:a16="http://schemas.microsoft.com/office/drawing/2014/main" id="{04CA5158-684A-4472-A297-09D0987F41C3}"/>
            </a:ext>
          </a:extLst>
        </xdr:cNvPr>
        <xdr:cNvSpPr txBox="1"/>
      </xdr:nvSpPr>
      <xdr:spPr>
        <a:xfrm>
          <a:off x="16357600" y="18073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48261</xdr:rowOff>
    </xdr:from>
    <xdr:to>
      <xdr:col>85</xdr:col>
      <xdr:colOff>177800</xdr:colOff>
      <xdr:row>106</xdr:row>
      <xdr:rowOff>149861</xdr:rowOff>
    </xdr:to>
    <xdr:sp macro="" textlink="">
      <xdr:nvSpPr>
        <xdr:cNvPr id="767" name="フローチャート: 判断 766">
          <a:extLst>
            <a:ext uri="{FF2B5EF4-FFF2-40B4-BE49-F238E27FC236}">
              <a16:creationId xmlns:a16="http://schemas.microsoft.com/office/drawing/2014/main" id="{DB2C853A-9E63-4EB1-9812-D96EBAD2E71A}"/>
            </a:ext>
          </a:extLst>
        </xdr:cNvPr>
        <xdr:cNvSpPr/>
      </xdr:nvSpPr>
      <xdr:spPr>
        <a:xfrm>
          <a:off x="16268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36830</xdr:rowOff>
    </xdr:from>
    <xdr:to>
      <xdr:col>81</xdr:col>
      <xdr:colOff>101600</xdr:colOff>
      <xdr:row>106</xdr:row>
      <xdr:rowOff>138430</xdr:rowOff>
    </xdr:to>
    <xdr:sp macro="" textlink="">
      <xdr:nvSpPr>
        <xdr:cNvPr id="768" name="フローチャート: 判断 767">
          <a:extLst>
            <a:ext uri="{FF2B5EF4-FFF2-40B4-BE49-F238E27FC236}">
              <a16:creationId xmlns:a16="http://schemas.microsoft.com/office/drawing/2014/main" id="{EA15F9AA-CF7F-4F66-A20F-EE27ACABB162}"/>
            </a:ext>
          </a:extLst>
        </xdr:cNvPr>
        <xdr:cNvSpPr/>
      </xdr:nvSpPr>
      <xdr:spPr>
        <a:xfrm>
          <a:off x="1543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61323</xdr:rowOff>
    </xdr:from>
    <xdr:to>
      <xdr:col>76</xdr:col>
      <xdr:colOff>165100</xdr:colOff>
      <xdr:row>106</xdr:row>
      <xdr:rowOff>162923</xdr:rowOff>
    </xdr:to>
    <xdr:sp macro="" textlink="">
      <xdr:nvSpPr>
        <xdr:cNvPr id="769" name="フローチャート: 判断 768">
          <a:extLst>
            <a:ext uri="{FF2B5EF4-FFF2-40B4-BE49-F238E27FC236}">
              <a16:creationId xmlns:a16="http://schemas.microsoft.com/office/drawing/2014/main" id="{7D5140D0-8CBD-4B3E-BA8D-F9B424C6BD60}"/>
            </a:ext>
          </a:extLst>
        </xdr:cNvPr>
        <xdr:cNvSpPr/>
      </xdr:nvSpPr>
      <xdr:spPr>
        <a:xfrm>
          <a:off x="14541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27032</xdr:rowOff>
    </xdr:from>
    <xdr:to>
      <xdr:col>72</xdr:col>
      <xdr:colOff>38100</xdr:colOff>
      <xdr:row>106</xdr:row>
      <xdr:rowOff>128632</xdr:rowOff>
    </xdr:to>
    <xdr:sp macro="" textlink="">
      <xdr:nvSpPr>
        <xdr:cNvPr id="770" name="フローチャート: 判断 769">
          <a:extLst>
            <a:ext uri="{FF2B5EF4-FFF2-40B4-BE49-F238E27FC236}">
              <a16:creationId xmlns:a16="http://schemas.microsoft.com/office/drawing/2014/main" id="{47E6E351-2F4B-49D3-96F3-0BD2D0FAEBCC}"/>
            </a:ext>
          </a:extLst>
        </xdr:cNvPr>
        <xdr:cNvSpPr/>
      </xdr:nvSpPr>
      <xdr:spPr>
        <a:xfrm>
          <a:off x="13652500" y="182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106</xdr:row>
      <xdr:rowOff>46627</xdr:rowOff>
    </xdr:from>
    <xdr:to>
      <xdr:col>67</xdr:col>
      <xdr:colOff>101600</xdr:colOff>
      <xdr:row>106</xdr:row>
      <xdr:rowOff>148227</xdr:rowOff>
    </xdr:to>
    <xdr:sp macro="" textlink="">
      <xdr:nvSpPr>
        <xdr:cNvPr id="771" name="フローチャート: 判断 770">
          <a:extLst>
            <a:ext uri="{FF2B5EF4-FFF2-40B4-BE49-F238E27FC236}">
              <a16:creationId xmlns:a16="http://schemas.microsoft.com/office/drawing/2014/main" id="{4F48729D-E728-4388-9BA4-FF44C380DB5C}"/>
            </a:ext>
          </a:extLst>
        </xdr:cNvPr>
        <xdr:cNvSpPr/>
      </xdr:nvSpPr>
      <xdr:spPr>
        <a:xfrm>
          <a:off x="12763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3B65291A-69D5-4ED3-A505-9C33DAD905B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773073B3-4652-483E-8777-4CBE3519550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BA215383-1A68-435A-B2F1-12271E0FFD0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A0C251E2-FB9F-477C-BCBD-7BEF2F980C6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F41ECF88-8EF4-4C2E-B323-D7333D9F773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156029</xdr:rowOff>
    </xdr:from>
    <xdr:to>
      <xdr:col>85</xdr:col>
      <xdr:colOff>177800</xdr:colOff>
      <xdr:row>109</xdr:row>
      <xdr:rowOff>86179</xdr:rowOff>
    </xdr:to>
    <xdr:sp macro="" textlink="">
      <xdr:nvSpPr>
        <xdr:cNvPr id="777" name="楕円 776">
          <a:extLst>
            <a:ext uri="{FF2B5EF4-FFF2-40B4-BE49-F238E27FC236}">
              <a16:creationId xmlns:a16="http://schemas.microsoft.com/office/drawing/2014/main" id="{9EBEAAC4-2ADB-4C73-A341-2FA82823EA04}"/>
            </a:ext>
          </a:extLst>
        </xdr:cNvPr>
        <xdr:cNvSpPr/>
      </xdr:nvSpPr>
      <xdr:spPr>
        <a:xfrm>
          <a:off x="162687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70956</xdr:rowOff>
    </xdr:from>
    <xdr:ext cx="469744" cy="259045"/>
    <xdr:sp macro="" textlink="">
      <xdr:nvSpPr>
        <xdr:cNvPr id="778" name="【公民館】&#10;有形固定資産減価償却率該当値テキスト">
          <a:extLst>
            <a:ext uri="{FF2B5EF4-FFF2-40B4-BE49-F238E27FC236}">
              <a16:creationId xmlns:a16="http://schemas.microsoft.com/office/drawing/2014/main" id="{355865E2-3B0E-49DC-9F1D-8418B01207F1}"/>
            </a:ext>
          </a:extLst>
        </xdr:cNvPr>
        <xdr:cNvSpPr txBox="1"/>
      </xdr:nvSpPr>
      <xdr:spPr>
        <a:xfrm>
          <a:off x="16357600" y="185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156029</xdr:rowOff>
    </xdr:from>
    <xdr:to>
      <xdr:col>81</xdr:col>
      <xdr:colOff>101600</xdr:colOff>
      <xdr:row>109</xdr:row>
      <xdr:rowOff>86179</xdr:rowOff>
    </xdr:to>
    <xdr:sp macro="" textlink="">
      <xdr:nvSpPr>
        <xdr:cNvPr id="779" name="楕円 778">
          <a:extLst>
            <a:ext uri="{FF2B5EF4-FFF2-40B4-BE49-F238E27FC236}">
              <a16:creationId xmlns:a16="http://schemas.microsoft.com/office/drawing/2014/main" id="{FB7103DA-74C8-4B60-9CE7-DD744C4E31B2}"/>
            </a:ext>
          </a:extLst>
        </xdr:cNvPr>
        <xdr:cNvSpPr/>
      </xdr:nvSpPr>
      <xdr:spPr>
        <a:xfrm>
          <a:off x="15430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35379</xdr:rowOff>
    </xdr:from>
    <xdr:to>
      <xdr:col>85</xdr:col>
      <xdr:colOff>127000</xdr:colOff>
      <xdr:row>109</xdr:row>
      <xdr:rowOff>35379</xdr:rowOff>
    </xdr:to>
    <xdr:cxnSp macro="">
      <xdr:nvCxnSpPr>
        <xdr:cNvPr id="780" name="直線コネクタ 779">
          <a:extLst>
            <a:ext uri="{FF2B5EF4-FFF2-40B4-BE49-F238E27FC236}">
              <a16:creationId xmlns:a16="http://schemas.microsoft.com/office/drawing/2014/main" id="{B539260C-1510-4D76-83AF-340850E25DD2}"/>
            </a:ext>
          </a:extLst>
        </xdr:cNvPr>
        <xdr:cNvCxnSpPr/>
      </xdr:nvCxnSpPr>
      <xdr:spPr>
        <a:xfrm>
          <a:off x="15481300" y="1872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156029</xdr:rowOff>
    </xdr:from>
    <xdr:to>
      <xdr:col>76</xdr:col>
      <xdr:colOff>165100</xdr:colOff>
      <xdr:row>109</xdr:row>
      <xdr:rowOff>86179</xdr:rowOff>
    </xdr:to>
    <xdr:sp macro="" textlink="">
      <xdr:nvSpPr>
        <xdr:cNvPr id="781" name="楕円 780">
          <a:extLst>
            <a:ext uri="{FF2B5EF4-FFF2-40B4-BE49-F238E27FC236}">
              <a16:creationId xmlns:a16="http://schemas.microsoft.com/office/drawing/2014/main" id="{02A14E8D-92B4-4B93-BDC9-EDFC584C55BE}"/>
            </a:ext>
          </a:extLst>
        </xdr:cNvPr>
        <xdr:cNvSpPr/>
      </xdr:nvSpPr>
      <xdr:spPr>
        <a:xfrm>
          <a:off x="14541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35379</xdr:rowOff>
    </xdr:from>
    <xdr:to>
      <xdr:col>81</xdr:col>
      <xdr:colOff>50800</xdr:colOff>
      <xdr:row>109</xdr:row>
      <xdr:rowOff>35379</xdr:rowOff>
    </xdr:to>
    <xdr:cxnSp macro="">
      <xdr:nvCxnSpPr>
        <xdr:cNvPr id="782" name="直線コネクタ 781">
          <a:extLst>
            <a:ext uri="{FF2B5EF4-FFF2-40B4-BE49-F238E27FC236}">
              <a16:creationId xmlns:a16="http://schemas.microsoft.com/office/drawing/2014/main" id="{93D0A10F-B07F-4AC4-B4D6-C4C8C3B85151}"/>
            </a:ext>
          </a:extLst>
        </xdr:cNvPr>
        <xdr:cNvCxnSpPr/>
      </xdr:nvCxnSpPr>
      <xdr:spPr>
        <a:xfrm>
          <a:off x="14592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156029</xdr:rowOff>
    </xdr:from>
    <xdr:to>
      <xdr:col>72</xdr:col>
      <xdr:colOff>38100</xdr:colOff>
      <xdr:row>109</xdr:row>
      <xdr:rowOff>86179</xdr:rowOff>
    </xdr:to>
    <xdr:sp macro="" textlink="">
      <xdr:nvSpPr>
        <xdr:cNvPr id="783" name="楕円 782">
          <a:extLst>
            <a:ext uri="{FF2B5EF4-FFF2-40B4-BE49-F238E27FC236}">
              <a16:creationId xmlns:a16="http://schemas.microsoft.com/office/drawing/2014/main" id="{EC08837B-7A42-49C2-BE94-F0D7A9B74CB1}"/>
            </a:ext>
          </a:extLst>
        </xdr:cNvPr>
        <xdr:cNvSpPr/>
      </xdr:nvSpPr>
      <xdr:spPr>
        <a:xfrm>
          <a:off x="13652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35379</xdr:rowOff>
    </xdr:from>
    <xdr:to>
      <xdr:col>76</xdr:col>
      <xdr:colOff>114300</xdr:colOff>
      <xdr:row>109</xdr:row>
      <xdr:rowOff>35379</xdr:rowOff>
    </xdr:to>
    <xdr:cxnSp macro="">
      <xdr:nvCxnSpPr>
        <xdr:cNvPr id="784" name="直線コネクタ 783">
          <a:extLst>
            <a:ext uri="{FF2B5EF4-FFF2-40B4-BE49-F238E27FC236}">
              <a16:creationId xmlns:a16="http://schemas.microsoft.com/office/drawing/2014/main" id="{C767A839-E769-40BD-98D8-0509EE80D809}"/>
            </a:ext>
          </a:extLst>
        </xdr:cNvPr>
        <xdr:cNvCxnSpPr/>
      </xdr:nvCxnSpPr>
      <xdr:spPr>
        <a:xfrm>
          <a:off x="13703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156029</xdr:rowOff>
    </xdr:from>
    <xdr:to>
      <xdr:col>67</xdr:col>
      <xdr:colOff>101600</xdr:colOff>
      <xdr:row>109</xdr:row>
      <xdr:rowOff>86179</xdr:rowOff>
    </xdr:to>
    <xdr:sp macro="" textlink="">
      <xdr:nvSpPr>
        <xdr:cNvPr id="785" name="楕円 784">
          <a:extLst>
            <a:ext uri="{FF2B5EF4-FFF2-40B4-BE49-F238E27FC236}">
              <a16:creationId xmlns:a16="http://schemas.microsoft.com/office/drawing/2014/main" id="{5CC20671-51CA-4DC1-A224-D70111DDF39D}"/>
            </a:ext>
          </a:extLst>
        </xdr:cNvPr>
        <xdr:cNvSpPr/>
      </xdr:nvSpPr>
      <xdr:spPr>
        <a:xfrm>
          <a:off x="12763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109</xdr:row>
      <xdr:rowOff>35379</xdr:rowOff>
    </xdr:from>
    <xdr:to>
      <xdr:col>71</xdr:col>
      <xdr:colOff>177800</xdr:colOff>
      <xdr:row>109</xdr:row>
      <xdr:rowOff>35379</xdr:rowOff>
    </xdr:to>
    <xdr:cxnSp macro="">
      <xdr:nvCxnSpPr>
        <xdr:cNvPr id="786" name="直線コネクタ 785">
          <a:extLst>
            <a:ext uri="{FF2B5EF4-FFF2-40B4-BE49-F238E27FC236}">
              <a16:creationId xmlns:a16="http://schemas.microsoft.com/office/drawing/2014/main" id="{BA8D9BE8-8604-40B6-BF6F-1FCC53A7A1FA}"/>
            </a:ext>
          </a:extLst>
        </xdr:cNvPr>
        <xdr:cNvCxnSpPr/>
      </xdr:nvCxnSpPr>
      <xdr:spPr>
        <a:xfrm>
          <a:off x="12814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154957</xdr:rowOff>
    </xdr:from>
    <xdr:ext cx="405111" cy="259045"/>
    <xdr:sp macro="" textlink="">
      <xdr:nvSpPr>
        <xdr:cNvPr id="787" name="n_1aveValue【公民館】&#10;有形固定資産減価償却率">
          <a:extLst>
            <a:ext uri="{FF2B5EF4-FFF2-40B4-BE49-F238E27FC236}">
              <a16:creationId xmlns:a16="http://schemas.microsoft.com/office/drawing/2014/main" id="{1270A341-6D50-4EFD-823A-DCD98E705F97}"/>
            </a:ext>
          </a:extLst>
        </xdr:cNvPr>
        <xdr:cNvSpPr txBox="1"/>
      </xdr:nvSpPr>
      <xdr:spPr>
        <a:xfrm>
          <a:off x="15266044" y="1798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8000</xdr:rowOff>
    </xdr:from>
    <xdr:ext cx="405111" cy="259045"/>
    <xdr:sp macro="" textlink="">
      <xdr:nvSpPr>
        <xdr:cNvPr id="788" name="n_2aveValue【公民館】&#10;有形固定資産減価償却率">
          <a:extLst>
            <a:ext uri="{FF2B5EF4-FFF2-40B4-BE49-F238E27FC236}">
              <a16:creationId xmlns:a16="http://schemas.microsoft.com/office/drawing/2014/main" id="{95AB077F-B022-4D82-BFCB-D4A9E211B95C}"/>
            </a:ext>
          </a:extLst>
        </xdr:cNvPr>
        <xdr:cNvSpPr txBox="1"/>
      </xdr:nvSpPr>
      <xdr:spPr>
        <a:xfrm>
          <a:off x="14389744" y="18010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145159</xdr:rowOff>
    </xdr:from>
    <xdr:ext cx="405111" cy="259045"/>
    <xdr:sp macro="" textlink="">
      <xdr:nvSpPr>
        <xdr:cNvPr id="789" name="n_3aveValue【公民館】&#10;有形固定資産減価償却率">
          <a:extLst>
            <a:ext uri="{FF2B5EF4-FFF2-40B4-BE49-F238E27FC236}">
              <a16:creationId xmlns:a16="http://schemas.microsoft.com/office/drawing/2014/main" id="{8FCC7232-809F-4E81-B42E-6A252A1FB0F2}"/>
            </a:ext>
          </a:extLst>
        </xdr:cNvPr>
        <xdr:cNvSpPr txBox="1"/>
      </xdr:nvSpPr>
      <xdr:spPr>
        <a:xfrm>
          <a:off x="13500744" y="1797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164754</xdr:rowOff>
    </xdr:from>
    <xdr:ext cx="405111" cy="259045"/>
    <xdr:sp macro="" textlink="">
      <xdr:nvSpPr>
        <xdr:cNvPr id="790" name="n_4aveValue【公民館】&#10;有形固定資産減価償却率">
          <a:extLst>
            <a:ext uri="{FF2B5EF4-FFF2-40B4-BE49-F238E27FC236}">
              <a16:creationId xmlns:a16="http://schemas.microsoft.com/office/drawing/2014/main" id="{725A8A25-7C15-4098-944F-5D9327855015}"/>
            </a:ext>
          </a:extLst>
        </xdr:cNvPr>
        <xdr:cNvSpPr txBox="1"/>
      </xdr:nvSpPr>
      <xdr:spPr>
        <a:xfrm>
          <a:off x="12611744" y="1799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109</xdr:row>
      <xdr:rowOff>77306</xdr:rowOff>
    </xdr:from>
    <xdr:ext cx="469744" cy="259045"/>
    <xdr:sp macro="" textlink="">
      <xdr:nvSpPr>
        <xdr:cNvPr id="791" name="n_1mainValue【公民館】&#10;有形固定資産減価償却率">
          <a:extLst>
            <a:ext uri="{FF2B5EF4-FFF2-40B4-BE49-F238E27FC236}">
              <a16:creationId xmlns:a16="http://schemas.microsoft.com/office/drawing/2014/main" id="{52B9F40E-3338-407E-8C71-1C93BC69F564}"/>
            </a:ext>
          </a:extLst>
        </xdr:cNvPr>
        <xdr:cNvSpPr txBox="1"/>
      </xdr:nvSpPr>
      <xdr:spPr>
        <a:xfrm>
          <a:off x="152337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109</xdr:row>
      <xdr:rowOff>77306</xdr:rowOff>
    </xdr:from>
    <xdr:ext cx="469744" cy="259045"/>
    <xdr:sp macro="" textlink="">
      <xdr:nvSpPr>
        <xdr:cNvPr id="792" name="n_2mainValue【公民館】&#10;有形固定資産減価償却率">
          <a:extLst>
            <a:ext uri="{FF2B5EF4-FFF2-40B4-BE49-F238E27FC236}">
              <a16:creationId xmlns:a16="http://schemas.microsoft.com/office/drawing/2014/main" id="{63E62D58-7F7F-427B-80CB-B9BB86B59CC4}"/>
            </a:ext>
          </a:extLst>
        </xdr:cNvPr>
        <xdr:cNvSpPr txBox="1"/>
      </xdr:nvSpPr>
      <xdr:spPr>
        <a:xfrm>
          <a:off x="14357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109</xdr:row>
      <xdr:rowOff>77306</xdr:rowOff>
    </xdr:from>
    <xdr:ext cx="469744" cy="259045"/>
    <xdr:sp macro="" textlink="">
      <xdr:nvSpPr>
        <xdr:cNvPr id="793" name="n_3mainValue【公民館】&#10;有形固定資産減価償却率">
          <a:extLst>
            <a:ext uri="{FF2B5EF4-FFF2-40B4-BE49-F238E27FC236}">
              <a16:creationId xmlns:a16="http://schemas.microsoft.com/office/drawing/2014/main" id="{597CFE94-692C-40A3-9893-C50D97C0EAE0}"/>
            </a:ext>
          </a:extLst>
        </xdr:cNvPr>
        <xdr:cNvSpPr txBox="1"/>
      </xdr:nvSpPr>
      <xdr:spPr>
        <a:xfrm>
          <a:off x="13468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109</xdr:row>
      <xdr:rowOff>77306</xdr:rowOff>
    </xdr:from>
    <xdr:ext cx="469744" cy="259045"/>
    <xdr:sp macro="" textlink="">
      <xdr:nvSpPr>
        <xdr:cNvPr id="794" name="n_4mainValue【公民館】&#10;有形固定資産減価償却率">
          <a:extLst>
            <a:ext uri="{FF2B5EF4-FFF2-40B4-BE49-F238E27FC236}">
              <a16:creationId xmlns:a16="http://schemas.microsoft.com/office/drawing/2014/main" id="{601A25E3-9C3D-4388-BF55-C8425C6283EB}"/>
            </a:ext>
          </a:extLst>
        </xdr:cNvPr>
        <xdr:cNvSpPr txBox="1"/>
      </xdr:nvSpPr>
      <xdr:spPr>
        <a:xfrm>
          <a:off x="12579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a:extLst>
            <a:ext uri="{FF2B5EF4-FFF2-40B4-BE49-F238E27FC236}">
              <a16:creationId xmlns:a16="http://schemas.microsoft.com/office/drawing/2014/main" id="{6817B342-693B-4FA9-953F-2ADA63A489B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a:extLst>
            <a:ext uri="{FF2B5EF4-FFF2-40B4-BE49-F238E27FC236}">
              <a16:creationId xmlns:a16="http://schemas.microsoft.com/office/drawing/2014/main" id="{177A444C-9E54-4E0D-8615-FCA51B76DFB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a:extLst>
            <a:ext uri="{FF2B5EF4-FFF2-40B4-BE49-F238E27FC236}">
              <a16:creationId xmlns:a16="http://schemas.microsoft.com/office/drawing/2014/main" id="{CB7FF648-17ED-4581-8E96-EEB61749BAE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a:extLst>
            <a:ext uri="{FF2B5EF4-FFF2-40B4-BE49-F238E27FC236}">
              <a16:creationId xmlns:a16="http://schemas.microsoft.com/office/drawing/2014/main" id="{92654A44-0B4D-4415-9F48-A1963BF6488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a:extLst>
            <a:ext uri="{FF2B5EF4-FFF2-40B4-BE49-F238E27FC236}">
              <a16:creationId xmlns:a16="http://schemas.microsoft.com/office/drawing/2014/main" id="{4E9DA76D-87CA-45D2-AE82-8D3EAEFD114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a:extLst>
            <a:ext uri="{FF2B5EF4-FFF2-40B4-BE49-F238E27FC236}">
              <a16:creationId xmlns:a16="http://schemas.microsoft.com/office/drawing/2014/main" id="{DDDCF5AE-6D35-4854-BDF3-87A6223FDE5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a:extLst>
            <a:ext uri="{FF2B5EF4-FFF2-40B4-BE49-F238E27FC236}">
              <a16:creationId xmlns:a16="http://schemas.microsoft.com/office/drawing/2014/main" id="{127F5074-9CC0-4FA6-B852-4197D9B5FDB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a:extLst>
            <a:ext uri="{FF2B5EF4-FFF2-40B4-BE49-F238E27FC236}">
              <a16:creationId xmlns:a16="http://schemas.microsoft.com/office/drawing/2014/main" id="{98CD8F92-EE40-4CB7-B452-DA47BB30682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a:extLst>
            <a:ext uri="{FF2B5EF4-FFF2-40B4-BE49-F238E27FC236}">
              <a16:creationId xmlns:a16="http://schemas.microsoft.com/office/drawing/2014/main" id="{36A17AA8-1822-4964-B2F7-B9880A1C2C0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a:extLst>
            <a:ext uri="{FF2B5EF4-FFF2-40B4-BE49-F238E27FC236}">
              <a16:creationId xmlns:a16="http://schemas.microsoft.com/office/drawing/2014/main" id="{30F68218-D5D5-4BE9-87FF-A7A09118765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805" name="直線コネクタ 804">
          <a:extLst>
            <a:ext uri="{FF2B5EF4-FFF2-40B4-BE49-F238E27FC236}">
              <a16:creationId xmlns:a16="http://schemas.microsoft.com/office/drawing/2014/main" id="{C1AC1F17-87BC-40EC-840D-8CB586D1C2E0}"/>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06" name="テキスト ボックス 805">
          <a:extLst>
            <a:ext uri="{FF2B5EF4-FFF2-40B4-BE49-F238E27FC236}">
              <a16:creationId xmlns:a16="http://schemas.microsoft.com/office/drawing/2014/main" id="{3C2B18AE-6766-4D17-BF14-6B690EECDF0C}"/>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7" name="直線コネクタ 806">
          <a:extLst>
            <a:ext uri="{FF2B5EF4-FFF2-40B4-BE49-F238E27FC236}">
              <a16:creationId xmlns:a16="http://schemas.microsoft.com/office/drawing/2014/main" id="{06A6229A-7BE1-4E6E-B100-F7112ED1C79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8" name="テキスト ボックス 807">
          <a:extLst>
            <a:ext uri="{FF2B5EF4-FFF2-40B4-BE49-F238E27FC236}">
              <a16:creationId xmlns:a16="http://schemas.microsoft.com/office/drawing/2014/main" id="{639F3F1E-D1DD-405E-9608-AB99F75AB35B}"/>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09" name="直線コネクタ 808">
          <a:extLst>
            <a:ext uri="{FF2B5EF4-FFF2-40B4-BE49-F238E27FC236}">
              <a16:creationId xmlns:a16="http://schemas.microsoft.com/office/drawing/2014/main" id="{421D35B8-B246-4AF8-A5FC-A313CF6B05DD}"/>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10" name="テキスト ボックス 809">
          <a:extLst>
            <a:ext uri="{FF2B5EF4-FFF2-40B4-BE49-F238E27FC236}">
              <a16:creationId xmlns:a16="http://schemas.microsoft.com/office/drawing/2014/main" id="{7E7331F1-9436-4290-AD32-826813F00657}"/>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a:extLst>
            <a:ext uri="{FF2B5EF4-FFF2-40B4-BE49-F238E27FC236}">
              <a16:creationId xmlns:a16="http://schemas.microsoft.com/office/drawing/2014/main" id="{A55879DE-A593-404B-8F90-142A47105D3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2" name="テキスト ボックス 811">
          <a:extLst>
            <a:ext uri="{FF2B5EF4-FFF2-40B4-BE49-F238E27FC236}">
              <a16:creationId xmlns:a16="http://schemas.microsoft.com/office/drawing/2014/main" id="{F979F5D7-F6B6-4FAC-B1D3-74ED3C8372D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公民館】&#10;一人当たり面積グラフ枠">
          <a:extLst>
            <a:ext uri="{FF2B5EF4-FFF2-40B4-BE49-F238E27FC236}">
              <a16:creationId xmlns:a16="http://schemas.microsoft.com/office/drawing/2014/main" id="{DA140581-4F0D-4F20-A9A5-EDFCBAB7CAB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157925</xdr:rowOff>
    </xdr:from>
    <xdr:to>
      <xdr:col>116</xdr:col>
      <xdr:colOff>62864</xdr:colOff>
      <xdr:row>107</xdr:row>
      <xdr:rowOff>123634</xdr:rowOff>
    </xdr:to>
    <xdr:cxnSp macro="">
      <xdr:nvCxnSpPr>
        <xdr:cNvPr id="814" name="直線コネクタ 813">
          <a:extLst>
            <a:ext uri="{FF2B5EF4-FFF2-40B4-BE49-F238E27FC236}">
              <a16:creationId xmlns:a16="http://schemas.microsoft.com/office/drawing/2014/main" id="{02F21274-5502-449D-937B-A0A39A3F9E4F}"/>
            </a:ext>
          </a:extLst>
        </xdr:cNvPr>
        <xdr:cNvCxnSpPr/>
      </xdr:nvCxnSpPr>
      <xdr:spPr>
        <a:xfrm flipV="1">
          <a:off x="22160864" y="1730292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127461</xdr:rowOff>
    </xdr:from>
    <xdr:ext cx="469744" cy="259045"/>
    <xdr:sp macro="" textlink="">
      <xdr:nvSpPr>
        <xdr:cNvPr id="815" name="【公民館】&#10;一人当たり面積最小値テキスト">
          <a:extLst>
            <a:ext uri="{FF2B5EF4-FFF2-40B4-BE49-F238E27FC236}">
              <a16:creationId xmlns:a16="http://schemas.microsoft.com/office/drawing/2014/main" id="{49B98D44-4F94-48A2-8480-B4B69D6069E8}"/>
            </a:ext>
          </a:extLst>
        </xdr:cNvPr>
        <xdr:cNvSpPr txBox="1"/>
      </xdr:nvSpPr>
      <xdr:spPr>
        <a:xfrm>
          <a:off x="22199600" y="1847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123634</xdr:rowOff>
    </xdr:from>
    <xdr:to>
      <xdr:col>116</xdr:col>
      <xdr:colOff>152400</xdr:colOff>
      <xdr:row>107</xdr:row>
      <xdr:rowOff>123634</xdr:rowOff>
    </xdr:to>
    <xdr:cxnSp macro="">
      <xdr:nvCxnSpPr>
        <xdr:cNvPr id="816" name="直線コネクタ 815">
          <a:extLst>
            <a:ext uri="{FF2B5EF4-FFF2-40B4-BE49-F238E27FC236}">
              <a16:creationId xmlns:a16="http://schemas.microsoft.com/office/drawing/2014/main" id="{01E89604-B690-4834-9390-1E9324EBA098}"/>
            </a:ext>
          </a:extLst>
        </xdr:cNvPr>
        <xdr:cNvCxnSpPr/>
      </xdr:nvCxnSpPr>
      <xdr:spPr>
        <a:xfrm>
          <a:off x="22072600" y="18468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104602</xdr:rowOff>
    </xdr:from>
    <xdr:ext cx="469744" cy="259045"/>
    <xdr:sp macro="" textlink="">
      <xdr:nvSpPr>
        <xdr:cNvPr id="817" name="【公民館】&#10;一人当たり面積最大値テキスト">
          <a:extLst>
            <a:ext uri="{FF2B5EF4-FFF2-40B4-BE49-F238E27FC236}">
              <a16:creationId xmlns:a16="http://schemas.microsoft.com/office/drawing/2014/main" id="{96E8AC1B-F1D8-4008-BE61-EA129C456228}"/>
            </a:ext>
          </a:extLst>
        </xdr:cNvPr>
        <xdr:cNvSpPr txBox="1"/>
      </xdr:nvSpPr>
      <xdr:spPr>
        <a:xfrm>
          <a:off x="22199600" y="1707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157925</xdr:rowOff>
    </xdr:from>
    <xdr:to>
      <xdr:col>116</xdr:col>
      <xdr:colOff>152400</xdr:colOff>
      <xdr:row>100</xdr:row>
      <xdr:rowOff>157925</xdr:rowOff>
    </xdr:to>
    <xdr:cxnSp macro="">
      <xdr:nvCxnSpPr>
        <xdr:cNvPr id="818" name="直線コネクタ 817">
          <a:extLst>
            <a:ext uri="{FF2B5EF4-FFF2-40B4-BE49-F238E27FC236}">
              <a16:creationId xmlns:a16="http://schemas.microsoft.com/office/drawing/2014/main" id="{0E9FC647-C90B-46BC-B7D5-7C6B0D7B1A4B}"/>
            </a:ext>
          </a:extLst>
        </xdr:cNvPr>
        <xdr:cNvCxnSpPr/>
      </xdr:nvCxnSpPr>
      <xdr:spPr>
        <a:xfrm>
          <a:off x="22072600" y="17302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48277</xdr:rowOff>
    </xdr:from>
    <xdr:ext cx="469744" cy="259045"/>
    <xdr:sp macro="" textlink="">
      <xdr:nvSpPr>
        <xdr:cNvPr id="819" name="【公民館】&#10;一人当たり面積平均値テキスト">
          <a:extLst>
            <a:ext uri="{FF2B5EF4-FFF2-40B4-BE49-F238E27FC236}">
              <a16:creationId xmlns:a16="http://schemas.microsoft.com/office/drawing/2014/main" id="{5397D135-D653-4716-BDE5-AF37E3694FEC}"/>
            </a:ext>
          </a:extLst>
        </xdr:cNvPr>
        <xdr:cNvSpPr txBox="1"/>
      </xdr:nvSpPr>
      <xdr:spPr>
        <a:xfrm>
          <a:off x="22199600" y="1805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820" name="フローチャート: 判断 819">
          <a:extLst>
            <a:ext uri="{FF2B5EF4-FFF2-40B4-BE49-F238E27FC236}">
              <a16:creationId xmlns:a16="http://schemas.microsoft.com/office/drawing/2014/main" id="{16B1CCF5-4A49-4E66-8F96-C7A7CA8355E7}"/>
            </a:ext>
          </a:extLst>
        </xdr:cNvPr>
        <xdr:cNvSpPr/>
      </xdr:nvSpPr>
      <xdr:spPr>
        <a:xfrm>
          <a:off x="22110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28257</xdr:rowOff>
    </xdr:from>
    <xdr:to>
      <xdr:col>112</xdr:col>
      <xdr:colOff>38100</xdr:colOff>
      <xdr:row>106</xdr:row>
      <xdr:rowOff>129857</xdr:rowOff>
    </xdr:to>
    <xdr:sp macro="" textlink="">
      <xdr:nvSpPr>
        <xdr:cNvPr id="821" name="フローチャート: 判断 820">
          <a:extLst>
            <a:ext uri="{FF2B5EF4-FFF2-40B4-BE49-F238E27FC236}">
              <a16:creationId xmlns:a16="http://schemas.microsoft.com/office/drawing/2014/main" id="{E385196E-D3B8-4D3F-8D80-64D195E680DC}"/>
            </a:ext>
          </a:extLst>
        </xdr:cNvPr>
        <xdr:cNvSpPr/>
      </xdr:nvSpPr>
      <xdr:spPr>
        <a:xfrm>
          <a:off x="21272500" y="1820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30544</xdr:rowOff>
    </xdr:from>
    <xdr:to>
      <xdr:col>107</xdr:col>
      <xdr:colOff>101600</xdr:colOff>
      <xdr:row>106</xdr:row>
      <xdr:rowOff>132144</xdr:rowOff>
    </xdr:to>
    <xdr:sp macro="" textlink="">
      <xdr:nvSpPr>
        <xdr:cNvPr id="822" name="フローチャート: 判断 821">
          <a:extLst>
            <a:ext uri="{FF2B5EF4-FFF2-40B4-BE49-F238E27FC236}">
              <a16:creationId xmlns:a16="http://schemas.microsoft.com/office/drawing/2014/main" id="{800972A0-D40B-4EE0-AFB1-C9BDBA37E89A}"/>
            </a:ext>
          </a:extLst>
        </xdr:cNvPr>
        <xdr:cNvSpPr/>
      </xdr:nvSpPr>
      <xdr:spPr>
        <a:xfrm>
          <a:off x="20383500" y="1820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29972</xdr:rowOff>
    </xdr:from>
    <xdr:to>
      <xdr:col>102</xdr:col>
      <xdr:colOff>165100</xdr:colOff>
      <xdr:row>106</xdr:row>
      <xdr:rowOff>131572</xdr:rowOff>
    </xdr:to>
    <xdr:sp macro="" textlink="">
      <xdr:nvSpPr>
        <xdr:cNvPr id="823" name="フローチャート: 判断 822">
          <a:extLst>
            <a:ext uri="{FF2B5EF4-FFF2-40B4-BE49-F238E27FC236}">
              <a16:creationId xmlns:a16="http://schemas.microsoft.com/office/drawing/2014/main" id="{267D565D-CE98-4A2C-B308-994EB1A1217A}"/>
            </a:ext>
          </a:extLst>
        </xdr:cNvPr>
        <xdr:cNvSpPr/>
      </xdr:nvSpPr>
      <xdr:spPr>
        <a:xfrm>
          <a:off x="19494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57404</xdr:rowOff>
    </xdr:from>
    <xdr:to>
      <xdr:col>98</xdr:col>
      <xdr:colOff>38100</xdr:colOff>
      <xdr:row>106</xdr:row>
      <xdr:rowOff>159004</xdr:rowOff>
    </xdr:to>
    <xdr:sp macro="" textlink="">
      <xdr:nvSpPr>
        <xdr:cNvPr id="824" name="フローチャート: 判断 823">
          <a:extLst>
            <a:ext uri="{FF2B5EF4-FFF2-40B4-BE49-F238E27FC236}">
              <a16:creationId xmlns:a16="http://schemas.microsoft.com/office/drawing/2014/main" id="{5A17FA15-3979-4DC1-845E-0AAE8796FCC1}"/>
            </a:ext>
          </a:extLst>
        </xdr:cNvPr>
        <xdr:cNvSpPr/>
      </xdr:nvSpPr>
      <xdr:spPr>
        <a:xfrm>
          <a:off x="18605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6BAD0799-BB5C-4961-8B8B-E0BC7BA70FA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6E12C36F-3FD5-4970-B03D-A8777A668F8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2CDF7269-D2EE-49C6-82CC-CE9808E541C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E1B7584E-961C-4A67-8309-91BF57DBE9A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D003CE4F-2A21-4590-B8CD-E42E5C4CA15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7683</xdr:rowOff>
    </xdr:from>
    <xdr:to>
      <xdr:col>116</xdr:col>
      <xdr:colOff>114300</xdr:colOff>
      <xdr:row>107</xdr:row>
      <xdr:rowOff>109283</xdr:rowOff>
    </xdr:to>
    <xdr:sp macro="" textlink="">
      <xdr:nvSpPr>
        <xdr:cNvPr id="830" name="楕円 829">
          <a:extLst>
            <a:ext uri="{FF2B5EF4-FFF2-40B4-BE49-F238E27FC236}">
              <a16:creationId xmlns:a16="http://schemas.microsoft.com/office/drawing/2014/main" id="{F5DA8AD9-108A-49E9-A808-AF3A5B05CCC8}"/>
            </a:ext>
          </a:extLst>
        </xdr:cNvPr>
        <xdr:cNvSpPr/>
      </xdr:nvSpPr>
      <xdr:spPr>
        <a:xfrm>
          <a:off x="22110700" y="1835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94060</xdr:rowOff>
    </xdr:from>
    <xdr:ext cx="469744" cy="259045"/>
    <xdr:sp macro="" textlink="">
      <xdr:nvSpPr>
        <xdr:cNvPr id="831" name="【公民館】&#10;一人当たり面積該当値テキスト">
          <a:extLst>
            <a:ext uri="{FF2B5EF4-FFF2-40B4-BE49-F238E27FC236}">
              <a16:creationId xmlns:a16="http://schemas.microsoft.com/office/drawing/2014/main" id="{EB2DAF82-3C83-49C2-B2E4-BA3B8FF8F6F0}"/>
            </a:ext>
          </a:extLst>
        </xdr:cNvPr>
        <xdr:cNvSpPr txBox="1"/>
      </xdr:nvSpPr>
      <xdr:spPr>
        <a:xfrm>
          <a:off x="22199600" y="18267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9398</xdr:rowOff>
    </xdr:from>
    <xdr:to>
      <xdr:col>112</xdr:col>
      <xdr:colOff>38100</xdr:colOff>
      <xdr:row>107</xdr:row>
      <xdr:rowOff>110998</xdr:rowOff>
    </xdr:to>
    <xdr:sp macro="" textlink="">
      <xdr:nvSpPr>
        <xdr:cNvPr id="832" name="楕円 831">
          <a:extLst>
            <a:ext uri="{FF2B5EF4-FFF2-40B4-BE49-F238E27FC236}">
              <a16:creationId xmlns:a16="http://schemas.microsoft.com/office/drawing/2014/main" id="{E50785C4-4185-4E8B-BC70-0429E822413A}"/>
            </a:ext>
          </a:extLst>
        </xdr:cNvPr>
        <xdr:cNvSpPr/>
      </xdr:nvSpPr>
      <xdr:spPr>
        <a:xfrm>
          <a:off x="21272500" y="183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58483</xdr:rowOff>
    </xdr:from>
    <xdr:to>
      <xdr:col>116</xdr:col>
      <xdr:colOff>63500</xdr:colOff>
      <xdr:row>107</xdr:row>
      <xdr:rowOff>60198</xdr:rowOff>
    </xdr:to>
    <xdr:cxnSp macro="">
      <xdr:nvCxnSpPr>
        <xdr:cNvPr id="833" name="直線コネクタ 832">
          <a:extLst>
            <a:ext uri="{FF2B5EF4-FFF2-40B4-BE49-F238E27FC236}">
              <a16:creationId xmlns:a16="http://schemas.microsoft.com/office/drawing/2014/main" id="{87FC1ACB-6B7A-4E3E-A7A6-3B18803FCDC3}"/>
            </a:ext>
          </a:extLst>
        </xdr:cNvPr>
        <xdr:cNvCxnSpPr/>
      </xdr:nvCxnSpPr>
      <xdr:spPr>
        <a:xfrm flipV="1">
          <a:off x="21323300" y="18403633"/>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11113</xdr:rowOff>
    </xdr:from>
    <xdr:to>
      <xdr:col>107</xdr:col>
      <xdr:colOff>101600</xdr:colOff>
      <xdr:row>107</xdr:row>
      <xdr:rowOff>112713</xdr:rowOff>
    </xdr:to>
    <xdr:sp macro="" textlink="">
      <xdr:nvSpPr>
        <xdr:cNvPr id="834" name="楕円 833">
          <a:extLst>
            <a:ext uri="{FF2B5EF4-FFF2-40B4-BE49-F238E27FC236}">
              <a16:creationId xmlns:a16="http://schemas.microsoft.com/office/drawing/2014/main" id="{A2A55EA1-9B36-4BDE-BDD2-2CC52650DC41}"/>
            </a:ext>
          </a:extLst>
        </xdr:cNvPr>
        <xdr:cNvSpPr/>
      </xdr:nvSpPr>
      <xdr:spPr>
        <a:xfrm>
          <a:off x="20383500" y="1835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60198</xdr:rowOff>
    </xdr:from>
    <xdr:to>
      <xdr:col>111</xdr:col>
      <xdr:colOff>177800</xdr:colOff>
      <xdr:row>107</xdr:row>
      <xdr:rowOff>61913</xdr:rowOff>
    </xdr:to>
    <xdr:cxnSp macro="">
      <xdr:nvCxnSpPr>
        <xdr:cNvPr id="835" name="直線コネクタ 834">
          <a:extLst>
            <a:ext uri="{FF2B5EF4-FFF2-40B4-BE49-F238E27FC236}">
              <a16:creationId xmlns:a16="http://schemas.microsoft.com/office/drawing/2014/main" id="{9B5AB925-EBDC-49D8-B8CB-DD97C93F0035}"/>
            </a:ext>
          </a:extLst>
        </xdr:cNvPr>
        <xdr:cNvCxnSpPr/>
      </xdr:nvCxnSpPr>
      <xdr:spPr>
        <a:xfrm flipV="1">
          <a:off x="20434300" y="18405348"/>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12827</xdr:rowOff>
    </xdr:from>
    <xdr:to>
      <xdr:col>102</xdr:col>
      <xdr:colOff>165100</xdr:colOff>
      <xdr:row>107</xdr:row>
      <xdr:rowOff>114427</xdr:rowOff>
    </xdr:to>
    <xdr:sp macro="" textlink="">
      <xdr:nvSpPr>
        <xdr:cNvPr id="836" name="楕円 835">
          <a:extLst>
            <a:ext uri="{FF2B5EF4-FFF2-40B4-BE49-F238E27FC236}">
              <a16:creationId xmlns:a16="http://schemas.microsoft.com/office/drawing/2014/main" id="{F1F9A41A-3953-4594-8BDB-8DC62ADC36E2}"/>
            </a:ext>
          </a:extLst>
        </xdr:cNvPr>
        <xdr:cNvSpPr/>
      </xdr:nvSpPr>
      <xdr:spPr>
        <a:xfrm>
          <a:off x="19494500" y="1835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61913</xdr:rowOff>
    </xdr:from>
    <xdr:to>
      <xdr:col>107</xdr:col>
      <xdr:colOff>50800</xdr:colOff>
      <xdr:row>107</xdr:row>
      <xdr:rowOff>63627</xdr:rowOff>
    </xdr:to>
    <xdr:cxnSp macro="">
      <xdr:nvCxnSpPr>
        <xdr:cNvPr id="837" name="直線コネクタ 836">
          <a:extLst>
            <a:ext uri="{FF2B5EF4-FFF2-40B4-BE49-F238E27FC236}">
              <a16:creationId xmlns:a16="http://schemas.microsoft.com/office/drawing/2014/main" id="{D9E6F72E-EC8E-41BD-8FAA-703F9A2724E5}"/>
            </a:ext>
          </a:extLst>
        </xdr:cNvPr>
        <xdr:cNvCxnSpPr/>
      </xdr:nvCxnSpPr>
      <xdr:spPr>
        <a:xfrm flipV="1">
          <a:off x="19545300" y="18407063"/>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14542</xdr:rowOff>
    </xdr:from>
    <xdr:to>
      <xdr:col>98</xdr:col>
      <xdr:colOff>38100</xdr:colOff>
      <xdr:row>107</xdr:row>
      <xdr:rowOff>116142</xdr:rowOff>
    </xdr:to>
    <xdr:sp macro="" textlink="">
      <xdr:nvSpPr>
        <xdr:cNvPr id="838" name="楕円 837">
          <a:extLst>
            <a:ext uri="{FF2B5EF4-FFF2-40B4-BE49-F238E27FC236}">
              <a16:creationId xmlns:a16="http://schemas.microsoft.com/office/drawing/2014/main" id="{968DD05B-7A7E-488D-91D9-CDDF7BE1AD57}"/>
            </a:ext>
          </a:extLst>
        </xdr:cNvPr>
        <xdr:cNvSpPr/>
      </xdr:nvSpPr>
      <xdr:spPr>
        <a:xfrm>
          <a:off x="18605500" y="1835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63627</xdr:rowOff>
    </xdr:from>
    <xdr:to>
      <xdr:col>102</xdr:col>
      <xdr:colOff>114300</xdr:colOff>
      <xdr:row>107</xdr:row>
      <xdr:rowOff>65342</xdr:rowOff>
    </xdr:to>
    <xdr:cxnSp macro="">
      <xdr:nvCxnSpPr>
        <xdr:cNvPr id="839" name="直線コネクタ 838">
          <a:extLst>
            <a:ext uri="{FF2B5EF4-FFF2-40B4-BE49-F238E27FC236}">
              <a16:creationId xmlns:a16="http://schemas.microsoft.com/office/drawing/2014/main" id="{330E0132-F261-455E-B695-D6A79B1A5DCB}"/>
            </a:ext>
          </a:extLst>
        </xdr:cNvPr>
        <xdr:cNvCxnSpPr/>
      </xdr:nvCxnSpPr>
      <xdr:spPr>
        <a:xfrm flipV="1">
          <a:off x="18656300" y="18408777"/>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146384</xdr:rowOff>
    </xdr:from>
    <xdr:ext cx="469744" cy="259045"/>
    <xdr:sp macro="" textlink="">
      <xdr:nvSpPr>
        <xdr:cNvPr id="840" name="n_1aveValue【公民館】&#10;一人当たり面積">
          <a:extLst>
            <a:ext uri="{FF2B5EF4-FFF2-40B4-BE49-F238E27FC236}">
              <a16:creationId xmlns:a16="http://schemas.microsoft.com/office/drawing/2014/main" id="{2AD24B94-BBFC-4231-A116-839CDB3FEEF7}"/>
            </a:ext>
          </a:extLst>
        </xdr:cNvPr>
        <xdr:cNvSpPr txBox="1"/>
      </xdr:nvSpPr>
      <xdr:spPr>
        <a:xfrm>
          <a:off x="21075727" y="1797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148671</xdr:rowOff>
    </xdr:from>
    <xdr:ext cx="469744" cy="259045"/>
    <xdr:sp macro="" textlink="">
      <xdr:nvSpPr>
        <xdr:cNvPr id="841" name="n_2aveValue【公民館】&#10;一人当たり面積">
          <a:extLst>
            <a:ext uri="{FF2B5EF4-FFF2-40B4-BE49-F238E27FC236}">
              <a16:creationId xmlns:a16="http://schemas.microsoft.com/office/drawing/2014/main" id="{236A2E01-44A0-4784-B988-AD4818DEDD3E}"/>
            </a:ext>
          </a:extLst>
        </xdr:cNvPr>
        <xdr:cNvSpPr txBox="1"/>
      </xdr:nvSpPr>
      <xdr:spPr>
        <a:xfrm>
          <a:off x="20199427" y="1797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148099</xdr:rowOff>
    </xdr:from>
    <xdr:ext cx="469744" cy="259045"/>
    <xdr:sp macro="" textlink="">
      <xdr:nvSpPr>
        <xdr:cNvPr id="842" name="n_3aveValue【公民館】&#10;一人当たり面積">
          <a:extLst>
            <a:ext uri="{FF2B5EF4-FFF2-40B4-BE49-F238E27FC236}">
              <a16:creationId xmlns:a16="http://schemas.microsoft.com/office/drawing/2014/main" id="{FFFC3841-BC8E-4876-A1E7-D8500E110E9C}"/>
            </a:ext>
          </a:extLst>
        </xdr:cNvPr>
        <xdr:cNvSpPr txBox="1"/>
      </xdr:nvSpPr>
      <xdr:spPr>
        <a:xfrm>
          <a:off x="19310427" y="1797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4081</xdr:rowOff>
    </xdr:from>
    <xdr:ext cx="469744" cy="259045"/>
    <xdr:sp macro="" textlink="">
      <xdr:nvSpPr>
        <xdr:cNvPr id="843" name="n_4aveValue【公民館】&#10;一人当たり面積">
          <a:extLst>
            <a:ext uri="{FF2B5EF4-FFF2-40B4-BE49-F238E27FC236}">
              <a16:creationId xmlns:a16="http://schemas.microsoft.com/office/drawing/2014/main" id="{C052D1B2-92C9-4B37-8C39-EEDE64A17D84}"/>
            </a:ext>
          </a:extLst>
        </xdr:cNvPr>
        <xdr:cNvSpPr txBox="1"/>
      </xdr:nvSpPr>
      <xdr:spPr>
        <a:xfrm>
          <a:off x="18421427" y="1800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102125</xdr:rowOff>
    </xdr:from>
    <xdr:ext cx="469744" cy="259045"/>
    <xdr:sp macro="" textlink="">
      <xdr:nvSpPr>
        <xdr:cNvPr id="844" name="n_1mainValue【公民館】&#10;一人当たり面積">
          <a:extLst>
            <a:ext uri="{FF2B5EF4-FFF2-40B4-BE49-F238E27FC236}">
              <a16:creationId xmlns:a16="http://schemas.microsoft.com/office/drawing/2014/main" id="{3A430995-C8BD-453A-831D-EE62E2EC1C37}"/>
            </a:ext>
          </a:extLst>
        </xdr:cNvPr>
        <xdr:cNvSpPr txBox="1"/>
      </xdr:nvSpPr>
      <xdr:spPr>
        <a:xfrm>
          <a:off x="21075727" y="1844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103840</xdr:rowOff>
    </xdr:from>
    <xdr:ext cx="469744" cy="259045"/>
    <xdr:sp macro="" textlink="">
      <xdr:nvSpPr>
        <xdr:cNvPr id="845" name="n_2mainValue【公民館】&#10;一人当たり面積">
          <a:extLst>
            <a:ext uri="{FF2B5EF4-FFF2-40B4-BE49-F238E27FC236}">
              <a16:creationId xmlns:a16="http://schemas.microsoft.com/office/drawing/2014/main" id="{6596A0C6-2E09-4B8C-A34F-68B768B337E1}"/>
            </a:ext>
          </a:extLst>
        </xdr:cNvPr>
        <xdr:cNvSpPr txBox="1"/>
      </xdr:nvSpPr>
      <xdr:spPr>
        <a:xfrm>
          <a:off x="20199427" y="1844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105554</xdr:rowOff>
    </xdr:from>
    <xdr:ext cx="469744" cy="259045"/>
    <xdr:sp macro="" textlink="">
      <xdr:nvSpPr>
        <xdr:cNvPr id="846" name="n_3mainValue【公民館】&#10;一人当たり面積">
          <a:extLst>
            <a:ext uri="{FF2B5EF4-FFF2-40B4-BE49-F238E27FC236}">
              <a16:creationId xmlns:a16="http://schemas.microsoft.com/office/drawing/2014/main" id="{0E66413F-33BE-450D-9E8A-5B05F2317256}"/>
            </a:ext>
          </a:extLst>
        </xdr:cNvPr>
        <xdr:cNvSpPr txBox="1"/>
      </xdr:nvSpPr>
      <xdr:spPr>
        <a:xfrm>
          <a:off x="19310427" y="1845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107269</xdr:rowOff>
    </xdr:from>
    <xdr:ext cx="469744" cy="259045"/>
    <xdr:sp macro="" textlink="">
      <xdr:nvSpPr>
        <xdr:cNvPr id="847" name="n_4mainValue【公民館】&#10;一人当たり面積">
          <a:extLst>
            <a:ext uri="{FF2B5EF4-FFF2-40B4-BE49-F238E27FC236}">
              <a16:creationId xmlns:a16="http://schemas.microsoft.com/office/drawing/2014/main" id="{88614A66-3915-4EEB-86E8-B514FF5EDAF5}"/>
            </a:ext>
          </a:extLst>
        </xdr:cNvPr>
        <xdr:cNvSpPr txBox="1"/>
      </xdr:nvSpPr>
      <xdr:spPr>
        <a:xfrm>
          <a:off x="18421427" y="1845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a:extLst>
            <a:ext uri="{FF2B5EF4-FFF2-40B4-BE49-F238E27FC236}">
              <a16:creationId xmlns:a16="http://schemas.microsoft.com/office/drawing/2014/main" id="{3878FF5D-8E25-4A23-BE4F-A416A7D9A0A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a:extLst>
            <a:ext uri="{FF2B5EF4-FFF2-40B4-BE49-F238E27FC236}">
              <a16:creationId xmlns:a16="http://schemas.microsoft.com/office/drawing/2014/main" id="{D8F16AF7-B285-455C-8580-F2EAE36A755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a:extLst>
            <a:ext uri="{FF2B5EF4-FFF2-40B4-BE49-F238E27FC236}">
              <a16:creationId xmlns:a16="http://schemas.microsoft.com/office/drawing/2014/main" id="{F3889FB7-BA32-41D2-926D-5E60E8278B3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類似団体と比較して特に有形固定資産減価償却率が高くなっている施設は、道路、児童館、公民館であり、特に低くなっている施設は、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ja-JP" altLang="en-US" sz="1300">
              <a:latin typeface="ＭＳ Ｐゴシック" panose="020B0600070205080204" pitchFamily="50" charset="-128"/>
              <a:ea typeface="ＭＳ Ｐゴシック" panose="020B0600070205080204" pitchFamily="50" charset="-128"/>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公営住宅</a:t>
          </a:r>
          <a:r>
            <a:rPr kumimoji="1" lang="ja-JP" altLang="en-US" sz="1300">
              <a:latin typeface="ＭＳ Ｐゴシック" panose="020B0600070205080204" pitchFamily="50" charset="-128"/>
              <a:ea typeface="ＭＳ Ｐゴシック" panose="020B0600070205080204" pitchFamily="50" charset="-128"/>
            </a:rPr>
            <a:t>である。児童館・公民館については、平成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年度に策定した公共施設等個別施設管理計画に基づき施設の統廃合を行うなど、老朽化対策に取り組んでいくこととしている。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公営住宅については、同施設の更新計画に基づいて、各地区の公営住宅を更新している途中のため、有形固定資産減価償却率が低くなっている。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今後も数値等を類似団体や全国平均等と比較し施設の在り方等について、全庁的な検討も続けていきたい。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F8206B2-BF53-43F1-8B69-6ED2C0548A7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7521179-D077-464E-A7C6-24EAABC3E43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0890F1C-6E49-4C6C-9244-588BC02755D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3D0AD66-CCD6-4601-8986-6CFD8F8E14B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北海道弟子屈町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45F2D39-8276-421C-8DAA-673C225617A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67CAAB7-DDED-43BF-ADFC-28950C9248E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D54A4CC-6B0E-40D4-A3B6-0B0F3CE095A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2CEC540-0FDE-4AB2-BB7F-5D2AC82436F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42A1C9C-EF7B-413E-AD84-E11557E6E1D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37D1883-4FF4-443F-A8BF-56F5C1FA73A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6,937
6,875
774.33
13,282,667
13,172,102
103,504
4,827,425
10,256,114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65E5105-D32B-4A84-9D8B-88A3E3F934C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3306341-5DAE-49F4-99C9-266C8DA8C3B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67BCB5F-FBEB-4E15-9412-780D5E5401F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16.4
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527F88C-9579-442B-B984-AACE4C574F3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9B00049-B964-438C-92A7-4C0429B79B6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395DDC2F-4DC0-472F-B5E4-44A64145CB0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73FB607-AC56-41CB-8E5A-AFD6E43D2C1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379D4D6-BFA3-4F1E-BA55-0899D49A93F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C19FC3C-BB68-418E-A7B9-84E16F29390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8FD44E6-DE14-43B5-9592-1725E3165A3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9750D02-D6C7-48BC-AA4C-8877FE91AA0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BC2FEC5-F4BE-443D-8BF0-162B1A009B9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4A40037-DF4E-4164-9C88-EABE0AE7437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50C1088-A2FD-4859-93C4-C6013AEFF0F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E096118-EC26-4D4C-B55C-91EC05B5003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58AE00B-9F32-4914-81C1-3D8AAB4107F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D23AF2F-FD8B-4D89-9E87-3626B3244A8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33835EA-A6F7-4CE7-AC15-B930F6EAB78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9902246-92BF-4CB0-918C-F883A1E94CD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8F997DB-4523-469A-A0B9-4246A8B8D0D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F5C8EC37-5418-4494-AC88-67452921BF9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8464B63-B4A4-4537-924A-35F18CB6208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87FC53B-1219-46B0-A211-044A48C406B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E37A46D-1F28-48C5-984D-F0B823CC652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FE241D6-B378-476E-A339-660FA260FDF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F8F1FC6-1679-405F-A10A-2C9AF8EBF9E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846873B-3D75-4944-86E4-EDDC341FBC7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49B9A3A-1955-4697-9E03-81AB1D17179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CDBD07D-A978-494D-8A0C-28410AA461A5}"/>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CC25EFD6-2CA4-4819-9A10-C9798476587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1F567B10-98D1-4D23-B73A-7A57CC4FEC1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341E844B-625E-4E6C-8A8A-86F6A9FED81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7609A237-60B9-4065-ACF7-F52B18C8472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51DB1CE0-0C4C-4085-9D8E-D06E5FA769C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CF2760C8-438C-436D-9F18-34B4FDFD3A9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754D52DE-8F15-45E3-B267-DEC3CB1BAAD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EE270FA1-554E-43E7-B7D9-374161D98237}"/>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4207A4ED-74C1-4379-9C1A-1D73E1C64EF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DEF71524-F562-4592-955C-DF95294CECC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7CD65CA8-42D6-4E1D-B19F-F0CADD1AE63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F69CD06A-15C8-4A08-BEA0-F716A840E28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A0361C12-E7D0-4A8D-B8B5-A2392C57577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6F04CB90-7716-4F4B-804B-CC783B0C16F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9A1BCA15-A1C7-4F13-9C9C-D1513B5671A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6572C55E-8AA9-4C44-9929-6DC5A38E4C0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4CF2549D-5D47-4B5F-9C8F-3F51A14AFA1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C2701B94-99F2-4238-89D7-EE9F6BCD394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1ABB58B2-5998-4D94-A9E8-555A95A549F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60" name="直線コネクタ 59">
          <a:extLst>
            <a:ext uri="{FF2B5EF4-FFF2-40B4-BE49-F238E27FC236}">
              <a16:creationId xmlns:a16="http://schemas.microsoft.com/office/drawing/2014/main" id="{5840C5A1-76B8-4563-8AB7-A422DDA158E1}"/>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61" name="テキスト ボックス 60">
          <a:extLst>
            <a:ext uri="{FF2B5EF4-FFF2-40B4-BE49-F238E27FC236}">
              <a16:creationId xmlns:a16="http://schemas.microsoft.com/office/drawing/2014/main" id="{6FBA5FC8-9CFB-4B75-B0A6-2183A553C272}"/>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2" name="直線コネクタ 61">
          <a:extLst>
            <a:ext uri="{FF2B5EF4-FFF2-40B4-BE49-F238E27FC236}">
              <a16:creationId xmlns:a16="http://schemas.microsoft.com/office/drawing/2014/main" id="{E200A242-F4DD-4587-8457-E955DCB2F30F}"/>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3" name="テキスト ボックス 62">
          <a:extLst>
            <a:ext uri="{FF2B5EF4-FFF2-40B4-BE49-F238E27FC236}">
              <a16:creationId xmlns:a16="http://schemas.microsoft.com/office/drawing/2014/main" id="{A3778E80-706D-4141-BB83-15BC9CDB033D}"/>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4" name="直線コネクタ 63">
          <a:extLst>
            <a:ext uri="{FF2B5EF4-FFF2-40B4-BE49-F238E27FC236}">
              <a16:creationId xmlns:a16="http://schemas.microsoft.com/office/drawing/2014/main" id="{301E5A3D-5138-4917-8CC3-29A8F320275C}"/>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5" name="テキスト ボックス 64">
          <a:extLst>
            <a:ext uri="{FF2B5EF4-FFF2-40B4-BE49-F238E27FC236}">
              <a16:creationId xmlns:a16="http://schemas.microsoft.com/office/drawing/2014/main" id="{E25103E6-4BBF-42BB-9D67-99AF06D932FD}"/>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6" name="直線コネクタ 65">
          <a:extLst>
            <a:ext uri="{FF2B5EF4-FFF2-40B4-BE49-F238E27FC236}">
              <a16:creationId xmlns:a16="http://schemas.microsoft.com/office/drawing/2014/main" id="{98FAD4B8-B00F-47D3-8F35-A776789A439D}"/>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67" name="テキスト ボックス 66">
          <a:extLst>
            <a:ext uri="{FF2B5EF4-FFF2-40B4-BE49-F238E27FC236}">
              <a16:creationId xmlns:a16="http://schemas.microsoft.com/office/drawing/2014/main" id="{A8034DA8-CA98-466D-921D-7B04DCA45614}"/>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8" name="直線コネクタ 67">
          <a:extLst>
            <a:ext uri="{FF2B5EF4-FFF2-40B4-BE49-F238E27FC236}">
              <a16:creationId xmlns:a16="http://schemas.microsoft.com/office/drawing/2014/main" id="{3EC93695-59B8-4814-962B-8CBCA8D867D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69" name="テキスト ボックス 68">
          <a:extLst>
            <a:ext uri="{FF2B5EF4-FFF2-40B4-BE49-F238E27FC236}">
              <a16:creationId xmlns:a16="http://schemas.microsoft.com/office/drawing/2014/main" id="{FB6A4DC4-A2A9-41D1-A860-D7B5CB31D7BF}"/>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0" name="【体育館・プール】&#10;有形固定資産減価償却率グラフ枠">
          <a:extLst>
            <a:ext uri="{FF2B5EF4-FFF2-40B4-BE49-F238E27FC236}">
              <a16:creationId xmlns:a16="http://schemas.microsoft.com/office/drawing/2014/main" id="{E1072B02-E8B9-42AC-8653-E04848875AD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70866</xdr:rowOff>
    </xdr:from>
    <xdr:to>
      <xdr:col>24</xdr:col>
      <xdr:colOff>62865</xdr:colOff>
      <xdr:row>64</xdr:row>
      <xdr:rowOff>0</xdr:rowOff>
    </xdr:to>
    <xdr:cxnSp macro="">
      <xdr:nvCxnSpPr>
        <xdr:cNvPr id="71" name="直線コネクタ 70">
          <a:extLst>
            <a:ext uri="{FF2B5EF4-FFF2-40B4-BE49-F238E27FC236}">
              <a16:creationId xmlns:a16="http://schemas.microsoft.com/office/drawing/2014/main" id="{7C0BF7AC-4FF1-427C-80FC-BE1BA8AA6E68}"/>
            </a:ext>
          </a:extLst>
        </xdr:cNvPr>
        <xdr:cNvCxnSpPr/>
      </xdr:nvCxnSpPr>
      <xdr:spPr>
        <a:xfrm flipV="1">
          <a:off x="4634865" y="95006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469744" cy="259045"/>
    <xdr:sp macro="" textlink="">
      <xdr:nvSpPr>
        <xdr:cNvPr id="72" name="【体育館・プール】&#10;有形固定資産減価償却率最小値テキスト">
          <a:extLst>
            <a:ext uri="{FF2B5EF4-FFF2-40B4-BE49-F238E27FC236}">
              <a16:creationId xmlns:a16="http://schemas.microsoft.com/office/drawing/2014/main" id="{A3A367CC-84D5-4A55-954E-2819A7F1E868}"/>
            </a:ext>
          </a:extLst>
        </xdr:cNvPr>
        <xdr:cNvSpPr txBox="1"/>
      </xdr:nvSpPr>
      <xdr:spPr>
        <a:xfrm>
          <a:off x="4673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73" name="直線コネクタ 72">
          <a:extLst>
            <a:ext uri="{FF2B5EF4-FFF2-40B4-BE49-F238E27FC236}">
              <a16:creationId xmlns:a16="http://schemas.microsoft.com/office/drawing/2014/main" id="{F0EAB324-450B-46E6-8699-2FFA65BDD0F4}"/>
            </a:ext>
          </a:extLst>
        </xdr:cNvPr>
        <xdr:cNvCxnSpPr/>
      </xdr:nvCxnSpPr>
      <xdr:spPr>
        <a:xfrm>
          <a:off x="4546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17543</xdr:rowOff>
    </xdr:from>
    <xdr:ext cx="405111" cy="259045"/>
    <xdr:sp macro="" textlink="">
      <xdr:nvSpPr>
        <xdr:cNvPr id="74" name="【体育館・プール】&#10;有形固定資産減価償却率最大値テキスト">
          <a:extLst>
            <a:ext uri="{FF2B5EF4-FFF2-40B4-BE49-F238E27FC236}">
              <a16:creationId xmlns:a16="http://schemas.microsoft.com/office/drawing/2014/main" id="{A4906AFB-1013-469A-9289-C5D495461CEE}"/>
            </a:ext>
          </a:extLst>
        </xdr:cNvPr>
        <xdr:cNvSpPr txBox="1"/>
      </xdr:nvSpPr>
      <xdr:spPr>
        <a:xfrm>
          <a:off x="4673600" y="927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70866</xdr:rowOff>
    </xdr:from>
    <xdr:to>
      <xdr:col>24</xdr:col>
      <xdr:colOff>152400</xdr:colOff>
      <xdr:row>55</xdr:row>
      <xdr:rowOff>70866</xdr:rowOff>
    </xdr:to>
    <xdr:cxnSp macro="">
      <xdr:nvCxnSpPr>
        <xdr:cNvPr id="75" name="直線コネクタ 74">
          <a:extLst>
            <a:ext uri="{FF2B5EF4-FFF2-40B4-BE49-F238E27FC236}">
              <a16:creationId xmlns:a16="http://schemas.microsoft.com/office/drawing/2014/main" id="{2F925892-1F45-4B53-BCC2-9B90E89F76EE}"/>
            </a:ext>
          </a:extLst>
        </xdr:cNvPr>
        <xdr:cNvCxnSpPr/>
      </xdr:nvCxnSpPr>
      <xdr:spPr>
        <a:xfrm>
          <a:off x="4546600" y="950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54373</xdr:rowOff>
    </xdr:from>
    <xdr:ext cx="405111" cy="259045"/>
    <xdr:sp macro="" textlink="">
      <xdr:nvSpPr>
        <xdr:cNvPr id="76" name="【体育館・プール】&#10;有形固定資産減価償却率平均値テキスト">
          <a:extLst>
            <a:ext uri="{FF2B5EF4-FFF2-40B4-BE49-F238E27FC236}">
              <a16:creationId xmlns:a16="http://schemas.microsoft.com/office/drawing/2014/main" id="{1091A4DB-EC7A-41C2-9305-93A8DB64CE3D}"/>
            </a:ext>
          </a:extLst>
        </xdr:cNvPr>
        <xdr:cNvSpPr txBox="1"/>
      </xdr:nvSpPr>
      <xdr:spPr>
        <a:xfrm>
          <a:off x="4673600" y="99984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31496</xdr:rowOff>
    </xdr:from>
    <xdr:to>
      <xdr:col>24</xdr:col>
      <xdr:colOff>114300</xdr:colOff>
      <xdr:row>59</xdr:row>
      <xdr:rowOff>133096</xdr:rowOff>
    </xdr:to>
    <xdr:sp macro="" textlink="">
      <xdr:nvSpPr>
        <xdr:cNvPr id="77" name="フローチャート: 判断 76">
          <a:extLst>
            <a:ext uri="{FF2B5EF4-FFF2-40B4-BE49-F238E27FC236}">
              <a16:creationId xmlns:a16="http://schemas.microsoft.com/office/drawing/2014/main" id="{16C2313C-12FB-4F05-A50E-225CC0B4F4CC}"/>
            </a:ext>
          </a:extLst>
        </xdr:cNvPr>
        <xdr:cNvSpPr/>
      </xdr:nvSpPr>
      <xdr:spPr>
        <a:xfrm>
          <a:off x="45847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29210</xdr:rowOff>
    </xdr:from>
    <xdr:to>
      <xdr:col>20</xdr:col>
      <xdr:colOff>38100</xdr:colOff>
      <xdr:row>59</xdr:row>
      <xdr:rowOff>130810</xdr:rowOff>
    </xdr:to>
    <xdr:sp macro="" textlink="">
      <xdr:nvSpPr>
        <xdr:cNvPr id="78" name="フローチャート: 判断 77">
          <a:extLst>
            <a:ext uri="{FF2B5EF4-FFF2-40B4-BE49-F238E27FC236}">
              <a16:creationId xmlns:a16="http://schemas.microsoft.com/office/drawing/2014/main" id="{4C11EEF9-1CB8-4793-912F-76219DA8D116}"/>
            </a:ext>
          </a:extLst>
        </xdr:cNvPr>
        <xdr:cNvSpPr/>
      </xdr:nvSpPr>
      <xdr:spPr>
        <a:xfrm>
          <a:off x="3746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20066</xdr:rowOff>
    </xdr:from>
    <xdr:to>
      <xdr:col>15</xdr:col>
      <xdr:colOff>101600</xdr:colOff>
      <xdr:row>59</xdr:row>
      <xdr:rowOff>121666</xdr:rowOff>
    </xdr:to>
    <xdr:sp macro="" textlink="">
      <xdr:nvSpPr>
        <xdr:cNvPr id="79" name="フローチャート: 判断 78">
          <a:extLst>
            <a:ext uri="{FF2B5EF4-FFF2-40B4-BE49-F238E27FC236}">
              <a16:creationId xmlns:a16="http://schemas.microsoft.com/office/drawing/2014/main" id="{8A9ADC4D-9126-4323-A895-9E3FB80BB221}"/>
            </a:ext>
          </a:extLst>
        </xdr:cNvPr>
        <xdr:cNvSpPr/>
      </xdr:nvSpPr>
      <xdr:spPr>
        <a:xfrm>
          <a:off x="2857500" y="1013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100076</xdr:rowOff>
    </xdr:from>
    <xdr:to>
      <xdr:col>10</xdr:col>
      <xdr:colOff>165100</xdr:colOff>
      <xdr:row>59</xdr:row>
      <xdr:rowOff>30226</xdr:rowOff>
    </xdr:to>
    <xdr:sp macro="" textlink="">
      <xdr:nvSpPr>
        <xdr:cNvPr id="80" name="フローチャート: 判断 79">
          <a:extLst>
            <a:ext uri="{FF2B5EF4-FFF2-40B4-BE49-F238E27FC236}">
              <a16:creationId xmlns:a16="http://schemas.microsoft.com/office/drawing/2014/main" id="{8AC95F87-0638-4BE6-874A-09FCEEEC5959}"/>
            </a:ext>
          </a:extLst>
        </xdr:cNvPr>
        <xdr:cNvSpPr/>
      </xdr:nvSpPr>
      <xdr:spPr>
        <a:xfrm>
          <a:off x="1968500" y="1004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40640</xdr:rowOff>
    </xdr:from>
    <xdr:to>
      <xdr:col>6</xdr:col>
      <xdr:colOff>38100</xdr:colOff>
      <xdr:row>58</xdr:row>
      <xdr:rowOff>142240</xdr:rowOff>
    </xdr:to>
    <xdr:sp macro="" textlink="">
      <xdr:nvSpPr>
        <xdr:cNvPr id="81" name="フローチャート: 判断 80">
          <a:extLst>
            <a:ext uri="{FF2B5EF4-FFF2-40B4-BE49-F238E27FC236}">
              <a16:creationId xmlns:a16="http://schemas.microsoft.com/office/drawing/2014/main" id="{311169DD-8868-47A2-8931-7260304DE15E}"/>
            </a:ext>
          </a:extLst>
        </xdr:cNvPr>
        <xdr:cNvSpPr/>
      </xdr:nvSpPr>
      <xdr:spPr>
        <a:xfrm>
          <a:off x="1079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2" name="テキスト ボックス 81">
          <a:extLst>
            <a:ext uri="{FF2B5EF4-FFF2-40B4-BE49-F238E27FC236}">
              <a16:creationId xmlns:a16="http://schemas.microsoft.com/office/drawing/2014/main" id="{F144526E-FF72-45C7-953E-7B8FD5AF908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17D8B6F9-D74D-4B7B-9376-C14F8FE201F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1F059992-ADC1-4210-AE7D-D36ACEED581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AB94124E-1140-43AF-8032-58FC295AA87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C32A9F2D-B8AD-4E57-9A6C-8A8B3E7B014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49784</xdr:rowOff>
    </xdr:from>
    <xdr:to>
      <xdr:col>24</xdr:col>
      <xdr:colOff>114300</xdr:colOff>
      <xdr:row>61</xdr:row>
      <xdr:rowOff>151384</xdr:rowOff>
    </xdr:to>
    <xdr:sp macro="" textlink="">
      <xdr:nvSpPr>
        <xdr:cNvPr id="87" name="楕円 86">
          <a:extLst>
            <a:ext uri="{FF2B5EF4-FFF2-40B4-BE49-F238E27FC236}">
              <a16:creationId xmlns:a16="http://schemas.microsoft.com/office/drawing/2014/main" id="{05254745-941C-44C4-A9A1-DA52D368B9FB}"/>
            </a:ext>
          </a:extLst>
        </xdr:cNvPr>
        <xdr:cNvSpPr/>
      </xdr:nvSpPr>
      <xdr:spPr>
        <a:xfrm>
          <a:off x="4584700" y="1050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28211</xdr:rowOff>
    </xdr:from>
    <xdr:ext cx="405111" cy="259045"/>
    <xdr:sp macro="" textlink="">
      <xdr:nvSpPr>
        <xdr:cNvPr id="88" name="【体育館・プール】&#10;有形固定資産減価償却率該当値テキスト">
          <a:extLst>
            <a:ext uri="{FF2B5EF4-FFF2-40B4-BE49-F238E27FC236}">
              <a16:creationId xmlns:a16="http://schemas.microsoft.com/office/drawing/2014/main" id="{21295A59-8794-4D30-BD80-4B1F0F2F2FC0}"/>
            </a:ext>
          </a:extLst>
        </xdr:cNvPr>
        <xdr:cNvSpPr txBox="1"/>
      </xdr:nvSpPr>
      <xdr:spPr>
        <a:xfrm>
          <a:off x="4673600" y="1048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26924</xdr:rowOff>
    </xdr:from>
    <xdr:to>
      <xdr:col>20</xdr:col>
      <xdr:colOff>38100</xdr:colOff>
      <xdr:row>61</xdr:row>
      <xdr:rowOff>128524</xdr:rowOff>
    </xdr:to>
    <xdr:sp macro="" textlink="">
      <xdr:nvSpPr>
        <xdr:cNvPr id="89" name="楕円 88">
          <a:extLst>
            <a:ext uri="{FF2B5EF4-FFF2-40B4-BE49-F238E27FC236}">
              <a16:creationId xmlns:a16="http://schemas.microsoft.com/office/drawing/2014/main" id="{05CB6F79-E1F3-4A2D-B484-1ED4724D15A1}"/>
            </a:ext>
          </a:extLst>
        </xdr:cNvPr>
        <xdr:cNvSpPr/>
      </xdr:nvSpPr>
      <xdr:spPr>
        <a:xfrm>
          <a:off x="3746500" y="1048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77724</xdr:rowOff>
    </xdr:from>
    <xdr:to>
      <xdr:col>24</xdr:col>
      <xdr:colOff>63500</xdr:colOff>
      <xdr:row>61</xdr:row>
      <xdr:rowOff>100584</xdr:rowOff>
    </xdr:to>
    <xdr:cxnSp macro="">
      <xdr:nvCxnSpPr>
        <xdr:cNvPr id="90" name="直線コネクタ 89">
          <a:extLst>
            <a:ext uri="{FF2B5EF4-FFF2-40B4-BE49-F238E27FC236}">
              <a16:creationId xmlns:a16="http://schemas.microsoft.com/office/drawing/2014/main" id="{2774EFB5-7128-4F22-A8A9-A40690DF75DB}"/>
            </a:ext>
          </a:extLst>
        </xdr:cNvPr>
        <xdr:cNvCxnSpPr/>
      </xdr:nvCxnSpPr>
      <xdr:spPr>
        <a:xfrm>
          <a:off x="3797300" y="1053617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33782</xdr:rowOff>
    </xdr:from>
    <xdr:to>
      <xdr:col>15</xdr:col>
      <xdr:colOff>101600</xdr:colOff>
      <xdr:row>61</xdr:row>
      <xdr:rowOff>135382</xdr:rowOff>
    </xdr:to>
    <xdr:sp macro="" textlink="">
      <xdr:nvSpPr>
        <xdr:cNvPr id="91" name="楕円 90">
          <a:extLst>
            <a:ext uri="{FF2B5EF4-FFF2-40B4-BE49-F238E27FC236}">
              <a16:creationId xmlns:a16="http://schemas.microsoft.com/office/drawing/2014/main" id="{7872012F-F7CF-45F8-895A-EA643F622D80}"/>
            </a:ext>
          </a:extLst>
        </xdr:cNvPr>
        <xdr:cNvSpPr/>
      </xdr:nvSpPr>
      <xdr:spPr>
        <a:xfrm>
          <a:off x="2857500" y="1049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77724</xdr:rowOff>
    </xdr:from>
    <xdr:to>
      <xdr:col>19</xdr:col>
      <xdr:colOff>177800</xdr:colOff>
      <xdr:row>61</xdr:row>
      <xdr:rowOff>84582</xdr:rowOff>
    </xdr:to>
    <xdr:cxnSp macro="">
      <xdr:nvCxnSpPr>
        <xdr:cNvPr id="92" name="直線コネクタ 91">
          <a:extLst>
            <a:ext uri="{FF2B5EF4-FFF2-40B4-BE49-F238E27FC236}">
              <a16:creationId xmlns:a16="http://schemas.microsoft.com/office/drawing/2014/main" id="{691642EC-8D2E-456D-970C-34BBBF78E89C}"/>
            </a:ext>
          </a:extLst>
        </xdr:cNvPr>
        <xdr:cNvCxnSpPr/>
      </xdr:nvCxnSpPr>
      <xdr:spPr>
        <a:xfrm flipV="1">
          <a:off x="2908300" y="1053617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10922</xdr:rowOff>
    </xdr:from>
    <xdr:to>
      <xdr:col>10</xdr:col>
      <xdr:colOff>165100</xdr:colOff>
      <xdr:row>61</xdr:row>
      <xdr:rowOff>112522</xdr:rowOff>
    </xdr:to>
    <xdr:sp macro="" textlink="">
      <xdr:nvSpPr>
        <xdr:cNvPr id="93" name="楕円 92">
          <a:extLst>
            <a:ext uri="{FF2B5EF4-FFF2-40B4-BE49-F238E27FC236}">
              <a16:creationId xmlns:a16="http://schemas.microsoft.com/office/drawing/2014/main" id="{70698D84-E2A0-449B-98D5-637083FB9B68}"/>
            </a:ext>
          </a:extLst>
        </xdr:cNvPr>
        <xdr:cNvSpPr/>
      </xdr:nvSpPr>
      <xdr:spPr>
        <a:xfrm>
          <a:off x="1968500" y="104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61722</xdr:rowOff>
    </xdr:from>
    <xdr:to>
      <xdr:col>15</xdr:col>
      <xdr:colOff>50800</xdr:colOff>
      <xdr:row>61</xdr:row>
      <xdr:rowOff>84582</xdr:rowOff>
    </xdr:to>
    <xdr:cxnSp macro="">
      <xdr:nvCxnSpPr>
        <xdr:cNvPr id="94" name="直線コネクタ 93">
          <a:extLst>
            <a:ext uri="{FF2B5EF4-FFF2-40B4-BE49-F238E27FC236}">
              <a16:creationId xmlns:a16="http://schemas.microsoft.com/office/drawing/2014/main" id="{3A1D2F2D-3EEF-4A64-9711-D3C0C0D0C109}"/>
            </a:ext>
          </a:extLst>
        </xdr:cNvPr>
        <xdr:cNvCxnSpPr/>
      </xdr:nvCxnSpPr>
      <xdr:spPr>
        <a:xfrm>
          <a:off x="2019300" y="105201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143510</xdr:rowOff>
    </xdr:from>
    <xdr:to>
      <xdr:col>6</xdr:col>
      <xdr:colOff>38100</xdr:colOff>
      <xdr:row>61</xdr:row>
      <xdr:rowOff>73660</xdr:rowOff>
    </xdr:to>
    <xdr:sp macro="" textlink="">
      <xdr:nvSpPr>
        <xdr:cNvPr id="95" name="楕円 94">
          <a:extLst>
            <a:ext uri="{FF2B5EF4-FFF2-40B4-BE49-F238E27FC236}">
              <a16:creationId xmlns:a16="http://schemas.microsoft.com/office/drawing/2014/main" id="{6BFFB2CE-DE3E-405E-AFAB-6B708D3DDBF3}"/>
            </a:ext>
          </a:extLst>
        </xdr:cNvPr>
        <xdr:cNvSpPr/>
      </xdr:nvSpPr>
      <xdr:spPr>
        <a:xfrm>
          <a:off x="1079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22860</xdr:rowOff>
    </xdr:from>
    <xdr:to>
      <xdr:col>10</xdr:col>
      <xdr:colOff>114300</xdr:colOff>
      <xdr:row>61</xdr:row>
      <xdr:rowOff>61722</xdr:rowOff>
    </xdr:to>
    <xdr:cxnSp macro="">
      <xdr:nvCxnSpPr>
        <xdr:cNvPr id="96" name="直線コネクタ 95">
          <a:extLst>
            <a:ext uri="{FF2B5EF4-FFF2-40B4-BE49-F238E27FC236}">
              <a16:creationId xmlns:a16="http://schemas.microsoft.com/office/drawing/2014/main" id="{9C74C988-2B98-48AD-BD82-A7C6760A0685}"/>
            </a:ext>
          </a:extLst>
        </xdr:cNvPr>
        <xdr:cNvCxnSpPr/>
      </xdr:nvCxnSpPr>
      <xdr:spPr>
        <a:xfrm>
          <a:off x="1130300" y="1048131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147337</xdr:rowOff>
    </xdr:from>
    <xdr:ext cx="405111" cy="259045"/>
    <xdr:sp macro="" textlink="">
      <xdr:nvSpPr>
        <xdr:cNvPr id="97" name="n_1aveValue【体育館・プール】&#10;有形固定資産減価償却率">
          <a:extLst>
            <a:ext uri="{FF2B5EF4-FFF2-40B4-BE49-F238E27FC236}">
              <a16:creationId xmlns:a16="http://schemas.microsoft.com/office/drawing/2014/main" id="{6EA75C10-1464-440F-B906-5AA3972AEAE7}"/>
            </a:ext>
          </a:extLst>
        </xdr:cNvPr>
        <xdr:cNvSpPr txBox="1"/>
      </xdr:nvSpPr>
      <xdr:spPr>
        <a:xfrm>
          <a:off x="3582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138193</xdr:rowOff>
    </xdr:from>
    <xdr:ext cx="405111" cy="259045"/>
    <xdr:sp macro="" textlink="">
      <xdr:nvSpPr>
        <xdr:cNvPr id="98" name="n_2aveValue【体育館・プール】&#10;有形固定資産減価償却率">
          <a:extLst>
            <a:ext uri="{FF2B5EF4-FFF2-40B4-BE49-F238E27FC236}">
              <a16:creationId xmlns:a16="http://schemas.microsoft.com/office/drawing/2014/main" id="{A272AD77-EAF3-4577-AB55-E72D71EE0F54}"/>
            </a:ext>
          </a:extLst>
        </xdr:cNvPr>
        <xdr:cNvSpPr txBox="1"/>
      </xdr:nvSpPr>
      <xdr:spPr>
        <a:xfrm>
          <a:off x="2705744" y="991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46753</xdr:rowOff>
    </xdr:from>
    <xdr:ext cx="405111" cy="259045"/>
    <xdr:sp macro="" textlink="">
      <xdr:nvSpPr>
        <xdr:cNvPr id="99" name="n_3aveValue【体育館・プール】&#10;有形固定資産減価償却率">
          <a:extLst>
            <a:ext uri="{FF2B5EF4-FFF2-40B4-BE49-F238E27FC236}">
              <a16:creationId xmlns:a16="http://schemas.microsoft.com/office/drawing/2014/main" id="{3D40DC3B-9252-4A35-A8F1-9D4DB5F79126}"/>
            </a:ext>
          </a:extLst>
        </xdr:cNvPr>
        <xdr:cNvSpPr txBox="1"/>
      </xdr:nvSpPr>
      <xdr:spPr>
        <a:xfrm>
          <a:off x="1816744" y="981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158767</xdr:rowOff>
    </xdr:from>
    <xdr:ext cx="405111" cy="259045"/>
    <xdr:sp macro="" textlink="">
      <xdr:nvSpPr>
        <xdr:cNvPr id="100" name="n_4aveValue【体育館・プール】&#10;有形固定資産減価償却率">
          <a:extLst>
            <a:ext uri="{FF2B5EF4-FFF2-40B4-BE49-F238E27FC236}">
              <a16:creationId xmlns:a16="http://schemas.microsoft.com/office/drawing/2014/main" id="{5B38FB56-0A74-477C-B0F2-2C889F4BE49A}"/>
            </a:ext>
          </a:extLst>
        </xdr:cNvPr>
        <xdr:cNvSpPr txBox="1"/>
      </xdr:nvSpPr>
      <xdr:spPr>
        <a:xfrm>
          <a:off x="927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119651</xdr:rowOff>
    </xdr:from>
    <xdr:ext cx="405111" cy="259045"/>
    <xdr:sp macro="" textlink="">
      <xdr:nvSpPr>
        <xdr:cNvPr id="101" name="n_1mainValue【体育館・プール】&#10;有形固定資産減価償却率">
          <a:extLst>
            <a:ext uri="{FF2B5EF4-FFF2-40B4-BE49-F238E27FC236}">
              <a16:creationId xmlns:a16="http://schemas.microsoft.com/office/drawing/2014/main" id="{129D1770-A4EF-4C4A-A957-3BC56AB735AF}"/>
            </a:ext>
          </a:extLst>
        </xdr:cNvPr>
        <xdr:cNvSpPr txBox="1"/>
      </xdr:nvSpPr>
      <xdr:spPr>
        <a:xfrm>
          <a:off x="3582044" y="1057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126509</xdr:rowOff>
    </xdr:from>
    <xdr:ext cx="405111" cy="259045"/>
    <xdr:sp macro="" textlink="">
      <xdr:nvSpPr>
        <xdr:cNvPr id="102" name="n_2mainValue【体育館・プール】&#10;有形固定資産減価償却率">
          <a:extLst>
            <a:ext uri="{FF2B5EF4-FFF2-40B4-BE49-F238E27FC236}">
              <a16:creationId xmlns:a16="http://schemas.microsoft.com/office/drawing/2014/main" id="{E83D7D5E-A9C8-44F1-98CA-9B99E1F703D9}"/>
            </a:ext>
          </a:extLst>
        </xdr:cNvPr>
        <xdr:cNvSpPr txBox="1"/>
      </xdr:nvSpPr>
      <xdr:spPr>
        <a:xfrm>
          <a:off x="2705744" y="1058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103649</xdr:rowOff>
    </xdr:from>
    <xdr:ext cx="405111" cy="259045"/>
    <xdr:sp macro="" textlink="">
      <xdr:nvSpPr>
        <xdr:cNvPr id="103" name="n_3mainValue【体育館・プール】&#10;有形固定資産減価償却率">
          <a:extLst>
            <a:ext uri="{FF2B5EF4-FFF2-40B4-BE49-F238E27FC236}">
              <a16:creationId xmlns:a16="http://schemas.microsoft.com/office/drawing/2014/main" id="{AD8A5003-B946-4438-B9E8-12925253A82C}"/>
            </a:ext>
          </a:extLst>
        </xdr:cNvPr>
        <xdr:cNvSpPr txBox="1"/>
      </xdr:nvSpPr>
      <xdr:spPr>
        <a:xfrm>
          <a:off x="1816744" y="1056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64787</xdr:rowOff>
    </xdr:from>
    <xdr:ext cx="405111" cy="259045"/>
    <xdr:sp macro="" textlink="">
      <xdr:nvSpPr>
        <xdr:cNvPr id="104" name="n_4mainValue【体育館・プール】&#10;有形固定資産減価償却率">
          <a:extLst>
            <a:ext uri="{FF2B5EF4-FFF2-40B4-BE49-F238E27FC236}">
              <a16:creationId xmlns:a16="http://schemas.microsoft.com/office/drawing/2014/main" id="{67D9D1F8-0940-4151-A91C-F0612626770C}"/>
            </a:ext>
          </a:extLst>
        </xdr:cNvPr>
        <xdr:cNvSpPr txBox="1"/>
      </xdr:nvSpPr>
      <xdr:spPr>
        <a:xfrm>
          <a:off x="9277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a:extLst>
            <a:ext uri="{FF2B5EF4-FFF2-40B4-BE49-F238E27FC236}">
              <a16:creationId xmlns:a16="http://schemas.microsoft.com/office/drawing/2014/main" id="{46CF6F56-75CC-430F-B758-2779EDA0ED6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a:extLst>
            <a:ext uri="{FF2B5EF4-FFF2-40B4-BE49-F238E27FC236}">
              <a16:creationId xmlns:a16="http://schemas.microsoft.com/office/drawing/2014/main" id="{83BA5D3C-10CD-450B-938F-DDC0155CCF9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a:extLst>
            <a:ext uri="{FF2B5EF4-FFF2-40B4-BE49-F238E27FC236}">
              <a16:creationId xmlns:a16="http://schemas.microsoft.com/office/drawing/2014/main" id="{FC6E11A2-30AA-4A00-B793-EA30F1465FE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a:extLst>
            <a:ext uri="{FF2B5EF4-FFF2-40B4-BE49-F238E27FC236}">
              <a16:creationId xmlns:a16="http://schemas.microsoft.com/office/drawing/2014/main" id="{C1DBFC61-7125-4BC3-8E4A-47E30F3C1A7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a:extLst>
            <a:ext uri="{FF2B5EF4-FFF2-40B4-BE49-F238E27FC236}">
              <a16:creationId xmlns:a16="http://schemas.microsoft.com/office/drawing/2014/main" id="{6B201EDC-A92B-4BD2-892F-40D015F0209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a:extLst>
            <a:ext uri="{FF2B5EF4-FFF2-40B4-BE49-F238E27FC236}">
              <a16:creationId xmlns:a16="http://schemas.microsoft.com/office/drawing/2014/main" id="{C7159C59-85F7-46E5-A676-AA2B0F9CBEC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a:extLst>
            <a:ext uri="{FF2B5EF4-FFF2-40B4-BE49-F238E27FC236}">
              <a16:creationId xmlns:a16="http://schemas.microsoft.com/office/drawing/2014/main" id="{B1DE2645-4928-43D4-A054-86CAE94498B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a:extLst>
            <a:ext uri="{FF2B5EF4-FFF2-40B4-BE49-F238E27FC236}">
              <a16:creationId xmlns:a16="http://schemas.microsoft.com/office/drawing/2014/main" id="{8FEB1EF0-C1EE-41DB-99A6-669988C48EA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a:extLst>
            <a:ext uri="{FF2B5EF4-FFF2-40B4-BE49-F238E27FC236}">
              <a16:creationId xmlns:a16="http://schemas.microsoft.com/office/drawing/2014/main" id="{3F86682C-9BF1-430D-B163-FC9810F82E0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a:extLst>
            <a:ext uri="{FF2B5EF4-FFF2-40B4-BE49-F238E27FC236}">
              <a16:creationId xmlns:a16="http://schemas.microsoft.com/office/drawing/2014/main" id="{91C72C74-D2D6-4656-AEFF-EDBE33704DC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5" name="直線コネクタ 114">
          <a:extLst>
            <a:ext uri="{FF2B5EF4-FFF2-40B4-BE49-F238E27FC236}">
              <a16:creationId xmlns:a16="http://schemas.microsoft.com/office/drawing/2014/main" id="{CEA9F2C9-0025-4A2C-82B4-2D49741B4713}"/>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6" name="テキスト ボックス 115">
          <a:extLst>
            <a:ext uri="{FF2B5EF4-FFF2-40B4-BE49-F238E27FC236}">
              <a16:creationId xmlns:a16="http://schemas.microsoft.com/office/drawing/2014/main" id="{17F829AC-95DC-4E3E-9A89-112B7939BC8E}"/>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7" name="直線コネクタ 116">
          <a:extLst>
            <a:ext uri="{FF2B5EF4-FFF2-40B4-BE49-F238E27FC236}">
              <a16:creationId xmlns:a16="http://schemas.microsoft.com/office/drawing/2014/main" id="{AA041A68-C629-40A0-B01D-3460D8A1B75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8" name="テキスト ボックス 117">
          <a:extLst>
            <a:ext uri="{FF2B5EF4-FFF2-40B4-BE49-F238E27FC236}">
              <a16:creationId xmlns:a16="http://schemas.microsoft.com/office/drawing/2014/main" id="{1EAD21E7-3457-43A9-BEB1-02B25D5E6FFC}"/>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9" name="直線コネクタ 118">
          <a:extLst>
            <a:ext uri="{FF2B5EF4-FFF2-40B4-BE49-F238E27FC236}">
              <a16:creationId xmlns:a16="http://schemas.microsoft.com/office/drawing/2014/main" id="{93EB1A47-E118-4040-BBAE-3347ADF04B7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0" name="テキスト ボックス 119">
          <a:extLst>
            <a:ext uri="{FF2B5EF4-FFF2-40B4-BE49-F238E27FC236}">
              <a16:creationId xmlns:a16="http://schemas.microsoft.com/office/drawing/2014/main" id="{74F7A398-E215-4902-8BED-AF57C0D61734}"/>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1" name="直線コネクタ 120">
          <a:extLst>
            <a:ext uri="{FF2B5EF4-FFF2-40B4-BE49-F238E27FC236}">
              <a16:creationId xmlns:a16="http://schemas.microsoft.com/office/drawing/2014/main" id="{B6260A04-04BC-467B-9E03-1F1C06219F6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2" name="テキスト ボックス 121">
          <a:extLst>
            <a:ext uri="{FF2B5EF4-FFF2-40B4-BE49-F238E27FC236}">
              <a16:creationId xmlns:a16="http://schemas.microsoft.com/office/drawing/2014/main" id="{E2A87426-477A-4156-9B4D-BC532AD2F2E1}"/>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3" name="直線コネクタ 122">
          <a:extLst>
            <a:ext uri="{FF2B5EF4-FFF2-40B4-BE49-F238E27FC236}">
              <a16:creationId xmlns:a16="http://schemas.microsoft.com/office/drawing/2014/main" id="{8F01A74A-1A38-4657-B889-AAC615C2B33B}"/>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4" name="テキスト ボックス 123">
          <a:extLst>
            <a:ext uri="{FF2B5EF4-FFF2-40B4-BE49-F238E27FC236}">
              <a16:creationId xmlns:a16="http://schemas.microsoft.com/office/drawing/2014/main" id="{C5FC6FFF-7CC9-4951-8AF4-AED8820AEC98}"/>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a:extLst>
            <a:ext uri="{FF2B5EF4-FFF2-40B4-BE49-F238E27FC236}">
              <a16:creationId xmlns:a16="http://schemas.microsoft.com/office/drawing/2014/main" id="{3B464703-9851-4D19-8F9C-FCB7560EA91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a:extLst>
            <a:ext uri="{FF2B5EF4-FFF2-40B4-BE49-F238E27FC236}">
              <a16:creationId xmlns:a16="http://schemas.microsoft.com/office/drawing/2014/main" id="{5169813E-1F6A-471B-8836-641292253C68}"/>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a:extLst>
            <a:ext uri="{FF2B5EF4-FFF2-40B4-BE49-F238E27FC236}">
              <a16:creationId xmlns:a16="http://schemas.microsoft.com/office/drawing/2014/main" id="{9C6588E6-9A0A-477F-B7B4-D205F5AD013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18288</xdr:rowOff>
    </xdr:from>
    <xdr:to>
      <xdr:col>54</xdr:col>
      <xdr:colOff>189865</xdr:colOff>
      <xdr:row>64</xdr:row>
      <xdr:rowOff>75057</xdr:rowOff>
    </xdr:to>
    <xdr:cxnSp macro="">
      <xdr:nvCxnSpPr>
        <xdr:cNvPr id="128" name="直線コネクタ 127">
          <a:extLst>
            <a:ext uri="{FF2B5EF4-FFF2-40B4-BE49-F238E27FC236}">
              <a16:creationId xmlns:a16="http://schemas.microsoft.com/office/drawing/2014/main" id="{403BB83B-EB19-495F-9270-A59C0B12CACB}"/>
            </a:ext>
          </a:extLst>
        </xdr:cNvPr>
        <xdr:cNvCxnSpPr/>
      </xdr:nvCxnSpPr>
      <xdr:spPr>
        <a:xfrm flipV="1">
          <a:off x="10476865" y="9790938"/>
          <a:ext cx="0" cy="1256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78884</xdr:rowOff>
    </xdr:from>
    <xdr:ext cx="469744" cy="259045"/>
    <xdr:sp macro="" textlink="">
      <xdr:nvSpPr>
        <xdr:cNvPr id="129" name="【体育館・プール】&#10;一人当たり面積最小値テキスト">
          <a:extLst>
            <a:ext uri="{FF2B5EF4-FFF2-40B4-BE49-F238E27FC236}">
              <a16:creationId xmlns:a16="http://schemas.microsoft.com/office/drawing/2014/main" id="{D1862953-FD88-464F-8BA1-1704C9C34CAD}"/>
            </a:ext>
          </a:extLst>
        </xdr:cNvPr>
        <xdr:cNvSpPr txBox="1"/>
      </xdr:nvSpPr>
      <xdr:spPr>
        <a:xfrm>
          <a:off x="10515600" y="1105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75057</xdr:rowOff>
    </xdr:from>
    <xdr:to>
      <xdr:col>55</xdr:col>
      <xdr:colOff>88900</xdr:colOff>
      <xdr:row>64</xdr:row>
      <xdr:rowOff>75057</xdr:rowOff>
    </xdr:to>
    <xdr:cxnSp macro="">
      <xdr:nvCxnSpPr>
        <xdr:cNvPr id="130" name="直線コネクタ 129">
          <a:extLst>
            <a:ext uri="{FF2B5EF4-FFF2-40B4-BE49-F238E27FC236}">
              <a16:creationId xmlns:a16="http://schemas.microsoft.com/office/drawing/2014/main" id="{CCB80674-A68C-4616-A9A7-6E65E9448835}"/>
            </a:ext>
          </a:extLst>
        </xdr:cNvPr>
        <xdr:cNvCxnSpPr/>
      </xdr:nvCxnSpPr>
      <xdr:spPr>
        <a:xfrm>
          <a:off x="10388600" y="11047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136415</xdr:rowOff>
    </xdr:from>
    <xdr:ext cx="469744" cy="259045"/>
    <xdr:sp macro="" textlink="">
      <xdr:nvSpPr>
        <xdr:cNvPr id="131" name="【体育館・プール】&#10;一人当たり面積最大値テキスト">
          <a:extLst>
            <a:ext uri="{FF2B5EF4-FFF2-40B4-BE49-F238E27FC236}">
              <a16:creationId xmlns:a16="http://schemas.microsoft.com/office/drawing/2014/main" id="{696CF10E-07CE-418E-BED8-7EAEF615D197}"/>
            </a:ext>
          </a:extLst>
        </xdr:cNvPr>
        <xdr:cNvSpPr txBox="1"/>
      </xdr:nvSpPr>
      <xdr:spPr>
        <a:xfrm>
          <a:off x="10515600" y="956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18288</xdr:rowOff>
    </xdr:from>
    <xdr:to>
      <xdr:col>55</xdr:col>
      <xdr:colOff>88900</xdr:colOff>
      <xdr:row>57</xdr:row>
      <xdr:rowOff>18288</xdr:rowOff>
    </xdr:to>
    <xdr:cxnSp macro="">
      <xdr:nvCxnSpPr>
        <xdr:cNvPr id="132" name="直線コネクタ 131">
          <a:extLst>
            <a:ext uri="{FF2B5EF4-FFF2-40B4-BE49-F238E27FC236}">
              <a16:creationId xmlns:a16="http://schemas.microsoft.com/office/drawing/2014/main" id="{473EFA99-6CD2-4B14-BEFA-7AA084B571EB}"/>
            </a:ext>
          </a:extLst>
        </xdr:cNvPr>
        <xdr:cNvCxnSpPr/>
      </xdr:nvCxnSpPr>
      <xdr:spPr>
        <a:xfrm>
          <a:off x="10388600" y="979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144416</xdr:rowOff>
    </xdr:from>
    <xdr:ext cx="469744" cy="259045"/>
    <xdr:sp macro="" textlink="">
      <xdr:nvSpPr>
        <xdr:cNvPr id="133" name="【体育館・プール】&#10;一人当たり面積平均値テキスト">
          <a:extLst>
            <a:ext uri="{FF2B5EF4-FFF2-40B4-BE49-F238E27FC236}">
              <a16:creationId xmlns:a16="http://schemas.microsoft.com/office/drawing/2014/main" id="{4B1114A7-A267-47D2-833D-F93536B6203B}"/>
            </a:ext>
          </a:extLst>
        </xdr:cNvPr>
        <xdr:cNvSpPr txBox="1"/>
      </xdr:nvSpPr>
      <xdr:spPr>
        <a:xfrm>
          <a:off x="10515600" y="10774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165989</xdr:rowOff>
    </xdr:from>
    <xdr:to>
      <xdr:col>55</xdr:col>
      <xdr:colOff>50800</xdr:colOff>
      <xdr:row>63</xdr:row>
      <xdr:rowOff>96139</xdr:rowOff>
    </xdr:to>
    <xdr:sp macro="" textlink="">
      <xdr:nvSpPr>
        <xdr:cNvPr id="134" name="フローチャート: 判断 133">
          <a:extLst>
            <a:ext uri="{FF2B5EF4-FFF2-40B4-BE49-F238E27FC236}">
              <a16:creationId xmlns:a16="http://schemas.microsoft.com/office/drawing/2014/main" id="{363A0E43-BFE2-459F-AF08-6C3A19D5BC79}"/>
            </a:ext>
          </a:extLst>
        </xdr:cNvPr>
        <xdr:cNvSpPr/>
      </xdr:nvSpPr>
      <xdr:spPr>
        <a:xfrm>
          <a:off x="10426700" y="107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130937</xdr:rowOff>
    </xdr:from>
    <xdr:to>
      <xdr:col>50</xdr:col>
      <xdr:colOff>165100</xdr:colOff>
      <xdr:row>63</xdr:row>
      <xdr:rowOff>61087</xdr:rowOff>
    </xdr:to>
    <xdr:sp macro="" textlink="">
      <xdr:nvSpPr>
        <xdr:cNvPr id="135" name="フローチャート: 判断 134">
          <a:extLst>
            <a:ext uri="{FF2B5EF4-FFF2-40B4-BE49-F238E27FC236}">
              <a16:creationId xmlns:a16="http://schemas.microsoft.com/office/drawing/2014/main" id="{35E5F806-9926-4F4E-982C-A1FFC2AD34B7}"/>
            </a:ext>
          </a:extLst>
        </xdr:cNvPr>
        <xdr:cNvSpPr/>
      </xdr:nvSpPr>
      <xdr:spPr>
        <a:xfrm>
          <a:off x="9588500" y="1076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127508</xdr:rowOff>
    </xdr:from>
    <xdr:to>
      <xdr:col>46</xdr:col>
      <xdr:colOff>38100</xdr:colOff>
      <xdr:row>63</xdr:row>
      <xdr:rowOff>57658</xdr:rowOff>
    </xdr:to>
    <xdr:sp macro="" textlink="">
      <xdr:nvSpPr>
        <xdr:cNvPr id="136" name="フローチャート: 判断 135">
          <a:extLst>
            <a:ext uri="{FF2B5EF4-FFF2-40B4-BE49-F238E27FC236}">
              <a16:creationId xmlns:a16="http://schemas.microsoft.com/office/drawing/2014/main" id="{B6CDD162-BBAF-4465-A3A5-F1785DC354A1}"/>
            </a:ext>
          </a:extLst>
        </xdr:cNvPr>
        <xdr:cNvSpPr/>
      </xdr:nvSpPr>
      <xdr:spPr>
        <a:xfrm>
          <a:off x="8699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82931</xdr:rowOff>
    </xdr:from>
    <xdr:to>
      <xdr:col>41</xdr:col>
      <xdr:colOff>101600</xdr:colOff>
      <xdr:row>63</xdr:row>
      <xdr:rowOff>13081</xdr:rowOff>
    </xdr:to>
    <xdr:sp macro="" textlink="">
      <xdr:nvSpPr>
        <xdr:cNvPr id="137" name="フローチャート: 判断 136">
          <a:extLst>
            <a:ext uri="{FF2B5EF4-FFF2-40B4-BE49-F238E27FC236}">
              <a16:creationId xmlns:a16="http://schemas.microsoft.com/office/drawing/2014/main" id="{C893E1AA-8571-4965-9CD7-20B342BDF021}"/>
            </a:ext>
          </a:extLst>
        </xdr:cNvPr>
        <xdr:cNvSpPr/>
      </xdr:nvSpPr>
      <xdr:spPr>
        <a:xfrm>
          <a:off x="78105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163703</xdr:rowOff>
    </xdr:from>
    <xdr:to>
      <xdr:col>36</xdr:col>
      <xdr:colOff>165100</xdr:colOff>
      <xdr:row>63</xdr:row>
      <xdr:rowOff>93853</xdr:rowOff>
    </xdr:to>
    <xdr:sp macro="" textlink="">
      <xdr:nvSpPr>
        <xdr:cNvPr id="138" name="フローチャート: 判断 137">
          <a:extLst>
            <a:ext uri="{FF2B5EF4-FFF2-40B4-BE49-F238E27FC236}">
              <a16:creationId xmlns:a16="http://schemas.microsoft.com/office/drawing/2014/main" id="{A76E9374-BAC8-47D0-A46C-CE7759F57D1C}"/>
            </a:ext>
          </a:extLst>
        </xdr:cNvPr>
        <xdr:cNvSpPr/>
      </xdr:nvSpPr>
      <xdr:spPr>
        <a:xfrm>
          <a:off x="6921500" y="1079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8728EB04-9857-47C1-B0AF-B0C519C09F2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F539B7C4-4A52-438C-95C5-9D92A65B8CB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961BD24A-C09A-42E0-B2DC-09F6F02FC96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F1189B1A-27E5-4915-9BD9-4DFA79FE112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276D86FB-AF2A-4503-BB97-BD66034BB39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124841</xdr:rowOff>
    </xdr:from>
    <xdr:to>
      <xdr:col>55</xdr:col>
      <xdr:colOff>50800</xdr:colOff>
      <xdr:row>59</xdr:row>
      <xdr:rowOff>54991</xdr:rowOff>
    </xdr:to>
    <xdr:sp macro="" textlink="">
      <xdr:nvSpPr>
        <xdr:cNvPr id="144" name="楕円 143">
          <a:extLst>
            <a:ext uri="{FF2B5EF4-FFF2-40B4-BE49-F238E27FC236}">
              <a16:creationId xmlns:a16="http://schemas.microsoft.com/office/drawing/2014/main" id="{49BF8EEF-BBA0-4C70-B695-6E6460E904A3}"/>
            </a:ext>
          </a:extLst>
        </xdr:cNvPr>
        <xdr:cNvSpPr/>
      </xdr:nvSpPr>
      <xdr:spPr>
        <a:xfrm>
          <a:off x="10426700" y="1006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147718</xdr:rowOff>
    </xdr:from>
    <xdr:ext cx="469744" cy="259045"/>
    <xdr:sp macro="" textlink="">
      <xdr:nvSpPr>
        <xdr:cNvPr id="145" name="【体育館・プール】&#10;一人当たり面積該当値テキスト">
          <a:extLst>
            <a:ext uri="{FF2B5EF4-FFF2-40B4-BE49-F238E27FC236}">
              <a16:creationId xmlns:a16="http://schemas.microsoft.com/office/drawing/2014/main" id="{35165D15-18F4-452D-9AAC-E37259B1A23A}"/>
            </a:ext>
          </a:extLst>
        </xdr:cNvPr>
        <xdr:cNvSpPr txBox="1"/>
      </xdr:nvSpPr>
      <xdr:spPr>
        <a:xfrm>
          <a:off x="10515600" y="992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146558</xdr:rowOff>
    </xdr:from>
    <xdr:to>
      <xdr:col>50</xdr:col>
      <xdr:colOff>165100</xdr:colOff>
      <xdr:row>59</xdr:row>
      <xdr:rowOff>76708</xdr:rowOff>
    </xdr:to>
    <xdr:sp macro="" textlink="">
      <xdr:nvSpPr>
        <xdr:cNvPr id="146" name="楕円 145">
          <a:extLst>
            <a:ext uri="{FF2B5EF4-FFF2-40B4-BE49-F238E27FC236}">
              <a16:creationId xmlns:a16="http://schemas.microsoft.com/office/drawing/2014/main" id="{98A0FF92-231D-4754-9ADC-358E334950E9}"/>
            </a:ext>
          </a:extLst>
        </xdr:cNvPr>
        <xdr:cNvSpPr/>
      </xdr:nvSpPr>
      <xdr:spPr>
        <a:xfrm>
          <a:off x="9588500" y="1009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4191</xdr:rowOff>
    </xdr:from>
    <xdr:to>
      <xdr:col>55</xdr:col>
      <xdr:colOff>0</xdr:colOff>
      <xdr:row>59</xdr:row>
      <xdr:rowOff>25908</xdr:rowOff>
    </xdr:to>
    <xdr:cxnSp macro="">
      <xdr:nvCxnSpPr>
        <xdr:cNvPr id="147" name="直線コネクタ 146">
          <a:extLst>
            <a:ext uri="{FF2B5EF4-FFF2-40B4-BE49-F238E27FC236}">
              <a16:creationId xmlns:a16="http://schemas.microsoft.com/office/drawing/2014/main" id="{2A804339-35B5-4C92-924A-9589A769437B}"/>
            </a:ext>
          </a:extLst>
        </xdr:cNvPr>
        <xdr:cNvCxnSpPr/>
      </xdr:nvCxnSpPr>
      <xdr:spPr>
        <a:xfrm flipV="1">
          <a:off x="9639300" y="10119741"/>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101219</xdr:rowOff>
    </xdr:from>
    <xdr:to>
      <xdr:col>46</xdr:col>
      <xdr:colOff>38100</xdr:colOff>
      <xdr:row>59</xdr:row>
      <xdr:rowOff>31369</xdr:rowOff>
    </xdr:to>
    <xdr:sp macro="" textlink="">
      <xdr:nvSpPr>
        <xdr:cNvPr id="148" name="楕円 147">
          <a:extLst>
            <a:ext uri="{FF2B5EF4-FFF2-40B4-BE49-F238E27FC236}">
              <a16:creationId xmlns:a16="http://schemas.microsoft.com/office/drawing/2014/main" id="{4F97D308-CB52-42F5-BFDD-455104BA59AE}"/>
            </a:ext>
          </a:extLst>
        </xdr:cNvPr>
        <xdr:cNvSpPr/>
      </xdr:nvSpPr>
      <xdr:spPr>
        <a:xfrm>
          <a:off x="8699500" y="1004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152019</xdr:rowOff>
    </xdr:from>
    <xdr:to>
      <xdr:col>50</xdr:col>
      <xdr:colOff>114300</xdr:colOff>
      <xdr:row>59</xdr:row>
      <xdr:rowOff>25908</xdr:rowOff>
    </xdr:to>
    <xdr:cxnSp macro="">
      <xdr:nvCxnSpPr>
        <xdr:cNvPr id="149" name="直線コネクタ 148">
          <a:extLst>
            <a:ext uri="{FF2B5EF4-FFF2-40B4-BE49-F238E27FC236}">
              <a16:creationId xmlns:a16="http://schemas.microsoft.com/office/drawing/2014/main" id="{EFF7FCF1-B8CA-4E4B-B826-F61BDCD9F924}"/>
            </a:ext>
          </a:extLst>
        </xdr:cNvPr>
        <xdr:cNvCxnSpPr/>
      </xdr:nvCxnSpPr>
      <xdr:spPr>
        <a:xfrm>
          <a:off x="8750300" y="10096119"/>
          <a:ext cx="8890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123317</xdr:rowOff>
    </xdr:from>
    <xdr:to>
      <xdr:col>41</xdr:col>
      <xdr:colOff>101600</xdr:colOff>
      <xdr:row>59</xdr:row>
      <xdr:rowOff>53467</xdr:rowOff>
    </xdr:to>
    <xdr:sp macro="" textlink="">
      <xdr:nvSpPr>
        <xdr:cNvPr id="150" name="楕円 149">
          <a:extLst>
            <a:ext uri="{FF2B5EF4-FFF2-40B4-BE49-F238E27FC236}">
              <a16:creationId xmlns:a16="http://schemas.microsoft.com/office/drawing/2014/main" id="{0ACDEB6C-78F3-44E3-B86B-5C86BC8149CD}"/>
            </a:ext>
          </a:extLst>
        </xdr:cNvPr>
        <xdr:cNvSpPr/>
      </xdr:nvSpPr>
      <xdr:spPr>
        <a:xfrm>
          <a:off x="7810500" y="100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152019</xdr:rowOff>
    </xdr:from>
    <xdr:to>
      <xdr:col>45</xdr:col>
      <xdr:colOff>177800</xdr:colOff>
      <xdr:row>59</xdr:row>
      <xdr:rowOff>2667</xdr:rowOff>
    </xdr:to>
    <xdr:cxnSp macro="">
      <xdr:nvCxnSpPr>
        <xdr:cNvPr id="151" name="直線コネクタ 150">
          <a:extLst>
            <a:ext uri="{FF2B5EF4-FFF2-40B4-BE49-F238E27FC236}">
              <a16:creationId xmlns:a16="http://schemas.microsoft.com/office/drawing/2014/main" id="{84138DA5-1F3E-4685-8AFB-9AC6E330F3B9}"/>
            </a:ext>
          </a:extLst>
        </xdr:cNvPr>
        <xdr:cNvCxnSpPr/>
      </xdr:nvCxnSpPr>
      <xdr:spPr>
        <a:xfrm flipV="1">
          <a:off x="7861300" y="10096119"/>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122936</xdr:rowOff>
    </xdr:from>
    <xdr:to>
      <xdr:col>36</xdr:col>
      <xdr:colOff>165100</xdr:colOff>
      <xdr:row>64</xdr:row>
      <xdr:rowOff>53086</xdr:rowOff>
    </xdr:to>
    <xdr:sp macro="" textlink="">
      <xdr:nvSpPr>
        <xdr:cNvPr id="152" name="楕円 151">
          <a:extLst>
            <a:ext uri="{FF2B5EF4-FFF2-40B4-BE49-F238E27FC236}">
              <a16:creationId xmlns:a16="http://schemas.microsoft.com/office/drawing/2014/main" id="{66620F1C-79B0-4B10-BC05-79F4569B6E84}"/>
            </a:ext>
          </a:extLst>
        </xdr:cNvPr>
        <xdr:cNvSpPr/>
      </xdr:nvSpPr>
      <xdr:spPr>
        <a:xfrm>
          <a:off x="6921500" y="1092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2667</xdr:rowOff>
    </xdr:from>
    <xdr:to>
      <xdr:col>41</xdr:col>
      <xdr:colOff>50800</xdr:colOff>
      <xdr:row>64</xdr:row>
      <xdr:rowOff>2286</xdr:rowOff>
    </xdr:to>
    <xdr:cxnSp macro="">
      <xdr:nvCxnSpPr>
        <xdr:cNvPr id="153" name="直線コネクタ 152">
          <a:extLst>
            <a:ext uri="{FF2B5EF4-FFF2-40B4-BE49-F238E27FC236}">
              <a16:creationId xmlns:a16="http://schemas.microsoft.com/office/drawing/2014/main" id="{C4E2A2D4-12AC-451E-9555-E304224968B5}"/>
            </a:ext>
          </a:extLst>
        </xdr:cNvPr>
        <xdr:cNvCxnSpPr/>
      </xdr:nvCxnSpPr>
      <xdr:spPr>
        <a:xfrm flipV="1">
          <a:off x="6972300" y="10118217"/>
          <a:ext cx="889000" cy="85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52214</xdr:rowOff>
    </xdr:from>
    <xdr:ext cx="469744" cy="259045"/>
    <xdr:sp macro="" textlink="">
      <xdr:nvSpPr>
        <xdr:cNvPr id="154" name="n_1aveValue【体育館・プール】&#10;一人当たり面積">
          <a:extLst>
            <a:ext uri="{FF2B5EF4-FFF2-40B4-BE49-F238E27FC236}">
              <a16:creationId xmlns:a16="http://schemas.microsoft.com/office/drawing/2014/main" id="{1708D1E8-7CEE-46B1-85B4-924E377A176F}"/>
            </a:ext>
          </a:extLst>
        </xdr:cNvPr>
        <xdr:cNvSpPr txBox="1"/>
      </xdr:nvSpPr>
      <xdr:spPr>
        <a:xfrm>
          <a:off x="9391727" y="1085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48785</xdr:rowOff>
    </xdr:from>
    <xdr:ext cx="469744" cy="259045"/>
    <xdr:sp macro="" textlink="">
      <xdr:nvSpPr>
        <xdr:cNvPr id="155" name="n_2aveValue【体育館・プール】&#10;一人当たり面積">
          <a:extLst>
            <a:ext uri="{FF2B5EF4-FFF2-40B4-BE49-F238E27FC236}">
              <a16:creationId xmlns:a16="http://schemas.microsoft.com/office/drawing/2014/main" id="{E2BEE464-89DA-4BB9-AA8A-DA92113FC1DD}"/>
            </a:ext>
          </a:extLst>
        </xdr:cNvPr>
        <xdr:cNvSpPr txBox="1"/>
      </xdr:nvSpPr>
      <xdr:spPr>
        <a:xfrm>
          <a:off x="8515427" y="108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4208</xdr:rowOff>
    </xdr:from>
    <xdr:ext cx="469744" cy="259045"/>
    <xdr:sp macro="" textlink="">
      <xdr:nvSpPr>
        <xdr:cNvPr id="156" name="n_3aveValue【体育館・プール】&#10;一人当たり面積">
          <a:extLst>
            <a:ext uri="{FF2B5EF4-FFF2-40B4-BE49-F238E27FC236}">
              <a16:creationId xmlns:a16="http://schemas.microsoft.com/office/drawing/2014/main" id="{0A63BFAE-C973-4A22-8553-0E6EF5B612F0}"/>
            </a:ext>
          </a:extLst>
        </xdr:cNvPr>
        <xdr:cNvSpPr txBox="1"/>
      </xdr:nvSpPr>
      <xdr:spPr>
        <a:xfrm>
          <a:off x="7626427" y="1080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110380</xdr:rowOff>
    </xdr:from>
    <xdr:ext cx="469744" cy="259045"/>
    <xdr:sp macro="" textlink="">
      <xdr:nvSpPr>
        <xdr:cNvPr id="157" name="n_4aveValue【体育館・プール】&#10;一人当たり面積">
          <a:extLst>
            <a:ext uri="{FF2B5EF4-FFF2-40B4-BE49-F238E27FC236}">
              <a16:creationId xmlns:a16="http://schemas.microsoft.com/office/drawing/2014/main" id="{C03B9EAC-A908-4E8E-A005-93FA07AF1060}"/>
            </a:ext>
          </a:extLst>
        </xdr:cNvPr>
        <xdr:cNvSpPr txBox="1"/>
      </xdr:nvSpPr>
      <xdr:spPr>
        <a:xfrm>
          <a:off x="6737427" y="1056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93235</xdr:rowOff>
    </xdr:from>
    <xdr:ext cx="469744" cy="259045"/>
    <xdr:sp macro="" textlink="">
      <xdr:nvSpPr>
        <xdr:cNvPr id="158" name="n_1mainValue【体育館・プール】&#10;一人当たり面積">
          <a:extLst>
            <a:ext uri="{FF2B5EF4-FFF2-40B4-BE49-F238E27FC236}">
              <a16:creationId xmlns:a16="http://schemas.microsoft.com/office/drawing/2014/main" id="{7346B06A-2E48-437B-AD7D-7D12ADB33AC3}"/>
            </a:ext>
          </a:extLst>
        </xdr:cNvPr>
        <xdr:cNvSpPr txBox="1"/>
      </xdr:nvSpPr>
      <xdr:spPr>
        <a:xfrm>
          <a:off x="9391727" y="9865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47896</xdr:rowOff>
    </xdr:from>
    <xdr:ext cx="469744" cy="259045"/>
    <xdr:sp macro="" textlink="">
      <xdr:nvSpPr>
        <xdr:cNvPr id="159" name="n_2mainValue【体育館・プール】&#10;一人当たり面積">
          <a:extLst>
            <a:ext uri="{FF2B5EF4-FFF2-40B4-BE49-F238E27FC236}">
              <a16:creationId xmlns:a16="http://schemas.microsoft.com/office/drawing/2014/main" id="{9199BBD9-5718-4567-8F9C-1FC9F7154D36}"/>
            </a:ext>
          </a:extLst>
        </xdr:cNvPr>
        <xdr:cNvSpPr txBox="1"/>
      </xdr:nvSpPr>
      <xdr:spPr>
        <a:xfrm>
          <a:off x="8515427" y="9820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69994</xdr:rowOff>
    </xdr:from>
    <xdr:ext cx="469744" cy="259045"/>
    <xdr:sp macro="" textlink="">
      <xdr:nvSpPr>
        <xdr:cNvPr id="160" name="n_3mainValue【体育館・プール】&#10;一人当たり面積">
          <a:extLst>
            <a:ext uri="{FF2B5EF4-FFF2-40B4-BE49-F238E27FC236}">
              <a16:creationId xmlns:a16="http://schemas.microsoft.com/office/drawing/2014/main" id="{B28D484B-00FA-4C33-B063-A3D809091734}"/>
            </a:ext>
          </a:extLst>
        </xdr:cNvPr>
        <xdr:cNvSpPr txBox="1"/>
      </xdr:nvSpPr>
      <xdr:spPr>
        <a:xfrm>
          <a:off x="7626427" y="9842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44213</xdr:rowOff>
    </xdr:from>
    <xdr:ext cx="469744" cy="259045"/>
    <xdr:sp macro="" textlink="">
      <xdr:nvSpPr>
        <xdr:cNvPr id="161" name="n_4mainValue【体育館・プール】&#10;一人当たり面積">
          <a:extLst>
            <a:ext uri="{FF2B5EF4-FFF2-40B4-BE49-F238E27FC236}">
              <a16:creationId xmlns:a16="http://schemas.microsoft.com/office/drawing/2014/main" id="{97DC8483-B332-4686-97B8-3E1383F44D02}"/>
            </a:ext>
          </a:extLst>
        </xdr:cNvPr>
        <xdr:cNvSpPr txBox="1"/>
      </xdr:nvSpPr>
      <xdr:spPr>
        <a:xfrm>
          <a:off x="6737427" y="1101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a:extLst>
            <a:ext uri="{FF2B5EF4-FFF2-40B4-BE49-F238E27FC236}">
              <a16:creationId xmlns:a16="http://schemas.microsoft.com/office/drawing/2014/main" id="{9D436D39-7126-4B9F-8991-EB13CA02EE6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a:extLst>
            <a:ext uri="{FF2B5EF4-FFF2-40B4-BE49-F238E27FC236}">
              <a16:creationId xmlns:a16="http://schemas.microsoft.com/office/drawing/2014/main" id="{F7C1B3A9-9189-42A3-AC0C-2153FBED890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a:extLst>
            <a:ext uri="{FF2B5EF4-FFF2-40B4-BE49-F238E27FC236}">
              <a16:creationId xmlns:a16="http://schemas.microsoft.com/office/drawing/2014/main" id="{26EC5AB4-C5A1-44D5-80EF-8FE4EC0FF1E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a:extLst>
            <a:ext uri="{FF2B5EF4-FFF2-40B4-BE49-F238E27FC236}">
              <a16:creationId xmlns:a16="http://schemas.microsoft.com/office/drawing/2014/main" id="{A9630A0F-7D7C-4F4D-8C67-AA18ACD4125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a:extLst>
            <a:ext uri="{FF2B5EF4-FFF2-40B4-BE49-F238E27FC236}">
              <a16:creationId xmlns:a16="http://schemas.microsoft.com/office/drawing/2014/main" id="{C5A815B3-D867-4073-8396-761319B627C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a:extLst>
            <a:ext uri="{FF2B5EF4-FFF2-40B4-BE49-F238E27FC236}">
              <a16:creationId xmlns:a16="http://schemas.microsoft.com/office/drawing/2014/main" id="{652673B8-D2C4-41A8-B088-86C5CF9D93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a:extLst>
            <a:ext uri="{FF2B5EF4-FFF2-40B4-BE49-F238E27FC236}">
              <a16:creationId xmlns:a16="http://schemas.microsoft.com/office/drawing/2014/main" id="{B502CAED-56F3-4B55-9AD6-F057D30265F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a:extLst>
            <a:ext uri="{FF2B5EF4-FFF2-40B4-BE49-F238E27FC236}">
              <a16:creationId xmlns:a16="http://schemas.microsoft.com/office/drawing/2014/main" id="{C471F1C3-ACAB-4D2A-A16A-9BF2ACCBB28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a:extLst>
            <a:ext uri="{FF2B5EF4-FFF2-40B4-BE49-F238E27FC236}">
              <a16:creationId xmlns:a16="http://schemas.microsoft.com/office/drawing/2014/main" id="{EE777FC9-DEC8-4581-B4DA-27975B15E2F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a:extLst>
            <a:ext uri="{FF2B5EF4-FFF2-40B4-BE49-F238E27FC236}">
              <a16:creationId xmlns:a16="http://schemas.microsoft.com/office/drawing/2014/main" id="{7722EBCF-E246-4F2C-886F-6D80CFB653C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a:extLst>
            <a:ext uri="{FF2B5EF4-FFF2-40B4-BE49-F238E27FC236}">
              <a16:creationId xmlns:a16="http://schemas.microsoft.com/office/drawing/2014/main" id="{D33E1E17-9454-4DB5-BD26-5F524C821CF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3" name="直線コネクタ 172">
          <a:extLst>
            <a:ext uri="{FF2B5EF4-FFF2-40B4-BE49-F238E27FC236}">
              <a16:creationId xmlns:a16="http://schemas.microsoft.com/office/drawing/2014/main" id="{F775571D-A18B-46B5-AB36-F1410101E8F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4" name="テキスト ボックス 173">
          <a:extLst>
            <a:ext uri="{FF2B5EF4-FFF2-40B4-BE49-F238E27FC236}">
              <a16:creationId xmlns:a16="http://schemas.microsoft.com/office/drawing/2014/main" id="{AA3EAF47-0326-4D2B-97BE-8D140C043C76}"/>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5" name="直線コネクタ 174">
          <a:extLst>
            <a:ext uri="{FF2B5EF4-FFF2-40B4-BE49-F238E27FC236}">
              <a16:creationId xmlns:a16="http://schemas.microsoft.com/office/drawing/2014/main" id="{1C020957-F7B3-4939-8022-C7BC5735216B}"/>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6" name="テキスト ボックス 175">
          <a:extLst>
            <a:ext uri="{FF2B5EF4-FFF2-40B4-BE49-F238E27FC236}">
              <a16:creationId xmlns:a16="http://schemas.microsoft.com/office/drawing/2014/main" id="{0595153F-9181-481A-8E40-B9EC85AE591F}"/>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7" name="直線コネクタ 176">
          <a:extLst>
            <a:ext uri="{FF2B5EF4-FFF2-40B4-BE49-F238E27FC236}">
              <a16:creationId xmlns:a16="http://schemas.microsoft.com/office/drawing/2014/main" id="{566DA1CA-8119-47BF-B22A-EBC82A4417AD}"/>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8" name="テキスト ボックス 177">
          <a:extLst>
            <a:ext uri="{FF2B5EF4-FFF2-40B4-BE49-F238E27FC236}">
              <a16:creationId xmlns:a16="http://schemas.microsoft.com/office/drawing/2014/main" id="{FE76F085-14B0-4DF6-84C3-7FA9EC33CB9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9" name="直線コネクタ 178">
          <a:extLst>
            <a:ext uri="{FF2B5EF4-FFF2-40B4-BE49-F238E27FC236}">
              <a16:creationId xmlns:a16="http://schemas.microsoft.com/office/drawing/2014/main" id="{9E07158D-EEB8-4F8F-82AE-A051DBD9D00F}"/>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0" name="テキスト ボックス 179">
          <a:extLst>
            <a:ext uri="{FF2B5EF4-FFF2-40B4-BE49-F238E27FC236}">
              <a16:creationId xmlns:a16="http://schemas.microsoft.com/office/drawing/2014/main" id="{E52E78EA-72D9-479C-9FCA-9ED8ED7D33C3}"/>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1" name="直線コネクタ 180">
          <a:extLst>
            <a:ext uri="{FF2B5EF4-FFF2-40B4-BE49-F238E27FC236}">
              <a16:creationId xmlns:a16="http://schemas.microsoft.com/office/drawing/2014/main" id="{A695608A-FC8C-4EFD-A061-660E23F6518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2" name="テキスト ボックス 181">
          <a:extLst>
            <a:ext uri="{FF2B5EF4-FFF2-40B4-BE49-F238E27FC236}">
              <a16:creationId xmlns:a16="http://schemas.microsoft.com/office/drawing/2014/main" id="{DDA72D28-7FD5-44AF-BE60-99E3DEA44C02}"/>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a:extLst>
            <a:ext uri="{FF2B5EF4-FFF2-40B4-BE49-F238E27FC236}">
              <a16:creationId xmlns:a16="http://schemas.microsoft.com/office/drawing/2014/main" id="{46B3A3FC-9997-4D45-B4C1-2209B0B454E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4" name="テキスト ボックス 183">
          <a:extLst>
            <a:ext uri="{FF2B5EF4-FFF2-40B4-BE49-F238E27FC236}">
              <a16:creationId xmlns:a16="http://schemas.microsoft.com/office/drawing/2014/main" id="{AB28722B-20D1-4878-A665-FD7741EE8F36}"/>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a:extLst>
            <a:ext uri="{FF2B5EF4-FFF2-40B4-BE49-F238E27FC236}">
              <a16:creationId xmlns:a16="http://schemas.microsoft.com/office/drawing/2014/main" id="{7F1F11C8-2EFA-4FAF-87D6-2647BB51081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11430</xdr:rowOff>
    </xdr:from>
    <xdr:to>
      <xdr:col>24</xdr:col>
      <xdr:colOff>62865</xdr:colOff>
      <xdr:row>86</xdr:row>
      <xdr:rowOff>114300</xdr:rowOff>
    </xdr:to>
    <xdr:cxnSp macro="">
      <xdr:nvCxnSpPr>
        <xdr:cNvPr id="186" name="直線コネクタ 185">
          <a:extLst>
            <a:ext uri="{FF2B5EF4-FFF2-40B4-BE49-F238E27FC236}">
              <a16:creationId xmlns:a16="http://schemas.microsoft.com/office/drawing/2014/main" id="{A03EFB0B-7FA8-441B-967F-17C8CF2FE74B}"/>
            </a:ext>
          </a:extLst>
        </xdr:cNvPr>
        <xdr:cNvCxnSpPr/>
      </xdr:nvCxnSpPr>
      <xdr:spPr>
        <a:xfrm flipV="1">
          <a:off x="4634865" y="13384530"/>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7" name="【福祉施設】&#10;有形固定資産減価償却率最小値テキスト">
          <a:extLst>
            <a:ext uri="{FF2B5EF4-FFF2-40B4-BE49-F238E27FC236}">
              <a16:creationId xmlns:a16="http://schemas.microsoft.com/office/drawing/2014/main" id="{0B5070E0-0952-49C3-9520-7128F3B88279}"/>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8" name="直線コネクタ 187">
          <a:extLst>
            <a:ext uri="{FF2B5EF4-FFF2-40B4-BE49-F238E27FC236}">
              <a16:creationId xmlns:a16="http://schemas.microsoft.com/office/drawing/2014/main" id="{B6E2D9D1-2A13-4C78-950F-04512C8D1E3F}"/>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129557</xdr:rowOff>
    </xdr:from>
    <xdr:ext cx="405111" cy="259045"/>
    <xdr:sp macro="" textlink="">
      <xdr:nvSpPr>
        <xdr:cNvPr id="189" name="【福祉施設】&#10;有形固定資産減価償却率最大値テキスト">
          <a:extLst>
            <a:ext uri="{FF2B5EF4-FFF2-40B4-BE49-F238E27FC236}">
              <a16:creationId xmlns:a16="http://schemas.microsoft.com/office/drawing/2014/main" id="{3E04DD55-7406-41E9-B723-E574F9651C9A}"/>
            </a:ext>
          </a:extLst>
        </xdr:cNvPr>
        <xdr:cNvSpPr txBox="1"/>
      </xdr:nvSpPr>
      <xdr:spPr>
        <a:xfrm>
          <a:off x="4673600" y="1315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11430</xdr:rowOff>
    </xdr:from>
    <xdr:to>
      <xdr:col>24</xdr:col>
      <xdr:colOff>152400</xdr:colOff>
      <xdr:row>78</xdr:row>
      <xdr:rowOff>11430</xdr:rowOff>
    </xdr:to>
    <xdr:cxnSp macro="">
      <xdr:nvCxnSpPr>
        <xdr:cNvPr id="190" name="直線コネクタ 189">
          <a:extLst>
            <a:ext uri="{FF2B5EF4-FFF2-40B4-BE49-F238E27FC236}">
              <a16:creationId xmlns:a16="http://schemas.microsoft.com/office/drawing/2014/main" id="{650C4462-2946-49AE-BA5F-1581A3844F33}"/>
            </a:ext>
          </a:extLst>
        </xdr:cNvPr>
        <xdr:cNvCxnSpPr/>
      </xdr:nvCxnSpPr>
      <xdr:spPr>
        <a:xfrm>
          <a:off x="4546600" y="1338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78757</xdr:rowOff>
    </xdr:from>
    <xdr:ext cx="405111" cy="259045"/>
    <xdr:sp macro="" textlink="">
      <xdr:nvSpPr>
        <xdr:cNvPr id="191" name="【福祉施設】&#10;有形固定資産減価償却率平均値テキスト">
          <a:extLst>
            <a:ext uri="{FF2B5EF4-FFF2-40B4-BE49-F238E27FC236}">
              <a16:creationId xmlns:a16="http://schemas.microsoft.com/office/drawing/2014/main" id="{AB26B041-EFC6-4ECC-AB63-9ABD26F30CB9}"/>
            </a:ext>
          </a:extLst>
        </xdr:cNvPr>
        <xdr:cNvSpPr txBox="1"/>
      </xdr:nvSpPr>
      <xdr:spPr>
        <a:xfrm>
          <a:off x="4673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55880</xdr:rowOff>
    </xdr:from>
    <xdr:to>
      <xdr:col>24</xdr:col>
      <xdr:colOff>114300</xdr:colOff>
      <xdr:row>82</xdr:row>
      <xdr:rowOff>157480</xdr:rowOff>
    </xdr:to>
    <xdr:sp macro="" textlink="">
      <xdr:nvSpPr>
        <xdr:cNvPr id="192" name="フローチャート: 判断 191">
          <a:extLst>
            <a:ext uri="{FF2B5EF4-FFF2-40B4-BE49-F238E27FC236}">
              <a16:creationId xmlns:a16="http://schemas.microsoft.com/office/drawing/2014/main" id="{BAE8C49F-72F0-477A-AF19-7091DCAA06B6}"/>
            </a:ext>
          </a:extLst>
        </xdr:cNvPr>
        <xdr:cNvSpPr/>
      </xdr:nvSpPr>
      <xdr:spPr>
        <a:xfrm>
          <a:off x="4584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193" name="フローチャート: 判断 192">
          <a:extLst>
            <a:ext uri="{FF2B5EF4-FFF2-40B4-BE49-F238E27FC236}">
              <a16:creationId xmlns:a16="http://schemas.microsoft.com/office/drawing/2014/main" id="{F6A29B60-7523-467E-9C59-F858F4B89765}"/>
            </a:ext>
          </a:extLst>
        </xdr:cNvPr>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44450</xdr:rowOff>
    </xdr:from>
    <xdr:to>
      <xdr:col>15</xdr:col>
      <xdr:colOff>101600</xdr:colOff>
      <xdr:row>82</xdr:row>
      <xdr:rowOff>146050</xdr:rowOff>
    </xdr:to>
    <xdr:sp macro="" textlink="">
      <xdr:nvSpPr>
        <xdr:cNvPr id="194" name="フローチャート: 判断 193">
          <a:extLst>
            <a:ext uri="{FF2B5EF4-FFF2-40B4-BE49-F238E27FC236}">
              <a16:creationId xmlns:a16="http://schemas.microsoft.com/office/drawing/2014/main" id="{78FF10D8-5B56-46A6-B72C-08373BA5BC26}"/>
            </a:ext>
          </a:extLst>
        </xdr:cNvPr>
        <xdr:cNvSpPr/>
      </xdr:nvSpPr>
      <xdr:spPr>
        <a:xfrm>
          <a:off x="2857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95886</xdr:rowOff>
    </xdr:from>
    <xdr:to>
      <xdr:col>10</xdr:col>
      <xdr:colOff>165100</xdr:colOff>
      <xdr:row>83</xdr:row>
      <xdr:rowOff>26036</xdr:rowOff>
    </xdr:to>
    <xdr:sp macro="" textlink="">
      <xdr:nvSpPr>
        <xdr:cNvPr id="195" name="フローチャート: 判断 194">
          <a:extLst>
            <a:ext uri="{FF2B5EF4-FFF2-40B4-BE49-F238E27FC236}">
              <a16:creationId xmlns:a16="http://schemas.microsoft.com/office/drawing/2014/main" id="{5020CBA8-9108-496D-A643-63B295D4E94C}"/>
            </a:ext>
          </a:extLst>
        </xdr:cNvPr>
        <xdr:cNvSpPr/>
      </xdr:nvSpPr>
      <xdr:spPr>
        <a:xfrm>
          <a:off x="196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137795</xdr:rowOff>
    </xdr:from>
    <xdr:to>
      <xdr:col>6</xdr:col>
      <xdr:colOff>38100</xdr:colOff>
      <xdr:row>82</xdr:row>
      <xdr:rowOff>67945</xdr:rowOff>
    </xdr:to>
    <xdr:sp macro="" textlink="">
      <xdr:nvSpPr>
        <xdr:cNvPr id="196" name="フローチャート: 判断 195">
          <a:extLst>
            <a:ext uri="{FF2B5EF4-FFF2-40B4-BE49-F238E27FC236}">
              <a16:creationId xmlns:a16="http://schemas.microsoft.com/office/drawing/2014/main" id="{9A4A169D-33CF-4406-A0BA-A4404EE360A0}"/>
            </a:ext>
          </a:extLst>
        </xdr:cNvPr>
        <xdr:cNvSpPr/>
      </xdr:nvSpPr>
      <xdr:spPr>
        <a:xfrm>
          <a:off x="1079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3D2F8B64-6246-410C-B91A-73BBB2FA5DB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5B7FCE9A-597B-4AEA-A636-C1DFC798732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F32AC303-7421-49F9-9BC5-4833250FB70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B0E4D015-0479-4C8B-AED7-4888EC71C9E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AA1C131A-B48D-4FBB-98DD-D678BC8CDDF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6350</xdr:rowOff>
    </xdr:from>
    <xdr:to>
      <xdr:col>24</xdr:col>
      <xdr:colOff>114300</xdr:colOff>
      <xdr:row>83</xdr:row>
      <xdr:rowOff>107950</xdr:rowOff>
    </xdr:to>
    <xdr:sp macro="" textlink="">
      <xdr:nvSpPr>
        <xdr:cNvPr id="202" name="楕円 201">
          <a:extLst>
            <a:ext uri="{FF2B5EF4-FFF2-40B4-BE49-F238E27FC236}">
              <a16:creationId xmlns:a16="http://schemas.microsoft.com/office/drawing/2014/main" id="{DDF59701-AC17-4101-9CFC-0CB1D7239322}"/>
            </a:ext>
          </a:extLst>
        </xdr:cNvPr>
        <xdr:cNvSpPr/>
      </xdr:nvSpPr>
      <xdr:spPr>
        <a:xfrm>
          <a:off x="45847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156227</xdr:rowOff>
    </xdr:from>
    <xdr:ext cx="405111" cy="259045"/>
    <xdr:sp macro="" textlink="">
      <xdr:nvSpPr>
        <xdr:cNvPr id="203" name="【福祉施設】&#10;有形固定資産減価償却率該当値テキスト">
          <a:extLst>
            <a:ext uri="{FF2B5EF4-FFF2-40B4-BE49-F238E27FC236}">
              <a16:creationId xmlns:a16="http://schemas.microsoft.com/office/drawing/2014/main" id="{21EE2F16-9A72-4FFE-BB30-632A42D546E5}"/>
            </a:ext>
          </a:extLst>
        </xdr:cNvPr>
        <xdr:cNvSpPr txBox="1"/>
      </xdr:nvSpPr>
      <xdr:spPr>
        <a:xfrm>
          <a:off x="4673600"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141605</xdr:rowOff>
    </xdr:from>
    <xdr:to>
      <xdr:col>20</xdr:col>
      <xdr:colOff>38100</xdr:colOff>
      <xdr:row>83</xdr:row>
      <xdr:rowOff>71755</xdr:rowOff>
    </xdr:to>
    <xdr:sp macro="" textlink="">
      <xdr:nvSpPr>
        <xdr:cNvPr id="204" name="楕円 203">
          <a:extLst>
            <a:ext uri="{FF2B5EF4-FFF2-40B4-BE49-F238E27FC236}">
              <a16:creationId xmlns:a16="http://schemas.microsoft.com/office/drawing/2014/main" id="{AB180A6D-DB9C-44CD-87F8-055F285109B9}"/>
            </a:ext>
          </a:extLst>
        </xdr:cNvPr>
        <xdr:cNvSpPr/>
      </xdr:nvSpPr>
      <xdr:spPr>
        <a:xfrm>
          <a:off x="3746500" y="142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20955</xdr:rowOff>
    </xdr:from>
    <xdr:to>
      <xdr:col>24</xdr:col>
      <xdr:colOff>63500</xdr:colOff>
      <xdr:row>83</xdr:row>
      <xdr:rowOff>57150</xdr:rowOff>
    </xdr:to>
    <xdr:cxnSp macro="">
      <xdr:nvCxnSpPr>
        <xdr:cNvPr id="205" name="直線コネクタ 204">
          <a:extLst>
            <a:ext uri="{FF2B5EF4-FFF2-40B4-BE49-F238E27FC236}">
              <a16:creationId xmlns:a16="http://schemas.microsoft.com/office/drawing/2014/main" id="{4ED2ACCF-2223-490C-A679-B2358C0BFB94}"/>
            </a:ext>
          </a:extLst>
        </xdr:cNvPr>
        <xdr:cNvCxnSpPr/>
      </xdr:nvCxnSpPr>
      <xdr:spPr>
        <a:xfrm>
          <a:off x="3797300" y="1425130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103505</xdr:rowOff>
    </xdr:from>
    <xdr:to>
      <xdr:col>15</xdr:col>
      <xdr:colOff>101600</xdr:colOff>
      <xdr:row>83</xdr:row>
      <xdr:rowOff>33655</xdr:rowOff>
    </xdr:to>
    <xdr:sp macro="" textlink="">
      <xdr:nvSpPr>
        <xdr:cNvPr id="206" name="楕円 205">
          <a:extLst>
            <a:ext uri="{FF2B5EF4-FFF2-40B4-BE49-F238E27FC236}">
              <a16:creationId xmlns:a16="http://schemas.microsoft.com/office/drawing/2014/main" id="{ADBCD5DE-B2AD-4C96-B08A-CEF479E5A020}"/>
            </a:ext>
          </a:extLst>
        </xdr:cNvPr>
        <xdr:cNvSpPr/>
      </xdr:nvSpPr>
      <xdr:spPr>
        <a:xfrm>
          <a:off x="2857500" y="141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154305</xdr:rowOff>
    </xdr:from>
    <xdr:to>
      <xdr:col>19</xdr:col>
      <xdr:colOff>177800</xdr:colOff>
      <xdr:row>83</xdr:row>
      <xdr:rowOff>20955</xdr:rowOff>
    </xdr:to>
    <xdr:cxnSp macro="">
      <xdr:nvCxnSpPr>
        <xdr:cNvPr id="207" name="直線コネクタ 206">
          <a:extLst>
            <a:ext uri="{FF2B5EF4-FFF2-40B4-BE49-F238E27FC236}">
              <a16:creationId xmlns:a16="http://schemas.microsoft.com/office/drawing/2014/main" id="{5BF8C6ED-7C47-4DDA-8A0C-1209E8197EC5}"/>
            </a:ext>
          </a:extLst>
        </xdr:cNvPr>
        <xdr:cNvCxnSpPr/>
      </xdr:nvCxnSpPr>
      <xdr:spPr>
        <a:xfrm>
          <a:off x="2908300" y="142132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67311</xdr:rowOff>
    </xdr:from>
    <xdr:to>
      <xdr:col>10</xdr:col>
      <xdr:colOff>165100</xdr:colOff>
      <xdr:row>82</xdr:row>
      <xdr:rowOff>168911</xdr:rowOff>
    </xdr:to>
    <xdr:sp macro="" textlink="">
      <xdr:nvSpPr>
        <xdr:cNvPr id="208" name="楕円 207">
          <a:extLst>
            <a:ext uri="{FF2B5EF4-FFF2-40B4-BE49-F238E27FC236}">
              <a16:creationId xmlns:a16="http://schemas.microsoft.com/office/drawing/2014/main" id="{E7DD6036-DDF1-44A3-9188-A136921E5ADB}"/>
            </a:ext>
          </a:extLst>
        </xdr:cNvPr>
        <xdr:cNvSpPr/>
      </xdr:nvSpPr>
      <xdr:spPr>
        <a:xfrm>
          <a:off x="1968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118111</xdr:rowOff>
    </xdr:from>
    <xdr:to>
      <xdr:col>15</xdr:col>
      <xdr:colOff>50800</xdr:colOff>
      <xdr:row>82</xdr:row>
      <xdr:rowOff>154305</xdr:rowOff>
    </xdr:to>
    <xdr:cxnSp macro="">
      <xdr:nvCxnSpPr>
        <xdr:cNvPr id="209" name="直線コネクタ 208">
          <a:extLst>
            <a:ext uri="{FF2B5EF4-FFF2-40B4-BE49-F238E27FC236}">
              <a16:creationId xmlns:a16="http://schemas.microsoft.com/office/drawing/2014/main" id="{00FED8A2-9A5E-4A9C-A18E-A2E2D338ECAF}"/>
            </a:ext>
          </a:extLst>
        </xdr:cNvPr>
        <xdr:cNvCxnSpPr/>
      </xdr:nvCxnSpPr>
      <xdr:spPr>
        <a:xfrm>
          <a:off x="2019300" y="1417701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29211</xdr:rowOff>
    </xdr:from>
    <xdr:to>
      <xdr:col>6</xdr:col>
      <xdr:colOff>38100</xdr:colOff>
      <xdr:row>82</xdr:row>
      <xdr:rowOff>130811</xdr:rowOff>
    </xdr:to>
    <xdr:sp macro="" textlink="">
      <xdr:nvSpPr>
        <xdr:cNvPr id="210" name="楕円 209">
          <a:extLst>
            <a:ext uri="{FF2B5EF4-FFF2-40B4-BE49-F238E27FC236}">
              <a16:creationId xmlns:a16="http://schemas.microsoft.com/office/drawing/2014/main" id="{49F5A7F5-1908-4284-BA82-A06A0574440A}"/>
            </a:ext>
          </a:extLst>
        </xdr:cNvPr>
        <xdr:cNvSpPr/>
      </xdr:nvSpPr>
      <xdr:spPr>
        <a:xfrm>
          <a:off x="10795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80011</xdr:rowOff>
    </xdr:from>
    <xdr:to>
      <xdr:col>10</xdr:col>
      <xdr:colOff>114300</xdr:colOff>
      <xdr:row>82</xdr:row>
      <xdr:rowOff>118111</xdr:rowOff>
    </xdr:to>
    <xdr:cxnSp macro="">
      <xdr:nvCxnSpPr>
        <xdr:cNvPr id="211" name="直線コネクタ 210">
          <a:extLst>
            <a:ext uri="{FF2B5EF4-FFF2-40B4-BE49-F238E27FC236}">
              <a16:creationId xmlns:a16="http://schemas.microsoft.com/office/drawing/2014/main" id="{9DB1F035-DB18-411D-AAA4-4CA973D7658B}"/>
            </a:ext>
          </a:extLst>
        </xdr:cNvPr>
        <xdr:cNvCxnSpPr/>
      </xdr:nvCxnSpPr>
      <xdr:spPr>
        <a:xfrm>
          <a:off x="1130300" y="141389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10177</xdr:rowOff>
    </xdr:from>
    <xdr:ext cx="405111" cy="259045"/>
    <xdr:sp macro="" textlink="">
      <xdr:nvSpPr>
        <xdr:cNvPr id="212" name="n_1aveValue【福祉施設】&#10;有形固定資産減価償却率">
          <a:extLst>
            <a:ext uri="{FF2B5EF4-FFF2-40B4-BE49-F238E27FC236}">
              <a16:creationId xmlns:a16="http://schemas.microsoft.com/office/drawing/2014/main" id="{87380F11-7A36-4CFC-8F8A-0275149B060D}"/>
            </a:ext>
          </a:extLst>
        </xdr:cNvPr>
        <xdr:cNvSpPr txBox="1"/>
      </xdr:nvSpPr>
      <xdr:spPr>
        <a:xfrm>
          <a:off x="3582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162577</xdr:rowOff>
    </xdr:from>
    <xdr:ext cx="405111" cy="259045"/>
    <xdr:sp macro="" textlink="">
      <xdr:nvSpPr>
        <xdr:cNvPr id="213" name="n_2aveValue【福祉施設】&#10;有形固定資産減価償却率">
          <a:extLst>
            <a:ext uri="{FF2B5EF4-FFF2-40B4-BE49-F238E27FC236}">
              <a16:creationId xmlns:a16="http://schemas.microsoft.com/office/drawing/2014/main" id="{4B274C8E-0789-461A-A19F-85889776B735}"/>
            </a:ext>
          </a:extLst>
        </xdr:cNvPr>
        <xdr:cNvSpPr txBox="1"/>
      </xdr:nvSpPr>
      <xdr:spPr>
        <a:xfrm>
          <a:off x="2705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17163</xdr:rowOff>
    </xdr:from>
    <xdr:ext cx="405111" cy="259045"/>
    <xdr:sp macro="" textlink="">
      <xdr:nvSpPr>
        <xdr:cNvPr id="214" name="n_3aveValue【福祉施設】&#10;有形固定資産減価償却率">
          <a:extLst>
            <a:ext uri="{FF2B5EF4-FFF2-40B4-BE49-F238E27FC236}">
              <a16:creationId xmlns:a16="http://schemas.microsoft.com/office/drawing/2014/main" id="{38C60264-BF7A-4C6E-A77D-BEA544486956}"/>
            </a:ext>
          </a:extLst>
        </xdr:cNvPr>
        <xdr:cNvSpPr txBox="1"/>
      </xdr:nvSpPr>
      <xdr:spPr>
        <a:xfrm>
          <a:off x="1816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84472</xdr:rowOff>
    </xdr:from>
    <xdr:ext cx="405111" cy="259045"/>
    <xdr:sp macro="" textlink="">
      <xdr:nvSpPr>
        <xdr:cNvPr id="215" name="n_4aveValue【福祉施設】&#10;有形固定資産減価償却率">
          <a:extLst>
            <a:ext uri="{FF2B5EF4-FFF2-40B4-BE49-F238E27FC236}">
              <a16:creationId xmlns:a16="http://schemas.microsoft.com/office/drawing/2014/main" id="{2109755F-8C5D-4F22-BAC1-FAD831944348}"/>
            </a:ext>
          </a:extLst>
        </xdr:cNvPr>
        <xdr:cNvSpPr txBox="1"/>
      </xdr:nvSpPr>
      <xdr:spPr>
        <a:xfrm>
          <a:off x="927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62882</xdr:rowOff>
    </xdr:from>
    <xdr:ext cx="405111" cy="259045"/>
    <xdr:sp macro="" textlink="">
      <xdr:nvSpPr>
        <xdr:cNvPr id="216" name="n_1mainValue【福祉施設】&#10;有形固定資産減価償却率">
          <a:extLst>
            <a:ext uri="{FF2B5EF4-FFF2-40B4-BE49-F238E27FC236}">
              <a16:creationId xmlns:a16="http://schemas.microsoft.com/office/drawing/2014/main" id="{5A2EB1A8-21F5-4179-A9EA-BE3AB1CBCB98}"/>
            </a:ext>
          </a:extLst>
        </xdr:cNvPr>
        <xdr:cNvSpPr txBox="1"/>
      </xdr:nvSpPr>
      <xdr:spPr>
        <a:xfrm>
          <a:off x="35820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24782</xdr:rowOff>
    </xdr:from>
    <xdr:ext cx="405111" cy="259045"/>
    <xdr:sp macro="" textlink="">
      <xdr:nvSpPr>
        <xdr:cNvPr id="217" name="n_2mainValue【福祉施設】&#10;有形固定資産減価償却率">
          <a:extLst>
            <a:ext uri="{FF2B5EF4-FFF2-40B4-BE49-F238E27FC236}">
              <a16:creationId xmlns:a16="http://schemas.microsoft.com/office/drawing/2014/main" id="{3361D98D-5B05-47D6-A6FB-90FC87CB5B94}"/>
            </a:ext>
          </a:extLst>
        </xdr:cNvPr>
        <xdr:cNvSpPr txBox="1"/>
      </xdr:nvSpPr>
      <xdr:spPr>
        <a:xfrm>
          <a:off x="27057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13988</xdr:rowOff>
    </xdr:from>
    <xdr:ext cx="405111" cy="259045"/>
    <xdr:sp macro="" textlink="">
      <xdr:nvSpPr>
        <xdr:cNvPr id="218" name="n_3mainValue【福祉施設】&#10;有形固定資産減価償却率">
          <a:extLst>
            <a:ext uri="{FF2B5EF4-FFF2-40B4-BE49-F238E27FC236}">
              <a16:creationId xmlns:a16="http://schemas.microsoft.com/office/drawing/2014/main" id="{10306EBE-94EA-4E5F-B0CC-0FE102FA82EE}"/>
            </a:ext>
          </a:extLst>
        </xdr:cNvPr>
        <xdr:cNvSpPr txBox="1"/>
      </xdr:nvSpPr>
      <xdr:spPr>
        <a:xfrm>
          <a:off x="1816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121938</xdr:rowOff>
    </xdr:from>
    <xdr:ext cx="405111" cy="259045"/>
    <xdr:sp macro="" textlink="">
      <xdr:nvSpPr>
        <xdr:cNvPr id="219" name="n_4mainValue【福祉施設】&#10;有形固定資産減価償却率">
          <a:extLst>
            <a:ext uri="{FF2B5EF4-FFF2-40B4-BE49-F238E27FC236}">
              <a16:creationId xmlns:a16="http://schemas.microsoft.com/office/drawing/2014/main" id="{41A10831-04F2-433E-8AD0-F608B5A8B298}"/>
            </a:ext>
          </a:extLst>
        </xdr:cNvPr>
        <xdr:cNvSpPr txBox="1"/>
      </xdr:nvSpPr>
      <xdr:spPr>
        <a:xfrm>
          <a:off x="9277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a:extLst>
            <a:ext uri="{FF2B5EF4-FFF2-40B4-BE49-F238E27FC236}">
              <a16:creationId xmlns:a16="http://schemas.microsoft.com/office/drawing/2014/main" id="{306BF50E-590B-4BBC-9E01-0971994A59A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a:extLst>
            <a:ext uri="{FF2B5EF4-FFF2-40B4-BE49-F238E27FC236}">
              <a16:creationId xmlns:a16="http://schemas.microsoft.com/office/drawing/2014/main" id="{F3CA6A91-8D1E-4C03-BD72-FDF2C44903E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a:extLst>
            <a:ext uri="{FF2B5EF4-FFF2-40B4-BE49-F238E27FC236}">
              <a16:creationId xmlns:a16="http://schemas.microsoft.com/office/drawing/2014/main" id="{9C0FF3DB-5804-401F-A9D9-EA47DDD21F9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a:extLst>
            <a:ext uri="{FF2B5EF4-FFF2-40B4-BE49-F238E27FC236}">
              <a16:creationId xmlns:a16="http://schemas.microsoft.com/office/drawing/2014/main" id="{C662811F-32F3-4E9D-B3AA-C302ECE0210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a:extLst>
            <a:ext uri="{FF2B5EF4-FFF2-40B4-BE49-F238E27FC236}">
              <a16:creationId xmlns:a16="http://schemas.microsoft.com/office/drawing/2014/main" id="{896904DF-3CF7-46BE-942C-A159FC80969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a:extLst>
            <a:ext uri="{FF2B5EF4-FFF2-40B4-BE49-F238E27FC236}">
              <a16:creationId xmlns:a16="http://schemas.microsoft.com/office/drawing/2014/main" id="{F5CE6DE2-F6AE-4EBA-85FF-A91D299D595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a:extLst>
            <a:ext uri="{FF2B5EF4-FFF2-40B4-BE49-F238E27FC236}">
              <a16:creationId xmlns:a16="http://schemas.microsoft.com/office/drawing/2014/main" id="{D766B221-6A0B-4527-8A39-F97C9E07944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a:extLst>
            <a:ext uri="{FF2B5EF4-FFF2-40B4-BE49-F238E27FC236}">
              <a16:creationId xmlns:a16="http://schemas.microsoft.com/office/drawing/2014/main" id="{FB93B523-ABF8-4093-8B83-D6B31EAEC72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a:extLst>
            <a:ext uri="{FF2B5EF4-FFF2-40B4-BE49-F238E27FC236}">
              <a16:creationId xmlns:a16="http://schemas.microsoft.com/office/drawing/2014/main" id="{0F6781B5-90FD-498D-9036-99F1D0C957F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a:extLst>
            <a:ext uri="{FF2B5EF4-FFF2-40B4-BE49-F238E27FC236}">
              <a16:creationId xmlns:a16="http://schemas.microsoft.com/office/drawing/2014/main" id="{2BE4CCA9-5867-4B3F-9EF1-D2B62E6A188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0" name="直線コネクタ 229">
          <a:extLst>
            <a:ext uri="{FF2B5EF4-FFF2-40B4-BE49-F238E27FC236}">
              <a16:creationId xmlns:a16="http://schemas.microsoft.com/office/drawing/2014/main" id="{A3C6511A-83A0-41AA-9A2E-4D0E3B3A412B}"/>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1" name="テキスト ボックス 230">
          <a:extLst>
            <a:ext uri="{FF2B5EF4-FFF2-40B4-BE49-F238E27FC236}">
              <a16:creationId xmlns:a16="http://schemas.microsoft.com/office/drawing/2014/main" id="{6D0B944D-71B0-4F91-A35E-B40CE99D2EBD}"/>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2" name="直線コネクタ 231">
          <a:extLst>
            <a:ext uri="{FF2B5EF4-FFF2-40B4-BE49-F238E27FC236}">
              <a16:creationId xmlns:a16="http://schemas.microsoft.com/office/drawing/2014/main" id="{13D41D31-4951-43DC-A72F-C768C6CD9F17}"/>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3" name="テキスト ボックス 232">
          <a:extLst>
            <a:ext uri="{FF2B5EF4-FFF2-40B4-BE49-F238E27FC236}">
              <a16:creationId xmlns:a16="http://schemas.microsoft.com/office/drawing/2014/main" id="{712DDFED-D536-4CB9-BD10-64AB00CBCC64}"/>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4" name="直線コネクタ 233">
          <a:extLst>
            <a:ext uri="{FF2B5EF4-FFF2-40B4-BE49-F238E27FC236}">
              <a16:creationId xmlns:a16="http://schemas.microsoft.com/office/drawing/2014/main" id="{3D170437-803F-4DDC-B6D6-27F18CCBE74F}"/>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5" name="テキスト ボックス 234">
          <a:extLst>
            <a:ext uri="{FF2B5EF4-FFF2-40B4-BE49-F238E27FC236}">
              <a16:creationId xmlns:a16="http://schemas.microsoft.com/office/drawing/2014/main" id="{D62CA9F2-1B41-4AC8-8C19-46F8FB7D07FA}"/>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6" name="直線コネクタ 235">
          <a:extLst>
            <a:ext uri="{FF2B5EF4-FFF2-40B4-BE49-F238E27FC236}">
              <a16:creationId xmlns:a16="http://schemas.microsoft.com/office/drawing/2014/main" id="{ADDC9553-5104-4543-969B-5C0613126303}"/>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7" name="テキスト ボックス 236">
          <a:extLst>
            <a:ext uri="{FF2B5EF4-FFF2-40B4-BE49-F238E27FC236}">
              <a16:creationId xmlns:a16="http://schemas.microsoft.com/office/drawing/2014/main" id="{C3A6CB80-0F2A-488A-9D45-7683EA653CF7}"/>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8" name="直線コネクタ 237">
          <a:extLst>
            <a:ext uri="{FF2B5EF4-FFF2-40B4-BE49-F238E27FC236}">
              <a16:creationId xmlns:a16="http://schemas.microsoft.com/office/drawing/2014/main" id="{70927DD2-FBF0-4871-A1E9-0AD0ACECD529}"/>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9" name="テキスト ボックス 238">
          <a:extLst>
            <a:ext uri="{FF2B5EF4-FFF2-40B4-BE49-F238E27FC236}">
              <a16:creationId xmlns:a16="http://schemas.microsoft.com/office/drawing/2014/main" id="{42514D4A-E561-4C55-881D-C07E8C7C5C31}"/>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a:extLst>
            <a:ext uri="{FF2B5EF4-FFF2-40B4-BE49-F238E27FC236}">
              <a16:creationId xmlns:a16="http://schemas.microsoft.com/office/drawing/2014/main" id="{5B3B2934-8BD8-46C5-B9B6-B55DE99000D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a:extLst>
            <a:ext uri="{FF2B5EF4-FFF2-40B4-BE49-F238E27FC236}">
              <a16:creationId xmlns:a16="http://schemas.microsoft.com/office/drawing/2014/main" id="{3F501C90-12F3-4710-BBE4-C80EA60CD98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a:extLst>
            <a:ext uri="{FF2B5EF4-FFF2-40B4-BE49-F238E27FC236}">
              <a16:creationId xmlns:a16="http://schemas.microsoft.com/office/drawing/2014/main" id="{79E1C65A-1914-454E-B00F-7B677DA1998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71628</xdr:rowOff>
    </xdr:from>
    <xdr:to>
      <xdr:col>54</xdr:col>
      <xdr:colOff>189865</xdr:colOff>
      <xdr:row>86</xdr:row>
      <xdr:rowOff>98298</xdr:rowOff>
    </xdr:to>
    <xdr:cxnSp macro="">
      <xdr:nvCxnSpPr>
        <xdr:cNvPr id="243" name="直線コネクタ 242">
          <a:extLst>
            <a:ext uri="{FF2B5EF4-FFF2-40B4-BE49-F238E27FC236}">
              <a16:creationId xmlns:a16="http://schemas.microsoft.com/office/drawing/2014/main" id="{557ECAFB-C279-4D28-94A6-C752978A28E7}"/>
            </a:ext>
          </a:extLst>
        </xdr:cNvPr>
        <xdr:cNvCxnSpPr/>
      </xdr:nvCxnSpPr>
      <xdr:spPr>
        <a:xfrm flipV="1">
          <a:off x="10476865" y="13616178"/>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102125</xdr:rowOff>
    </xdr:from>
    <xdr:ext cx="469744" cy="259045"/>
    <xdr:sp macro="" textlink="">
      <xdr:nvSpPr>
        <xdr:cNvPr id="244" name="【福祉施設】&#10;一人当たり面積最小値テキスト">
          <a:extLst>
            <a:ext uri="{FF2B5EF4-FFF2-40B4-BE49-F238E27FC236}">
              <a16:creationId xmlns:a16="http://schemas.microsoft.com/office/drawing/2014/main" id="{FC0166BD-392D-41CC-9905-0179A01D644D}"/>
            </a:ext>
          </a:extLst>
        </xdr:cNvPr>
        <xdr:cNvSpPr txBox="1"/>
      </xdr:nvSpPr>
      <xdr:spPr>
        <a:xfrm>
          <a:off x="10515600" y="1484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98298</xdr:rowOff>
    </xdr:from>
    <xdr:to>
      <xdr:col>55</xdr:col>
      <xdr:colOff>88900</xdr:colOff>
      <xdr:row>86</xdr:row>
      <xdr:rowOff>98298</xdr:rowOff>
    </xdr:to>
    <xdr:cxnSp macro="">
      <xdr:nvCxnSpPr>
        <xdr:cNvPr id="245" name="直線コネクタ 244">
          <a:extLst>
            <a:ext uri="{FF2B5EF4-FFF2-40B4-BE49-F238E27FC236}">
              <a16:creationId xmlns:a16="http://schemas.microsoft.com/office/drawing/2014/main" id="{1856707A-F513-4726-8E45-AF424E3F128B}"/>
            </a:ext>
          </a:extLst>
        </xdr:cNvPr>
        <xdr:cNvCxnSpPr/>
      </xdr:nvCxnSpPr>
      <xdr:spPr>
        <a:xfrm>
          <a:off x="10388600" y="14842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18305</xdr:rowOff>
    </xdr:from>
    <xdr:ext cx="469744" cy="259045"/>
    <xdr:sp macro="" textlink="">
      <xdr:nvSpPr>
        <xdr:cNvPr id="246" name="【福祉施設】&#10;一人当たり面積最大値テキスト">
          <a:extLst>
            <a:ext uri="{FF2B5EF4-FFF2-40B4-BE49-F238E27FC236}">
              <a16:creationId xmlns:a16="http://schemas.microsoft.com/office/drawing/2014/main" id="{15631205-9C49-4621-8AEB-28D3D5C0270F}"/>
            </a:ext>
          </a:extLst>
        </xdr:cNvPr>
        <xdr:cNvSpPr txBox="1"/>
      </xdr:nvSpPr>
      <xdr:spPr>
        <a:xfrm>
          <a:off x="10515600" y="1339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71628</xdr:rowOff>
    </xdr:from>
    <xdr:to>
      <xdr:col>55</xdr:col>
      <xdr:colOff>88900</xdr:colOff>
      <xdr:row>79</xdr:row>
      <xdr:rowOff>71628</xdr:rowOff>
    </xdr:to>
    <xdr:cxnSp macro="">
      <xdr:nvCxnSpPr>
        <xdr:cNvPr id="247" name="直線コネクタ 246">
          <a:extLst>
            <a:ext uri="{FF2B5EF4-FFF2-40B4-BE49-F238E27FC236}">
              <a16:creationId xmlns:a16="http://schemas.microsoft.com/office/drawing/2014/main" id="{2AF8B441-CB15-49CC-8151-D8C522FA132C}"/>
            </a:ext>
          </a:extLst>
        </xdr:cNvPr>
        <xdr:cNvCxnSpPr/>
      </xdr:nvCxnSpPr>
      <xdr:spPr>
        <a:xfrm>
          <a:off x="10388600" y="1361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160038</xdr:rowOff>
    </xdr:from>
    <xdr:ext cx="469744" cy="259045"/>
    <xdr:sp macro="" textlink="">
      <xdr:nvSpPr>
        <xdr:cNvPr id="248" name="【福祉施設】&#10;一人当たり面積平均値テキスト">
          <a:extLst>
            <a:ext uri="{FF2B5EF4-FFF2-40B4-BE49-F238E27FC236}">
              <a16:creationId xmlns:a16="http://schemas.microsoft.com/office/drawing/2014/main" id="{804D1413-9AAE-4599-88D1-EA041DE5AF71}"/>
            </a:ext>
          </a:extLst>
        </xdr:cNvPr>
        <xdr:cNvSpPr txBox="1"/>
      </xdr:nvSpPr>
      <xdr:spPr>
        <a:xfrm>
          <a:off x="10515600" y="14561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10161</xdr:rowOff>
    </xdr:from>
    <xdr:to>
      <xdr:col>55</xdr:col>
      <xdr:colOff>50800</xdr:colOff>
      <xdr:row>85</xdr:row>
      <xdr:rowOff>111761</xdr:rowOff>
    </xdr:to>
    <xdr:sp macro="" textlink="">
      <xdr:nvSpPr>
        <xdr:cNvPr id="249" name="フローチャート: 判断 248">
          <a:extLst>
            <a:ext uri="{FF2B5EF4-FFF2-40B4-BE49-F238E27FC236}">
              <a16:creationId xmlns:a16="http://schemas.microsoft.com/office/drawing/2014/main" id="{FE551B0D-D5E0-4B2F-8A85-163AEF2D397A}"/>
            </a:ext>
          </a:extLst>
        </xdr:cNvPr>
        <xdr:cNvSpPr/>
      </xdr:nvSpPr>
      <xdr:spPr>
        <a:xfrm>
          <a:off x="104267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166370</xdr:rowOff>
    </xdr:from>
    <xdr:to>
      <xdr:col>50</xdr:col>
      <xdr:colOff>165100</xdr:colOff>
      <xdr:row>85</xdr:row>
      <xdr:rowOff>96520</xdr:rowOff>
    </xdr:to>
    <xdr:sp macro="" textlink="">
      <xdr:nvSpPr>
        <xdr:cNvPr id="250" name="フローチャート: 判断 249">
          <a:extLst>
            <a:ext uri="{FF2B5EF4-FFF2-40B4-BE49-F238E27FC236}">
              <a16:creationId xmlns:a16="http://schemas.microsoft.com/office/drawing/2014/main" id="{53988CFD-D1B8-432A-BC40-A5C7A7779039}"/>
            </a:ext>
          </a:extLst>
        </xdr:cNvPr>
        <xdr:cNvSpPr/>
      </xdr:nvSpPr>
      <xdr:spPr>
        <a:xfrm>
          <a:off x="9588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166370</xdr:rowOff>
    </xdr:from>
    <xdr:to>
      <xdr:col>46</xdr:col>
      <xdr:colOff>38100</xdr:colOff>
      <xdr:row>85</xdr:row>
      <xdr:rowOff>96520</xdr:rowOff>
    </xdr:to>
    <xdr:sp macro="" textlink="">
      <xdr:nvSpPr>
        <xdr:cNvPr id="251" name="フローチャート: 判断 250">
          <a:extLst>
            <a:ext uri="{FF2B5EF4-FFF2-40B4-BE49-F238E27FC236}">
              <a16:creationId xmlns:a16="http://schemas.microsoft.com/office/drawing/2014/main" id="{F88AF007-9C74-4B91-A3FF-6418CFDEC7FC}"/>
            </a:ext>
          </a:extLst>
        </xdr:cNvPr>
        <xdr:cNvSpPr/>
      </xdr:nvSpPr>
      <xdr:spPr>
        <a:xfrm>
          <a:off x="8699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78</xdr:row>
      <xdr:rowOff>97028</xdr:rowOff>
    </xdr:from>
    <xdr:to>
      <xdr:col>41</xdr:col>
      <xdr:colOff>101600</xdr:colOff>
      <xdr:row>79</xdr:row>
      <xdr:rowOff>27178</xdr:rowOff>
    </xdr:to>
    <xdr:sp macro="" textlink="">
      <xdr:nvSpPr>
        <xdr:cNvPr id="252" name="フローチャート: 判断 251">
          <a:extLst>
            <a:ext uri="{FF2B5EF4-FFF2-40B4-BE49-F238E27FC236}">
              <a16:creationId xmlns:a16="http://schemas.microsoft.com/office/drawing/2014/main" id="{E09270E7-3FB4-4103-82C5-645B2BFE6720}"/>
            </a:ext>
          </a:extLst>
        </xdr:cNvPr>
        <xdr:cNvSpPr/>
      </xdr:nvSpPr>
      <xdr:spPr>
        <a:xfrm>
          <a:off x="7810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142748</xdr:rowOff>
    </xdr:from>
    <xdr:to>
      <xdr:col>36</xdr:col>
      <xdr:colOff>165100</xdr:colOff>
      <xdr:row>85</xdr:row>
      <xdr:rowOff>72898</xdr:rowOff>
    </xdr:to>
    <xdr:sp macro="" textlink="">
      <xdr:nvSpPr>
        <xdr:cNvPr id="253" name="フローチャート: 判断 252">
          <a:extLst>
            <a:ext uri="{FF2B5EF4-FFF2-40B4-BE49-F238E27FC236}">
              <a16:creationId xmlns:a16="http://schemas.microsoft.com/office/drawing/2014/main" id="{F11FCEB7-60BF-43A8-A50D-F7B123A80D18}"/>
            </a:ext>
          </a:extLst>
        </xdr:cNvPr>
        <xdr:cNvSpPr/>
      </xdr:nvSpPr>
      <xdr:spPr>
        <a:xfrm>
          <a:off x="6921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29364590-990E-48AA-8218-64EDA93FEEF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2F7E09EC-55ED-4FD6-9533-B79B6888EC6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255E8F63-622C-43EC-BA3F-0866B1C6FA7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C10FFEE2-2FED-453B-801F-05D3B81BE74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715D41EE-3591-4CB2-8F26-4480FAFF872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1015</xdr:rowOff>
    </xdr:from>
    <xdr:to>
      <xdr:col>55</xdr:col>
      <xdr:colOff>50800</xdr:colOff>
      <xdr:row>82</xdr:row>
      <xdr:rowOff>102615</xdr:rowOff>
    </xdr:to>
    <xdr:sp macro="" textlink="">
      <xdr:nvSpPr>
        <xdr:cNvPr id="259" name="楕円 258">
          <a:extLst>
            <a:ext uri="{FF2B5EF4-FFF2-40B4-BE49-F238E27FC236}">
              <a16:creationId xmlns:a16="http://schemas.microsoft.com/office/drawing/2014/main" id="{D1E81D4B-82BD-4BD9-A990-1A2EB5E3580C}"/>
            </a:ext>
          </a:extLst>
        </xdr:cNvPr>
        <xdr:cNvSpPr/>
      </xdr:nvSpPr>
      <xdr:spPr>
        <a:xfrm>
          <a:off x="10426700" y="1405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23892</xdr:rowOff>
    </xdr:from>
    <xdr:ext cx="469744" cy="259045"/>
    <xdr:sp macro="" textlink="">
      <xdr:nvSpPr>
        <xdr:cNvPr id="260" name="【福祉施設】&#10;一人当たり面積該当値テキスト">
          <a:extLst>
            <a:ext uri="{FF2B5EF4-FFF2-40B4-BE49-F238E27FC236}">
              <a16:creationId xmlns:a16="http://schemas.microsoft.com/office/drawing/2014/main" id="{34A4A749-F528-473A-98D4-AF128A884CA0}"/>
            </a:ext>
          </a:extLst>
        </xdr:cNvPr>
        <xdr:cNvSpPr txBox="1"/>
      </xdr:nvSpPr>
      <xdr:spPr>
        <a:xfrm>
          <a:off x="10515600" y="1391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17780</xdr:rowOff>
    </xdr:from>
    <xdr:to>
      <xdr:col>50</xdr:col>
      <xdr:colOff>165100</xdr:colOff>
      <xdr:row>82</xdr:row>
      <xdr:rowOff>119380</xdr:rowOff>
    </xdr:to>
    <xdr:sp macro="" textlink="">
      <xdr:nvSpPr>
        <xdr:cNvPr id="261" name="楕円 260">
          <a:extLst>
            <a:ext uri="{FF2B5EF4-FFF2-40B4-BE49-F238E27FC236}">
              <a16:creationId xmlns:a16="http://schemas.microsoft.com/office/drawing/2014/main" id="{D1D64002-8C9D-49FB-A023-1F0C9EBCAD5A}"/>
            </a:ext>
          </a:extLst>
        </xdr:cNvPr>
        <xdr:cNvSpPr/>
      </xdr:nvSpPr>
      <xdr:spPr>
        <a:xfrm>
          <a:off x="9588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51815</xdr:rowOff>
    </xdr:from>
    <xdr:to>
      <xdr:col>55</xdr:col>
      <xdr:colOff>0</xdr:colOff>
      <xdr:row>82</xdr:row>
      <xdr:rowOff>68580</xdr:rowOff>
    </xdr:to>
    <xdr:cxnSp macro="">
      <xdr:nvCxnSpPr>
        <xdr:cNvPr id="262" name="直線コネクタ 261">
          <a:extLst>
            <a:ext uri="{FF2B5EF4-FFF2-40B4-BE49-F238E27FC236}">
              <a16:creationId xmlns:a16="http://schemas.microsoft.com/office/drawing/2014/main" id="{2E92C599-2F95-4DF4-94AF-1530C43636CA}"/>
            </a:ext>
          </a:extLst>
        </xdr:cNvPr>
        <xdr:cNvCxnSpPr/>
      </xdr:nvCxnSpPr>
      <xdr:spPr>
        <a:xfrm flipV="1">
          <a:off x="9639300" y="14110715"/>
          <a:ext cx="838200" cy="1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33782</xdr:rowOff>
    </xdr:from>
    <xdr:to>
      <xdr:col>46</xdr:col>
      <xdr:colOff>38100</xdr:colOff>
      <xdr:row>82</xdr:row>
      <xdr:rowOff>135382</xdr:rowOff>
    </xdr:to>
    <xdr:sp macro="" textlink="">
      <xdr:nvSpPr>
        <xdr:cNvPr id="263" name="楕円 262">
          <a:extLst>
            <a:ext uri="{FF2B5EF4-FFF2-40B4-BE49-F238E27FC236}">
              <a16:creationId xmlns:a16="http://schemas.microsoft.com/office/drawing/2014/main" id="{06B6EAA0-550A-4B5F-9734-DF22BA7F0607}"/>
            </a:ext>
          </a:extLst>
        </xdr:cNvPr>
        <xdr:cNvSpPr/>
      </xdr:nvSpPr>
      <xdr:spPr>
        <a:xfrm>
          <a:off x="8699500" y="1409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68580</xdr:rowOff>
    </xdr:from>
    <xdr:to>
      <xdr:col>50</xdr:col>
      <xdr:colOff>114300</xdr:colOff>
      <xdr:row>82</xdr:row>
      <xdr:rowOff>84582</xdr:rowOff>
    </xdr:to>
    <xdr:cxnSp macro="">
      <xdr:nvCxnSpPr>
        <xdr:cNvPr id="264" name="直線コネクタ 263">
          <a:extLst>
            <a:ext uri="{FF2B5EF4-FFF2-40B4-BE49-F238E27FC236}">
              <a16:creationId xmlns:a16="http://schemas.microsoft.com/office/drawing/2014/main" id="{711DB6DF-1F4C-41B3-AB1D-27F9F5E4756B}"/>
            </a:ext>
          </a:extLst>
        </xdr:cNvPr>
        <xdr:cNvCxnSpPr/>
      </xdr:nvCxnSpPr>
      <xdr:spPr>
        <a:xfrm flipV="1">
          <a:off x="8750300" y="1412748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50546</xdr:rowOff>
    </xdr:from>
    <xdr:to>
      <xdr:col>41</xdr:col>
      <xdr:colOff>101600</xdr:colOff>
      <xdr:row>82</xdr:row>
      <xdr:rowOff>152146</xdr:rowOff>
    </xdr:to>
    <xdr:sp macro="" textlink="">
      <xdr:nvSpPr>
        <xdr:cNvPr id="265" name="楕円 264">
          <a:extLst>
            <a:ext uri="{FF2B5EF4-FFF2-40B4-BE49-F238E27FC236}">
              <a16:creationId xmlns:a16="http://schemas.microsoft.com/office/drawing/2014/main" id="{B58F0181-FEBD-4D8C-AA09-0AD1EC23B362}"/>
            </a:ext>
          </a:extLst>
        </xdr:cNvPr>
        <xdr:cNvSpPr/>
      </xdr:nvSpPr>
      <xdr:spPr>
        <a:xfrm>
          <a:off x="7810500" y="1410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84582</xdr:rowOff>
    </xdr:from>
    <xdr:to>
      <xdr:col>45</xdr:col>
      <xdr:colOff>177800</xdr:colOff>
      <xdr:row>82</xdr:row>
      <xdr:rowOff>101346</xdr:rowOff>
    </xdr:to>
    <xdr:cxnSp macro="">
      <xdr:nvCxnSpPr>
        <xdr:cNvPr id="266" name="直線コネクタ 265">
          <a:extLst>
            <a:ext uri="{FF2B5EF4-FFF2-40B4-BE49-F238E27FC236}">
              <a16:creationId xmlns:a16="http://schemas.microsoft.com/office/drawing/2014/main" id="{03BD47A1-8C18-445C-89F0-4C6B99C17786}"/>
            </a:ext>
          </a:extLst>
        </xdr:cNvPr>
        <xdr:cNvCxnSpPr/>
      </xdr:nvCxnSpPr>
      <xdr:spPr>
        <a:xfrm flipV="1">
          <a:off x="7861300" y="14143482"/>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66548</xdr:rowOff>
    </xdr:from>
    <xdr:to>
      <xdr:col>36</xdr:col>
      <xdr:colOff>165100</xdr:colOff>
      <xdr:row>82</xdr:row>
      <xdr:rowOff>168148</xdr:rowOff>
    </xdr:to>
    <xdr:sp macro="" textlink="">
      <xdr:nvSpPr>
        <xdr:cNvPr id="267" name="楕円 266">
          <a:extLst>
            <a:ext uri="{FF2B5EF4-FFF2-40B4-BE49-F238E27FC236}">
              <a16:creationId xmlns:a16="http://schemas.microsoft.com/office/drawing/2014/main" id="{4FF79A4E-A8D2-4DC0-BF60-2A2734F22453}"/>
            </a:ext>
          </a:extLst>
        </xdr:cNvPr>
        <xdr:cNvSpPr/>
      </xdr:nvSpPr>
      <xdr:spPr>
        <a:xfrm>
          <a:off x="6921500" y="1412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101346</xdr:rowOff>
    </xdr:from>
    <xdr:to>
      <xdr:col>41</xdr:col>
      <xdr:colOff>50800</xdr:colOff>
      <xdr:row>82</xdr:row>
      <xdr:rowOff>117348</xdr:rowOff>
    </xdr:to>
    <xdr:cxnSp macro="">
      <xdr:nvCxnSpPr>
        <xdr:cNvPr id="268" name="直線コネクタ 267">
          <a:extLst>
            <a:ext uri="{FF2B5EF4-FFF2-40B4-BE49-F238E27FC236}">
              <a16:creationId xmlns:a16="http://schemas.microsoft.com/office/drawing/2014/main" id="{2BB3E896-4B28-440B-8EFA-FC7A6884C4A2}"/>
            </a:ext>
          </a:extLst>
        </xdr:cNvPr>
        <xdr:cNvCxnSpPr/>
      </xdr:nvCxnSpPr>
      <xdr:spPr>
        <a:xfrm flipV="1">
          <a:off x="6972300" y="1416024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87647</xdr:rowOff>
    </xdr:from>
    <xdr:ext cx="469744" cy="259045"/>
    <xdr:sp macro="" textlink="">
      <xdr:nvSpPr>
        <xdr:cNvPr id="269" name="n_1aveValue【福祉施設】&#10;一人当たり面積">
          <a:extLst>
            <a:ext uri="{FF2B5EF4-FFF2-40B4-BE49-F238E27FC236}">
              <a16:creationId xmlns:a16="http://schemas.microsoft.com/office/drawing/2014/main" id="{DE050FE3-C35F-41EA-802D-EF7AB632176B}"/>
            </a:ext>
          </a:extLst>
        </xdr:cNvPr>
        <xdr:cNvSpPr txBox="1"/>
      </xdr:nvSpPr>
      <xdr:spPr>
        <a:xfrm>
          <a:off x="9391727"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87647</xdr:rowOff>
    </xdr:from>
    <xdr:ext cx="469744" cy="259045"/>
    <xdr:sp macro="" textlink="">
      <xdr:nvSpPr>
        <xdr:cNvPr id="270" name="n_2aveValue【福祉施設】&#10;一人当たり面積">
          <a:extLst>
            <a:ext uri="{FF2B5EF4-FFF2-40B4-BE49-F238E27FC236}">
              <a16:creationId xmlns:a16="http://schemas.microsoft.com/office/drawing/2014/main" id="{52F89065-7A3D-42C2-9350-06E4D66BE4A2}"/>
            </a:ext>
          </a:extLst>
        </xdr:cNvPr>
        <xdr:cNvSpPr txBox="1"/>
      </xdr:nvSpPr>
      <xdr:spPr>
        <a:xfrm>
          <a:off x="8515427" y="1466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77</xdr:row>
      <xdr:rowOff>43705</xdr:rowOff>
    </xdr:from>
    <xdr:ext cx="469744" cy="259045"/>
    <xdr:sp macro="" textlink="">
      <xdr:nvSpPr>
        <xdr:cNvPr id="271" name="n_3aveValue【福祉施設】&#10;一人当たり面積">
          <a:extLst>
            <a:ext uri="{FF2B5EF4-FFF2-40B4-BE49-F238E27FC236}">
              <a16:creationId xmlns:a16="http://schemas.microsoft.com/office/drawing/2014/main" id="{53B91D3C-3F00-4681-92A1-7AA1D881CFF8}"/>
            </a:ext>
          </a:extLst>
        </xdr:cNvPr>
        <xdr:cNvSpPr txBox="1"/>
      </xdr:nvSpPr>
      <xdr:spPr>
        <a:xfrm>
          <a:off x="7626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64025</xdr:rowOff>
    </xdr:from>
    <xdr:ext cx="469744" cy="259045"/>
    <xdr:sp macro="" textlink="">
      <xdr:nvSpPr>
        <xdr:cNvPr id="272" name="n_4aveValue【福祉施設】&#10;一人当たり面積">
          <a:extLst>
            <a:ext uri="{FF2B5EF4-FFF2-40B4-BE49-F238E27FC236}">
              <a16:creationId xmlns:a16="http://schemas.microsoft.com/office/drawing/2014/main" id="{69DDE989-4F2C-4490-BC91-174A99052718}"/>
            </a:ext>
          </a:extLst>
        </xdr:cNvPr>
        <xdr:cNvSpPr txBox="1"/>
      </xdr:nvSpPr>
      <xdr:spPr>
        <a:xfrm>
          <a:off x="6737427" y="1463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135907</xdr:rowOff>
    </xdr:from>
    <xdr:ext cx="469744" cy="259045"/>
    <xdr:sp macro="" textlink="">
      <xdr:nvSpPr>
        <xdr:cNvPr id="273" name="n_1mainValue【福祉施設】&#10;一人当たり面積">
          <a:extLst>
            <a:ext uri="{FF2B5EF4-FFF2-40B4-BE49-F238E27FC236}">
              <a16:creationId xmlns:a16="http://schemas.microsoft.com/office/drawing/2014/main" id="{F534FB5B-9D2F-4A39-B485-B26F2708E7F6}"/>
            </a:ext>
          </a:extLst>
        </xdr:cNvPr>
        <xdr:cNvSpPr txBox="1"/>
      </xdr:nvSpPr>
      <xdr:spPr>
        <a:xfrm>
          <a:off x="9391727"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151909</xdr:rowOff>
    </xdr:from>
    <xdr:ext cx="469744" cy="259045"/>
    <xdr:sp macro="" textlink="">
      <xdr:nvSpPr>
        <xdr:cNvPr id="274" name="n_2mainValue【福祉施設】&#10;一人当たり面積">
          <a:extLst>
            <a:ext uri="{FF2B5EF4-FFF2-40B4-BE49-F238E27FC236}">
              <a16:creationId xmlns:a16="http://schemas.microsoft.com/office/drawing/2014/main" id="{C57ED802-AA18-4FF8-819D-8A73904A5279}"/>
            </a:ext>
          </a:extLst>
        </xdr:cNvPr>
        <xdr:cNvSpPr txBox="1"/>
      </xdr:nvSpPr>
      <xdr:spPr>
        <a:xfrm>
          <a:off x="8515427" y="13867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143273</xdr:rowOff>
    </xdr:from>
    <xdr:ext cx="469744" cy="259045"/>
    <xdr:sp macro="" textlink="">
      <xdr:nvSpPr>
        <xdr:cNvPr id="275" name="n_3mainValue【福祉施設】&#10;一人当たり面積">
          <a:extLst>
            <a:ext uri="{FF2B5EF4-FFF2-40B4-BE49-F238E27FC236}">
              <a16:creationId xmlns:a16="http://schemas.microsoft.com/office/drawing/2014/main" id="{65E5660C-FEDB-45F1-B1F4-F5C8C21E7DB0}"/>
            </a:ext>
          </a:extLst>
        </xdr:cNvPr>
        <xdr:cNvSpPr txBox="1"/>
      </xdr:nvSpPr>
      <xdr:spPr>
        <a:xfrm>
          <a:off x="7626427" y="14202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13225</xdr:rowOff>
    </xdr:from>
    <xdr:ext cx="469744" cy="259045"/>
    <xdr:sp macro="" textlink="">
      <xdr:nvSpPr>
        <xdr:cNvPr id="276" name="n_4mainValue【福祉施設】&#10;一人当たり面積">
          <a:extLst>
            <a:ext uri="{FF2B5EF4-FFF2-40B4-BE49-F238E27FC236}">
              <a16:creationId xmlns:a16="http://schemas.microsoft.com/office/drawing/2014/main" id="{3B4A067E-5D42-4307-A1D9-BB5D79E31C85}"/>
            </a:ext>
          </a:extLst>
        </xdr:cNvPr>
        <xdr:cNvSpPr txBox="1"/>
      </xdr:nvSpPr>
      <xdr:spPr>
        <a:xfrm>
          <a:off x="6737427" y="13900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a:extLst>
            <a:ext uri="{FF2B5EF4-FFF2-40B4-BE49-F238E27FC236}">
              <a16:creationId xmlns:a16="http://schemas.microsoft.com/office/drawing/2014/main" id="{BAF70C5B-7B28-40EF-9857-677BED5DDE9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a:extLst>
            <a:ext uri="{FF2B5EF4-FFF2-40B4-BE49-F238E27FC236}">
              <a16:creationId xmlns:a16="http://schemas.microsoft.com/office/drawing/2014/main" id="{F17D3507-D211-45AD-8D1A-5D6A04BAE01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a:extLst>
            <a:ext uri="{FF2B5EF4-FFF2-40B4-BE49-F238E27FC236}">
              <a16:creationId xmlns:a16="http://schemas.microsoft.com/office/drawing/2014/main" id="{27F3E6F5-8500-47BB-BB14-36EE1C91383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a:extLst>
            <a:ext uri="{FF2B5EF4-FFF2-40B4-BE49-F238E27FC236}">
              <a16:creationId xmlns:a16="http://schemas.microsoft.com/office/drawing/2014/main" id="{8332AFE3-2741-466D-BEB9-A6B6023755E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a:extLst>
            <a:ext uri="{FF2B5EF4-FFF2-40B4-BE49-F238E27FC236}">
              <a16:creationId xmlns:a16="http://schemas.microsoft.com/office/drawing/2014/main" id="{B9452E80-47FD-483F-B543-773EF6DE4B5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a:extLst>
            <a:ext uri="{FF2B5EF4-FFF2-40B4-BE49-F238E27FC236}">
              <a16:creationId xmlns:a16="http://schemas.microsoft.com/office/drawing/2014/main" id="{48740058-08CD-479C-819C-9B095DE0386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a:extLst>
            <a:ext uri="{FF2B5EF4-FFF2-40B4-BE49-F238E27FC236}">
              <a16:creationId xmlns:a16="http://schemas.microsoft.com/office/drawing/2014/main" id="{B8E81561-5C80-44F9-810D-6FB8AD192A2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a:extLst>
            <a:ext uri="{FF2B5EF4-FFF2-40B4-BE49-F238E27FC236}">
              <a16:creationId xmlns:a16="http://schemas.microsoft.com/office/drawing/2014/main" id="{2DAB5062-F5CB-422C-855C-791A4D3BCE74}"/>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5" name="テキスト ボックス 284">
          <a:extLst>
            <a:ext uri="{FF2B5EF4-FFF2-40B4-BE49-F238E27FC236}">
              <a16:creationId xmlns:a16="http://schemas.microsoft.com/office/drawing/2014/main" id="{749BA41D-6BC0-4515-8D3C-6FD2D1355C93}"/>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6" name="直線コネクタ 285">
          <a:extLst>
            <a:ext uri="{FF2B5EF4-FFF2-40B4-BE49-F238E27FC236}">
              <a16:creationId xmlns:a16="http://schemas.microsoft.com/office/drawing/2014/main" id="{C7EB4B41-F968-4814-A985-F913F003FDB2}"/>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7" name="テキスト ボックス 286">
          <a:extLst>
            <a:ext uri="{FF2B5EF4-FFF2-40B4-BE49-F238E27FC236}">
              <a16:creationId xmlns:a16="http://schemas.microsoft.com/office/drawing/2014/main" id="{A6427274-F733-40AA-8040-361BC58EA822}"/>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8" name="直線コネクタ 287">
          <a:extLst>
            <a:ext uri="{FF2B5EF4-FFF2-40B4-BE49-F238E27FC236}">
              <a16:creationId xmlns:a16="http://schemas.microsoft.com/office/drawing/2014/main" id="{A0F48218-BFE8-4B1C-8600-88FFFE4A23CA}"/>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89" name="テキスト ボックス 288">
          <a:extLst>
            <a:ext uri="{FF2B5EF4-FFF2-40B4-BE49-F238E27FC236}">
              <a16:creationId xmlns:a16="http://schemas.microsoft.com/office/drawing/2014/main" id="{C84F7FA1-9833-48EB-A92C-97DE708C2B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0" name="直線コネクタ 289">
          <a:extLst>
            <a:ext uri="{FF2B5EF4-FFF2-40B4-BE49-F238E27FC236}">
              <a16:creationId xmlns:a16="http://schemas.microsoft.com/office/drawing/2014/main" id="{A05E7981-382F-4299-8D1E-3CFAE3E37F34}"/>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1" name="テキスト ボックス 290">
          <a:extLst>
            <a:ext uri="{FF2B5EF4-FFF2-40B4-BE49-F238E27FC236}">
              <a16:creationId xmlns:a16="http://schemas.microsoft.com/office/drawing/2014/main" id="{FDBE213F-B56A-495E-ACE2-9617FEC086AA}"/>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2" name="直線コネクタ 291">
          <a:extLst>
            <a:ext uri="{FF2B5EF4-FFF2-40B4-BE49-F238E27FC236}">
              <a16:creationId xmlns:a16="http://schemas.microsoft.com/office/drawing/2014/main" id="{9CBF5C80-5992-448A-B5A3-A7B3565E2D7F}"/>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3" name="テキスト ボックス 292">
          <a:extLst>
            <a:ext uri="{FF2B5EF4-FFF2-40B4-BE49-F238E27FC236}">
              <a16:creationId xmlns:a16="http://schemas.microsoft.com/office/drawing/2014/main" id="{A1806454-A544-4005-B1D4-85BDBDA939A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4" name="直線コネクタ 293">
          <a:extLst>
            <a:ext uri="{FF2B5EF4-FFF2-40B4-BE49-F238E27FC236}">
              <a16:creationId xmlns:a16="http://schemas.microsoft.com/office/drawing/2014/main" id="{DB3BAFE8-F1D8-4BA8-B83F-03897C9FC7BB}"/>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5" name="テキスト ボックス 294">
          <a:extLst>
            <a:ext uri="{FF2B5EF4-FFF2-40B4-BE49-F238E27FC236}">
              <a16:creationId xmlns:a16="http://schemas.microsoft.com/office/drawing/2014/main" id="{B9BB05AF-109B-41F1-B9B9-E3C714A92FB2}"/>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6" name="直線コネクタ 295">
          <a:extLst>
            <a:ext uri="{FF2B5EF4-FFF2-40B4-BE49-F238E27FC236}">
              <a16:creationId xmlns:a16="http://schemas.microsoft.com/office/drawing/2014/main" id="{280976D5-A128-499A-A4FE-E3C8335175A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7" name="テキスト ボックス 296">
          <a:extLst>
            <a:ext uri="{FF2B5EF4-FFF2-40B4-BE49-F238E27FC236}">
              <a16:creationId xmlns:a16="http://schemas.microsoft.com/office/drawing/2014/main" id="{A178D91B-E5E4-45CB-87E4-AE41428F1B71}"/>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8" name="直線コネクタ 297">
          <a:extLst>
            <a:ext uri="{FF2B5EF4-FFF2-40B4-BE49-F238E27FC236}">
              <a16:creationId xmlns:a16="http://schemas.microsoft.com/office/drawing/2014/main" id="{F3769725-9CA2-4959-AB69-2B08097A5FAA}"/>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99" name="テキスト ボックス 298">
          <a:extLst>
            <a:ext uri="{FF2B5EF4-FFF2-40B4-BE49-F238E27FC236}">
              <a16:creationId xmlns:a16="http://schemas.microsoft.com/office/drawing/2014/main" id="{6EDEA0A0-9377-4A54-A13E-FA6C2AB07A9F}"/>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0" name="【市民会館】&#10;有形固定資産減価償却率グラフ枠">
          <a:extLst>
            <a:ext uri="{FF2B5EF4-FFF2-40B4-BE49-F238E27FC236}">
              <a16:creationId xmlns:a16="http://schemas.microsoft.com/office/drawing/2014/main" id="{499565EE-3F30-41CE-924A-F03F86DFB403}"/>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129539</xdr:rowOff>
    </xdr:from>
    <xdr:to>
      <xdr:col>24</xdr:col>
      <xdr:colOff>62865</xdr:colOff>
      <xdr:row>108</xdr:row>
      <xdr:rowOff>152400</xdr:rowOff>
    </xdr:to>
    <xdr:cxnSp macro="">
      <xdr:nvCxnSpPr>
        <xdr:cNvPr id="301" name="直線コネクタ 300">
          <a:extLst>
            <a:ext uri="{FF2B5EF4-FFF2-40B4-BE49-F238E27FC236}">
              <a16:creationId xmlns:a16="http://schemas.microsoft.com/office/drawing/2014/main" id="{F932E683-83DC-4396-AF52-9D56C305B5A5}"/>
            </a:ext>
          </a:extLst>
        </xdr:cNvPr>
        <xdr:cNvCxnSpPr/>
      </xdr:nvCxnSpPr>
      <xdr:spPr>
        <a:xfrm flipV="1">
          <a:off x="4634865" y="17103089"/>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02" name="【市民会館】&#10;有形固定資産減価償却率最小値テキスト">
          <a:extLst>
            <a:ext uri="{FF2B5EF4-FFF2-40B4-BE49-F238E27FC236}">
              <a16:creationId xmlns:a16="http://schemas.microsoft.com/office/drawing/2014/main" id="{1A4C14F9-BA0D-4962-A19F-493AD4C6EB4E}"/>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03" name="直線コネクタ 302">
          <a:extLst>
            <a:ext uri="{FF2B5EF4-FFF2-40B4-BE49-F238E27FC236}">
              <a16:creationId xmlns:a16="http://schemas.microsoft.com/office/drawing/2014/main" id="{F3EE2610-27EA-471E-83D9-453ECDC0F48B}"/>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76216</xdr:rowOff>
    </xdr:from>
    <xdr:ext cx="405111" cy="259045"/>
    <xdr:sp macro="" textlink="">
      <xdr:nvSpPr>
        <xdr:cNvPr id="304" name="【市民会館】&#10;有形固定資産減価償却率最大値テキスト">
          <a:extLst>
            <a:ext uri="{FF2B5EF4-FFF2-40B4-BE49-F238E27FC236}">
              <a16:creationId xmlns:a16="http://schemas.microsoft.com/office/drawing/2014/main" id="{59C4BFDB-27D9-4FE2-B258-867800D40148}"/>
            </a:ext>
          </a:extLst>
        </xdr:cNvPr>
        <xdr:cNvSpPr txBox="1"/>
      </xdr:nvSpPr>
      <xdr:spPr>
        <a:xfrm>
          <a:off x="4673600" y="16878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129539</xdr:rowOff>
    </xdr:from>
    <xdr:to>
      <xdr:col>24</xdr:col>
      <xdr:colOff>152400</xdr:colOff>
      <xdr:row>99</xdr:row>
      <xdr:rowOff>129539</xdr:rowOff>
    </xdr:to>
    <xdr:cxnSp macro="">
      <xdr:nvCxnSpPr>
        <xdr:cNvPr id="305" name="直線コネクタ 304">
          <a:extLst>
            <a:ext uri="{FF2B5EF4-FFF2-40B4-BE49-F238E27FC236}">
              <a16:creationId xmlns:a16="http://schemas.microsoft.com/office/drawing/2014/main" id="{8635B654-1C43-41F1-AB03-5B09B2112062}"/>
            </a:ext>
          </a:extLst>
        </xdr:cNvPr>
        <xdr:cNvCxnSpPr/>
      </xdr:nvCxnSpPr>
      <xdr:spPr>
        <a:xfrm>
          <a:off x="4546600" y="1710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134002</xdr:rowOff>
    </xdr:from>
    <xdr:ext cx="405111" cy="259045"/>
    <xdr:sp macro="" textlink="">
      <xdr:nvSpPr>
        <xdr:cNvPr id="306" name="【市民会館】&#10;有形固定資産減価償却率平均値テキスト">
          <a:extLst>
            <a:ext uri="{FF2B5EF4-FFF2-40B4-BE49-F238E27FC236}">
              <a16:creationId xmlns:a16="http://schemas.microsoft.com/office/drawing/2014/main" id="{8FB7A6FB-E31D-47F0-AEDE-D5167CA4227C}"/>
            </a:ext>
          </a:extLst>
        </xdr:cNvPr>
        <xdr:cNvSpPr txBox="1"/>
      </xdr:nvSpPr>
      <xdr:spPr>
        <a:xfrm>
          <a:off x="4673600" y="17621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111125</xdr:rowOff>
    </xdr:from>
    <xdr:to>
      <xdr:col>24</xdr:col>
      <xdr:colOff>114300</xdr:colOff>
      <xdr:row>104</xdr:row>
      <xdr:rowOff>41275</xdr:rowOff>
    </xdr:to>
    <xdr:sp macro="" textlink="">
      <xdr:nvSpPr>
        <xdr:cNvPr id="307" name="フローチャート: 判断 306">
          <a:extLst>
            <a:ext uri="{FF2B5EF4-FFF2-40B4-BE49-F238E27FC236}">
              <a16:creationId xmlns:a16="http://schemas.microsoft.com/office/drawing/2014/main" id="{00FE24E1-D4C6-4C4E-AAED-63F69AEBCF94}"/>
            </a:ext>
          </a:extLst>
        </xdr:cNvPr>
        <xdr:cNvSpPr/>
      </xdr:nvSpPr>
      <xdr:spPr>
        <a:xfrm>
          <a:off x="45847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95886</xdr:rowOff>
    </xdr:from>
    <xdr:to>
      <xdr:col>20</xdr:col>
      <xdr:colOff>38100</xdr:colOff>
      <xdr:row>104</xdr:row>
      <xdr:rowOff>26036</xdr:rowOff>
    </xdr:to>
    <xdr:sp macro="" textlink="">
      <xdr:nvSpPr>
        <xdr:cNvPr id="308" name="フローチャート: 判断 307">
          <a:extLst>
            <a:ext uri="{FF2B5EF4-FFF2-40B4-BE49-F238E27FC236}">
              <a16:creationId xmlns:a16="http://schemas.microsoft.com/office/drawing/2014/main" id="{C871AF2B-E3CA-4AA1-9090-F21D5BC713F5}"/>
            </a:ext>
          </a:extLst>
        </xdr:cNvPr>
        <xdr:cNvSpPr/>
      </xdr:nvSpPr>
      <xdr:spPr>
        <a:xfrm>
          <a:off x="3746500" y="1775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44450</xdr:rowOff>
    </xdr:from>
    <xdr:to>
      <xdr:col>15</xdr:col>
      <xdr:colOff>101600</xdr:colOff>
      <xdr:row>103</xdr:row>
      <xdr:rowOff>146050</xdr:rowOff>
    </xdr:to>
    <xdr:sp macro="" textlink="">
      <xdr:nvSpPr>
        <xdr:cNvPr id="309" name="フローチャート: 判断 308">
          <a:extLst>
            <a:ext uri="{FF2B5EF4-FFF2-40B4-BE49-F238E27FC236}">
              <a16:creationId xmlns:a16="http://schemas.microsoft.com/office/drawing/2014/main" id="{26A66837-F682-4EEB-8944-F26528851BFF}"/>
            </a:ext>
          </a:extLst>
        </xdr:cNvPr>
        <xdr:cNvSpPr/>
      </xdr:nvSpPr>
      <xdr:spPr>
        <a:xfrm>
          <a:off x="28575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10161</xdr:rowOff>
    </xdr:from>
    <xdr:to>
      <xdr:col>10</xdr:col>
      <xdr:colOff>165100</xdr:colOff>
      <xdr:row>103</xdr:row>
      <xdr:rowOff>111761</xdr:rowOff>
    </xdr:to>
    <xdr:sp macro="" textlink="">
      <xdr:nvSpPr>
        <xdr:cNvPr id="310" name="フローチャート: 判断 309">
          <a:extLst>
            <a:ext uri="{FF2B5EF4-FFF2-40B4-BE49-F238E27FC236}">
              <a16:creationId xmlns:a16="http://schemas.microsoft.com/office/drawing/2014/main" id="{BEDE590E-0960-4CA1-8D77-A1A52FE72097}"/>
            </a:ext>
          </a:extLst>
        </xdr:cNvPr>
        <xdr:cNvSpPr/>
      </xdr:nvSpPr>
      <xdr:spPr>
        <a:xfrm>
          <a:off x="196850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38736</xdr:rowOff>
    </xdr:from>
    <xdr:to>
      <xdr:col>6</xdr:col>
      <xdr:colOff>38100</xdr:colOff>
      <xdr:row>103</xdr:row>
      <xdr:rowOff>140336</xdr:rowOff>
    </xdr:to>
    <xdr:sp macro="" textlink="">
      <xdr:nvSpPr>
        <xdr:cNvPr id="311" name="フローチャート: 判断 310">
          <a:extLst>
            <a:ext uri="{FF2B5EF4-FFF2-40B4-BE49-F238E27FC236}">
              <a16:creationId xmlns:a16="http://schemas.microsoft.com/office/drawing/2014/main" id="{D30917E9-B482-4B5B-8966-426B697FA284}"/>
            </a:ext>
          </a:extLst>
        </xdr:cNvPr>
        <xdr:cNvSpPr/>
      </xdr:nvSpPr>
      <xdr:spPr>
        <a:xfrm>
          <a:off x="1079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2" name="テキスト ボックス 311">
          <a:extLst>
            <a:ext uri="{FF2B5EF4-FFF2-40B4-BE49-F238E27FC236}">
              <a16:creationId xmlns:a16="http://schemas.microsoft.com/office/drawing/2014/main" id="{C52EAF2F-DD09-4D02-9604-71CB7A92BE9A}"/>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A369071B-2213-490A-9679-57C2CC5F204F}"/>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CF7BD78C-3DF2-43EE-8936-C08861EFF66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DFD78D14-E1A4-454B-B0AD-49701F67EF88}"/>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953B8E28-6B70-4DDB-A7D6-5EE781C4843D}"/>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170180</xdr:rowOff>
    </xdr:from>
    <xdr:to>
      <xdr:col>24</xdr:col>
      <xdr:colOff>114300</xdr:colOff>
      <xdr:row>106</xdr:row>
      <xdr:rowOff>100330</xdr:rowOff>
    </xdr:to>
    <xdr:sp macro="" textlink="">
      <xdr:nvSpPr>
        <xdr:cNvPr id="317" name="楕円 316">
          <a:extLst>
            <a:ext uri="{FF2B5EF4-FFF2-40B4-BE49-F238E27FC236}">
              <a16:creationId xmlns:a16="http://schemas.microsoft.com/office/drawing/2014/main" id="{324AE041-51C0-4474-9BFB-773CA16CF968}"/>
            </a:ext>
          </a:extLst>
        </xdr:cNvPr>
        <xdr:cNvSpPr/>
      </xdr:nvSpPr>
      <xdr:spPr>
        <a:xfrm>
          <a:off x="45847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148607</xdr:rowOff>
    </xdr:from>
    <xdr:ext cx="405111" cy="259045"/>
    <xdr:sp macro="" textlink="">
      <xdr:nvSpPr>
        <xdr:cNvPr id="318" name="【市民会館】&#10;有形固定資産減価償却率該当値テキスト">
          <a:extLst>
            <a:ext uri="{FF2B5EF4-FFF2-40B4-BE49-F238E27FC236}">
              <a16:creationId xmlns:a16="http://schemas.microsoft.com/office/drawing/2014/main" id="{395F07A6-FEC1-4CAC-9421-3C0A769B5EA5}"/>
            </a:ext>
          </a:extLst>
        </xdr:cNvPr>
        <xdr:cNvSpPr txBox="1"/>
      </xdr:nvSpPr>
      <xdr:spPr>
        <a:xfrm>
          <a:off x="4673600" y="181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128270</xdr:rowOff>
    </xdr:from>
    <xdr:to>
      <xdr:col>20</xdr:col>
      <xdr:colOff>38100</xdr:colOff>
      <xdr:row>106</xdr:row>
      <xdr:rowOff>58420</xdr:rowOff>
    </xdr:to>
    <xdr:sp macro="" textlink="">
      <xdr:nvSpPr>
        <xdr:cNvPr id="319" name="楕円 318">
          <a:extLst>
            <a:ext uri="{FF2B5EF4-FFF2-40B4-BE49-F238E27FC236}">
              <a16:creationId xmlns:a16="http://schemas.microsoft.com/office/drawing/2014/main" id="{081B52D5-F1C1-4AE2-81A1-9A33F75B378D}"/>
            </a:ext>
          </a:extLst>
        </xdr:cNvPr>
        <xdr:cNvSpPr/>
      </xdr:nvSpPr>
      <xdr:spPr>
        <a:xfrm>
          <a:off x="3746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7620</xdr:rowOff>
    </xdr:from>
    <xdr:to>
      <xdr:col>24</xdr:col>
      <xdr:colOff>63500</xdr:colOff>
      <xdr:row>106</xdr:row>
      <xdr:rowOff>49530</xdr:rowOff>
    </xdr:to>
    <xdr:cxnSp macro="">
      <xdr:nvCxnSpPr>
        <xdr:cNvPr id="320" name="直線コネクタ 319">
          <a:extLst>
            <a:ext uri="{FF2B5EF4-FFF2-40B4-BE49-F238E27FC236}">
              <a16:creationId xmlns:a16="http://schemas.microsoft.com/office/drawing/2014/main" id="{8FCE53C8-71AE-464C-91E7-DF87B9128B96}"/>
            </a:ext>
          </a:extLst>
        </xdr:cNvPr>
        <xdr:cNvCxnSpPr/>
      </xdr:nvCxnSpPr>
      <xdr:spPr>
        <a:xfrm>
          <a:off x="3797300" y="181813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88264</xdr:rowOff>
    </xdr:from>
    <xdr:to>
      <xdr:col>15</xdr:col>
      <xdr:colOff>101600</xdr:colOff>
      <xdr:row>106</xdr:row>
      <xdr:rowOff>18414</xdr:rowOff>
    </xdr:to>
    <xdr:sp macro="" textlink="">
      <xdr:nvSpPr>
        <xdr:cNvPr id="321" name="楕円 320">
          <a:extLst>
            <a:ext uri="{FF2B5EF4-FFF2-40B4-BE49-F238E27FC236}">
              <a16:creationId xmlns:a16="http://schemas.microsoft.com/office/drawing/2014/main" id="{8F823384-43FD-4628-8A60-D2D001B85530}"/>
            </a:ext>
          </a:extLst>
        </xdr:cNvPr>
        <xdr:cNvSpPr/>
      </xdr:nvSpPr>
      <xdr:spPr>
        <a:xfrm>
          <a:off x="2857500" y="180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139064</xdr:rowOff>
    </xdr:from>
    <xdr:to>
      <xdr:col>19</xdr:col>
      <xdr:colOff>177800</xdr:colOff>
      <xdr:row>106</xdr:row>
      <xdr:rowOff>7620</xdr:rowOff>
    </xdr:to>
    <xdr:cxnSp macro="">
      <xdr:nvCxnSpPr>
        <xdr:cNvPr id="322" name="直線コネクタ 321">
          <a:extLst>
            <a:ext uri="{FF2B5EF4-FFF2-40B4-BE49-F238E27FC236}">
              <a16:creationId xmlns:a16="http://schemas.microsoft.com/office/drawing/2014/main" id="{5AE70E61-30AF-43A2-AAF5-DB176C700C5E}"/>
            </a:ext>
          </a:extLst>
        </xdr:cNvPr>
        <xdr:cNvCxnSpPr/>
      </xdr:nvCxnSpPr>
      <xdr:spPr>
        <a:xfrm>
          <a:off x="2908300" y="1814131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88264</xdr:rowOff>
    </xdr:from>
    <xdr:to>
      <xdr:col>10</xdr:col>
      <xdr:colOff>165100</xdr:colOff>
      <xdr:row>106</xdr:row>
      <xdr:rowOff>18414</xdr:rowOff>
    </xdr:to>
    <xdr:sp macro="" textlink="">
      <xdr:nvSpPr>
        <xdr:cNvPr id="323" name="楕円 322">
          <a:extLst>
            <a:ext uri="{FF2B5EF4-FFF2-40B4-BE49-F238E27FC236}">
              <a16:creationId xmlns:a16="http://schemas.microsoft.com/office/drawing/2014/main" id="{96E9821C-ADDF-4CF6-BFDB-639BAE00A553}"/>
            </a:ext>
          </a:extLst>
        </xdr:cNvPr>
        <xdr:cNvSpPr/>
      </xdr:nvSpPr>
      <xdr:spPr>
        <a:xfrm>
          <a:off x="1968500" y="180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139064</xdr:rowOff>
    </xdr:from>
    <xdr:to>
      <xdr:col>15</xdr:col>
      <xdr:colOff>50800</xdr:colOff>
      <xdr:row>105</xdr:row>
      <xdr:rowOff>139064</xdr:rowOff>
    </xdr:to>
    <xdr:cxnSp macro="">
      <xdr:nvCxnSpPr>
        <xdr:cNvPr id="324" name="直線コネクタ 323">
          <a:extLst>
            <a:ext uri="{FF2B5EF4-FFF2-40B4-BE49-F238E27FC236}">
              <a16:creationId xmlns:a16="http://schemas.microsoft.com/office/drawing/2014/main" id="{EDEDBCE5-58B0-453B-9A0F-F68AF8F7C3B6}"/>
            </a:ext>
          </a:extLst>
        </xdr:cNvPr>
        <xdr:cNvCxnSpPr/>
      </xdr:nvCxnSpPr>
      <xdr:spPr>
        <a:xfrm>
          <a:off x="2019300" y="181413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44450</xdr:rowOff>
    </xdr:from>
    <xdr:to>
      <xdr:col>6</xdr:col>
      <xdr:colOff>38100</xdr:colOff>
      <xdr:row>105</xdr:row>
      <xdr:rowOff>146050</xdr:rowOff>
    </xdr:to>
    <xdr:sp macro="" textlink="">
      <xdr:nvSpPr>
        <xdr:cNvPr id="325" name="楕円 324">
          <a:extLst>
            <a:ext uri="{FF2B5EF4-FFF2-40B4-BE49-F238E27FC236}">
              <a16:creationId xmlns:a16="http://schemas.microsoft.com/office/drawing/2014/main" id="{7D12BE4D-AC72-4972-B893-A27522ABFF44}"/>
            </a:ext>
          </a:extLst>
        </xdr:cNvPr>
        <xdr:cNvSpPr/>
      </xdr:nvSpPr>
      <xdr:spPr>
        <a:xfrm>
          <a:off x="1079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95250</xdr:rowOff>
    </xdr:from>
    <xdr:to>
      <xdr:col>10</xdr:col>
      <xdr:colOff>114300</xdr:colOff>
      <xdr:row>105</xdr:row>
      <xdr:rowOff>139064</xdr:rowOff>
    </xdr:to>
    <xdr:cxnSp macro="">
      <xdr:nvCxnSpPr>
        <xdr:cNvPr id="326" name="直線コネクタ 325">
          <a:extLst>
            <a:ext uri="{FF2B5EF4-FFF2-40B4-BE49-F238E27FC236}">
              <a16:creationId xmlns:a16="http://schemas.microsoft.com/office/drawing/2014/main" id="{8D98FE12-77C0-498F-BE12-EB96739B2A32}"/>
            </a:ext>
          </a:extLst>
        </xdr:cNvPr>
        <xdr:cNvCxnSpPr/>
      </xdr:nvCxnSpPr>
      <xdr:spPr>
        <a:xfrm>
          <a:off x="1130300" y="1809750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42563</xdr:rowOff>
    </xdr:from>
    <xdr:ext cx="405111" cy="259045"/>
    <xdr:sp macro="" textlink="">
      <xdr:nvSpPr>
        <xdr:cNvPr id="327" name="n_1aveValue【市民会館】&#10;有形固定資産減価償却率">
          <a:extLst>
            <a:ext uri="{FF2B5EF4-FFF2-40B4-BE49-F238E27FC236}">
              <a16:creationId xmlns:a16="http://schemas.microsoft.com/office/drawing/2014/main" id="{C7C62CFD-C22B-47A5-8DE3-ABF91238234F}"/>
            </a:ext>
          </a:extLst>
        </xdr:cNvPr>
        <xdr:cNvSpPr txBox="1"/>
      </xdr:nvSpPr>
      <xdr:spPr>
        <a:xfrm>
          <a:off x="3582044"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162577</xdr:rowOff>
    </xdr:from>
    <xdr:ext cx="405111" cy="259045"/>
    <xdr:sp macro="" textlink="">
      <xdr:nvSpPr>
        <xdr:cNvPr id="328" name="n_2aveValue【市民会館】&#10;有形固定資産減価償却率">
          <a:extLst>
            <a:ext uri="{FF2B5EF4-FFF2-40B4-BE49-F238E27FC236}">
              <a16:creationId xmlns:a16="http://schemas.microsoft.com/office/drawing/2014/main" id="{212FBD36-0F3C-4AFF-B4F6-6F1F37C13575}"/>
            </a:ext>
          </a:extLst>
        </xdr:cNvPr>
        <xdr:cNvSpPr txBox="1"/>
      </xdr:nvSpPr>
      <xdr:spPr>
        <a:xfrm>
          <a:off x="27057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128288</xdr:rowOff>
    </xdr:from>
    <xdr:ext cx="405111" cy="259045"/>
    <xdr:sp macro="" textlink="">
      <xdr:nvSpPr>
        <xdr:cNvPr id="329" name="n_3aveValue【市民会館】&#10;有形固定資産減価償却率">
          <a:extLst>
            <a:ext uri="{FF2B5EF4-FFF2-40B4-BE49-F238E27FC236}">
              <a16:creationId xmlns:a16="http://schemas.microsoft.com/office/drawing/2014/main" id="{750756F7-F6E7-4959-BBA2-FCE5A7033055}"/>
            </a:ext>
          </a:extLst>
        </xdr:cNvPr>
        <xdr:cNvSpPr txBox="1"/>
      </xdr:nvSpPr>
      <xdr:spPr>
        <a:xfrm>
          <a:off x="1816744" y="1744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156863</xdr:rowOff>
    </xdr:from>
    <xdr:ext cx="405111" cy="259045"/>
    <xdr:sp macro="" textlink="">
      <xdr:nvSpPr>
        <xdr:cNvPr id="330" name="n_4aveValue【市民会館】&#10;有形固定資産減価償却率">
          <a:extLst>
            <a:ext uri="{FF2B5EF4-FFF2-40B4-BE49-F238E27FC236}">
              <a16:creationId xmlns:a16="http://schemas.microsoft.com/office/drawing/2014/main" id="{6669E3A1-0152-4674-96EC-05ADD254EE93}"/>
            </a:ext>
          </a:extLst>
        </xdr:cNvPr>
        <xdr:cNvSpPr txBox="1"/>
      </xdr:nvSpPr>
      <xdr:spPr>
        <a:xfrm>
          <a:off x="927744"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49547</xdr:rowOff>
    </xdr:from>
    <xdr:ext cx="405111" cy="259045"/>
    <xdr:sp macro="" textlink="">
      <xdr:nvSpPr>
        <xdr:cNvPr id="331" name="n_1mainValue【市民会館】&#10;有形固定資産減価償却率">
          <a:extLst>
            <a:ext uri="{FF2B5EF4-FFF2-40B4-BE49-F238E27FC236}">
              <a16:creationId xmlns:a16="http://schemas.microsoft.com/office/drawing/2014/main" id="{BECA5504-9A0F-4D24-9476-D6096036E9EF}"/>
            </a:ext>
          </a:extLst>
        </xdr:cNvPr>
        <xdr:cNvSpPr txBox="1"/>
      </xdr:nvSpPr>
      <xdr:spPr>
        <a:xfrm>
          <a:off x="35820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9541</xdr:rowOff>
    </xdr:from>
    <xdr:ext cx="405111" cy="259045"/>
    <xdr:sp macro="" textlink="">
      <xdr:nvSpPr>
        <xdr:cNvPr id="332" name="n_2mainValue【市民会館】&#10;有形固定資産減価償却率">
          <a:extLst>
            <a:ext uri="{FF2B5EF4-FFF2-40B4-BE49-F238E27FC236}">
              <a16:creationId xmlns:a16="http://schemas.microsoft.com/office/drawing/2014/main" id="{82CD27F7-68B0-4036-89A1-6316854E1E8E}"/>
            </a:ext>
          </a:extLst>
        </xdr:cNvPr>
        <xdr:cNvSpPr txBox="1"/>
      </xdr:nvSpPr>
      <xdr:spPr>
        <a:xfrm>
          <a:off x="2705744" y="1818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9541</xdr:rowOff>
    </xdr:from>
    <xdr:ext cx="405111" cy="259045"/>
    <xdr:sp macro="" textlink="">
      <xdr:nvSpPr>
        <xdr:cNvPr id="333" name="n_3mainValue【市民会館】&#10;有形固定資産減価償却率">
          <a:extLst>
            <a:ext uri="{FF2B5EF4-FFF2-40B4-BE49-F238E27FC236}">
              <a16:creationId xmlns:a16="http://schemas.microsoft.com/office/drawing/2014/main" id="{88BE4886-2E11-4849-9FCC-7E54FBA04B15}"/>
            </a:ext>
          </a:extLst>
        </xdr:cNvPr>
        <xdr:cNvSpPr txBox="1"/>
      </xdr:nvSpPr>
      <xdr:spPr>
        <a:xfrm>
          <a:off x="1816744" y="1818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137177</xdr:rowOff>
    </xdr:from>
    <xdr:ext cx="405111" cy="259045"/>
    <xdr:sp macro="" textlink="">
      <xdr:nvSpPr>
        <xdr:cNvPr id="334" name="n_4mainValue【市民会館】&#10;有形固定資産減価償却率">
          <a:extLst>
            <a:ext uri="{FF2B5EF4-FFF2-40B4-BE49-F238E27FC236}">
              <a16:creationId xmlns:a16="http://schemas.microsoft.com/office/drawing/2014/main" id="{9DC5A916-4836-4CDF-9180-2DDC46BC843B}"/>
            </a:ext>
          </a:extLst>
        </xdr:cNvPr>
        <xdr:cNvSpPr txBox="1"/>
      </xdr:nvSpPr>
      <xdr:spPr>
        <a:xfrm>
          <a:off x="927744"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5" name="正方形/長方形 334">
          <a:extLst>
            <a:ext uri="{FF2B5EF4-FFF2-40B4-BE49-F238E27FC236}">
              <a16:creationId xmlns:a16="http://schemas.microsoft.com/office/drawing/2014/main" id="{3AAB6FE2-BCC4-4246-BBDB-8DCF9A882B8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6" name="正方形/長方形 335">
          <a:extLst>
            <a:ext uri="{FF2B5EF4-FFF2-40B4-BE49-F238E27FC236}">
              <a16:creationId xmlns:a16="http://schemas.microsoft.com/office/drawing/2014/main" id="{4CCACDAC-B523-42CC-8AC5-1E02A462EFC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7" name="正方形/長方形 336">
          <a:extLst>
            <a:ext uri="{FF2B5EF4-FFF2-40B4-BE49-F238E27FC236}">
              <a16:creationId xmlns:a16="http://schemas.microsoft.com/office/drawing/2014/main" id="{9A998906-632B-4F6E-864E-8833A953936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8" name="正方形/長方形 337">
          <a:extLst>
            <a:ext uri="{FF2B5EF4-FFF2-40B4-BE49-F238E27FC236}">
              <a16:creationId xmlns:a16="http://schemas.microsoft.com/office/drawing/2014/main" id="{A9929D6F-6C08-4992-980E-246EA7FA249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9" name="正方形/長方形 338">
          <a:extLst>
            <a:ext uri="{FF2B5EF4-FFF2-40B4-BE49-F238E27FC236}">
              <a16:creationId xmlns:a16="http://schemas.microsoft.com/office/drawing/2014/main" id="{C0EF73DE-555A-4DBB-BB1F-A331B5986AD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0" name="正方形/長方形 339">
          <a:extLst>
            <a:ext uri="{FF2B5EF4-FFF2-40B4-BE49-F238E27FC236}">
              <a16:creationId xmlns:a16="http://schemas.microsoft.com/office/drawing/2014/main" id="{7243319A-4053-4CED-87D7-2368672F38B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1" name="正方形/長方形 340">
          <a:extLst>
            <a:ext uri="{FF2B5EF4-FFF2-40B4-BE49-F238E27FC236}">
              <a16:creationId xmlns:a16="http://schemas.microsoft.com/office/drawing/2014/main" id="{733AD0F4-8B69-4A23-B65E-19FED1E5004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2" name="正方形/長方形 341">
          <a:extLst>
            <a:ext uri="{FF2B5EF4-FFF2-40B4-BE49-F238E27FC236}">
              <a16:creationId xmlns:a16="http://schemas.microsoft.com/office/drawing/2014/main" id="{C9517B14-6864-4D4C-B616-2912B5DD1BF2}"/>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3" name="テキスト ボックス 342">
          <a:extLst>
            <a:ext uri="{FF2B5EF4-FFF2-40B4-BE49-F238E27FC236}">
              <a16:creationId xmlns:a16="http://schemas.microsoft.com/office/drawing/2014/main" id="{B027AD89-2F65-491E-8D2B-F8B070539F24}"/>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4" name="直線コネクタ 343">
          <a:extLst>
            <a:ext uri="{FF2B5EF4-FFF2-40B4-BE49-F238E27FC236}">
              <a16:creationId xmlns:a16="http://schemas.microsoft.com/office/drawing/2014/main" id="{488CB62B-9CD1-4F53-B7FD-C34B542C8F8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5" name="直線コネクタ 344">
          <a:extLst>
            <a:ext uri="{FF2B5EF4-FFF2-40B4-BE49-F238E27FC236}">
              <a16:creationId xmlns:a16="http://schemas.microsoft.com/office/drawing/2014/main" id="{9AF286AE-F368-47D1-85C3-C29F49EC8067}"/>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6" name="テキスト ボックス 345">
          <a:extLst>
            <a:ext uri="{FF2B5EF4-FFF2-40B4-BE49-F238E27FC236}">
              <a16:creationId xmlns:a16="http://schemas.microsoft.com/office/drawing/2014/main" id="{0360DD31-3025-409B-AAAD-31ECA9A4A68C}"/>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7" name="直線コネクタ 346">
          <a:extLst>
            <a:ext uri="{FF2B5EF4-FFF2-40B4-BE49-F238E27FC236}">
              <a16:creationId xmlns:a16="http://schemas.microsoft.com/office/drawing/2014/main" id="{84A65789-7F4F-41D8-A92D-4F306402906A}"/>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8" name="テキスト ボックス 347">
          <a:extLst>
            <a:ext uri="{FF2B5EF4-FFF2-40B4-BE49-F238E27FC236}">
              <a16:creationId xmlns:a16="http://schemas.microsoft.com/office/drawing/2014/main" id="{E5DDB00A-2FFD-4C95-8D20-BAA6A33ECC8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9" name="直線コネクタ 348">
          <a:extLst>
            <a:ext uri="{FF2B5EF4-FFF2-40B4-BE49-F238E27FC236}">
              <a16:creationId xmlns:a16="http://schemas.microsoft.com/office/drawing/2014/main" id="{28B2521E-57EC-424C-8583-CADB9AF9E415}"/>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0" name="テキスト ボックス 349">
          <a:extLst>
            <a:ext uri="{FF2B5EF4-FFF2-40B4-BE49-F238E27FC236}">
              <a16:creationId xmlns:a16="http://schemas.microsoft.com/office/drawing/2014/main" id="{EF94113C-1D10-4F50-A96F-FBF21A3FEBDA}"/>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1" name="直線コネクタ 350">
          <a:extLst>
            <a:ext uri="{FF2B5EF4-FFF2-40B4-BE49-F238E27FC236}">
              <a16:creationId xmlns:a16="http://schemas.microsoft.com/office/drawing/2014/main" id="{6EDFCDC4-81FF-40FD-93EB-78E19B964815}"/>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2" name="テキスト ボックス 351">
          <a:extLst>
            <a:ext uri="{FF2B5EF4-FFF2-40B4-BE49-F238E27FC236}">
              <a16:creationId xmlns:a16="http://schemas.microsoft.com/office/drawing/2014/main" id="{C22A2060-0D99-4E62-B14F-DFF54CCBE624}"/>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3" name="直線コネクタ 352">
          <a:extLst>
            <a:ext uri="{FF2B5EF4-FFF2-40B4-BE49-F238E27FC236}">
              <a16:creationId xmlns:a16="http://schemas.microsoft.com/office/drawing/2014/main" id="{4CC127A0-89BD-4E4C-B575-2F5EB825950D}"/>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4" name="テキスト ボックス 353">
          <a:extLst>
            <a:ext uri="{FF2B5EF4-FFF2-40B4-BE49-F238E27FC236}">
              <a16:creationId xmlns:a16="http://schemas.microsoft.com/office/drawing/2014/main" id="{E27F82BF-84F7-43B3-9D43-63EC649BC749}"/>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5" name="直線コネクタ 354">
          <a:extLst>
            <a:ext uri="{FF2B5EF4-FFF2-40B4-BE49-F238E27FC236}">
              <a16:creationId xmlns:a16="http://schemas.microsoft.com/office/drawing/2014/main" id="{B23F26E6-D55E-4C9C-8B63-64AF90F8BC8C}"/>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6" name="テキスト ボックス 355">
          <a:extLst>
            <a:ext uri="{FF2B5EF4-FFF2-40B4-BE49-F238E27FC236}">
              <a16:creationId xmlns:a16="http://schemas.microsoft.com/office/drawing/2014/main" id="{A534AFCE-CA0A-484F-BE37-BC38626104B7}"/>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7" name="【市民会館】&#10;一人当たり面積グラフ枠">
          <a:extLst>
            <a:ext uri="{FF2B5EF4-FFF2-40B4-BE49-F238E27FC236}">
              <a16:creationId xmlns:a16="http://schemas.microsoft.com/office/drawing/2014/main" id="{AB833AD6-AABD-4170-9524-14D27209FC47}"/>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74676</xdr:rowOff>
    </xdr:from>
    <xdr:to>
      <xdr:col>54</xdr:col>
      <xdr:colOff>189865</xdr:colOff>
      <xdr:row>108</xdr:row>
      <xdr:rowOff>118111</xdr:rowOff>
    </xdr:to>
    <xdr:cxnSp macro="">
      <xdr:nvCxnSpPr>
        <xdr:cNvPr id="358" name="直線コネクタ 357">
          <a:extLst>
            <a:ext uri="{FF2B5EF4-FFF2-40B4-BE49-F238E27FC236}">
              <a16:creationId xmlns:a16="http://schemas.microsoft.com/office/drawing/2014/main" id="{7B41A95F-74A2-4375-8FB3-64514A3789D8}"/>
            </a:ext>
          </a:extLst>
        </xdr:cNvPr>
        <xdr:cNvCxnSpPr/>
      </xdr:nvCxnSpPr>
      <xdr:spPr>
        <a:xfrm flipV="1">
          <a:off x="10476865" y="17219676"/>
          <a:ext cx="0" cy="141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121938</xdr:rowOff>
    </xdr:from>
    <xdr:ext cx="469744" cy="259045"/>
    <xdr:sp macro="" textlink="">
      <xdr:nvSpPr>
        <xdr:cNvPr id="359" name="【市民会館】&#10;一人当たり面積最小値テキスト">
          <a:extLst>
            <a:ext uri="{FF2B5EF4-FFF2-40B4-BE49-F238E27FC236}">
              <a16:creationId xmlns:a16="http://schemas.microsoft.com/office/drawing/2014/main" id="{48B6EC8C-A059-4B80-8904-6F1FC00D86CD}"/>
            </a:ext>
          </a:extLst>
        </xdr:cNvPr>
        <xdr:cNvSpPr txBox="1"/>
      </xdr:nvSpPr>
      <xdr:spPr>
        <a:xfrm>
          <a:off x="10515600" y="186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118111</xdr:rowOff>
    </xdr:from>
    <xdr:to>
      <xdr:col>55</xdr:col>
      <xdr:colOff>88900</xdr:colOff>
      <xdr:row>108</xdr:row>
      <xdr:rowOff>118111</xdr:rowOff>
    </xdr:to>
    <xdr:cxnSp macro="">
      <xdr:nvCxnSpPr>
        <xdr:cNvPr id="360" name="直線コネクタ 359">
          <a:extLst>
            <a:ext uri="{FF2B5EF4-FFF2-40B4-BE49-F238E27FC236}">
              <a16:creationId xmlns:a16="http://schemas.microsoft.com/office/drawing/2014/main" id="{3D21AFD4-4F78-4926-86CF-F29CA180E6BD}"/>
            </a:ext>
          </a:extLst>
        </xdr:cNvPr>
        <xdr:cNvCxnSpPr/>
      </xdr:nvCxnSpPr>
      <xdr:spPr>
        <a:xfrm>
          <a:off x="10388600" y="1863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21353</xdr:rowOff>
    </xdr:from>
    <xdr:ext cx="469744" cy="259045"/>
    <xdr:sp macro="" textlink="">
      <xdr:nvSpPr>
        <xdr:cNvPr id="361" name="【市民会館】&#10;一人当たり面積最大値テキスト">
          <a:extLst>
            <a:ext uri="{FF2B5EF4-FFF2-40B4-BE49-F238E27FC236}">
              <a16:creationId xmlns:a16="http://schemas.microsoft.com/office/drawing/2014/main" id="{FE2C5344-CD6C-40AE-8EB5-44DFADBF0A8A}"/>
            </a:ext>
          </a:extLst>
        </xdr:cNvPr>
        <xdr:cNvSpPr txBox="1"/>
      </xdr:nvSpPr>
      <xdr:spPr>
        <a:xfrm>
          <a:off x="10515600" y="16994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74676</xdr:rowOff>
    </xdr:from>
    <xdr:to>
      <xdr:col>55</xdr:col>
      <xdr:colOff>88900</xdr:colOff>
      <xdr:row>100</xdr:row>
      <xdr:rowOff>74676</xdr:rowOff>
    </xdr:to>
    <xdr:cxnSp macro="">
      <xdr:nvCxnSpPr>
        <xdr:cNvPr id="362" name="直線コネクタ 361">
          <a:extLst>
            <a:ext uri="{FF2B5EF4-FFF2-40B4-BE49-F238E27FC236}">
              <a16:creationId xmlns:a16="http://schemas.microsoft.com/office/drawing/2014/main" id="{470930E2-CBA0-4833-920C-B125F9D57468}"/>
            </a:ext>
          </a:extLst>
        </xdr:cNvPr>
        <xdr:cNvCxnSpPr/>
      </xdr:nvCxnSpPr>
      <xdr:spPr>
        <a:xfrm>
          <a:off x="10388600" y="17219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92981</xdr:rowOff>
    </xdr:from>
    <xdr:ext cx="469744" cy="259045"/>
    <xdr:sp macro="" textlink="">
      <xdr:nvSpPr>
        <xdr:cNvPr id="363" name="【市民会館】&#10;一人当たり面積平均値テキスト">
          <a:extLst>
            <a:ext uri="{FF2B5EF4-FFF2-40B4-BE49-F238E27FC236}">
              <a16:creationId xmlns:a16="http://schemas.microsoft.com/office/drawing/2014/main" id="{6B3FB3EA-66E2-4FC5-A276-FCFA04C07BEF}"/>
            </a:ext>
          </a:extLst>
        </xdr:cNvPr>
        <xdr:cNvSpPr txBox="1"/>
      </xdr:nvSpPr>
      <xdr:spPr>
        <a:xfrm>
          <a:off x="10515600" y="18266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114554</xdr:rowOff>
    </xdr:from>
    <xdr:to>
      <xdr:col>55</xdr:col>
      <xdr:colOff>50800</xdr:colOff>
      <xdr:row>107</xdr:row>
      <xdr:rowOff>44704</xdr:rowOff>
    </xdr:to>
    <xdr:sp macro="" textlink="">
      <xdr:nvSpPr>
        <xdr:cNvPr id="364" name="フローチャート: 判断 363">
          <a:extLst>
            <a:ext uri="{FF2B5EF4-FFF2-40B4-BE49-F238E27FC236}">
              <a16:creationId xmlns:a16="http://schemas.microsoft.com/office/drawing/2014/main" id="{B0E50B91-CAB9-4BC0-901B-B7C92AFEA823}"/>
            </a:ext>
          </a:extLst>
        </xdr:cNvPr>
        <xdr:cNvSpPr/>
      </xdr:nvSpPr>
      <xdr:spPr>
        <a:xfrm>
          <a:off x="10426700" y="1828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167132</xdr:rowOff>
    </xdr:from>
    <xdr:to>
      <xdr:col>50</xdr:col>
      <xdr:colOff>165100</xdr:colOff>
      <xdr:row>107</xdr:row>
      <xdr:rowOff>97282</xdr:rowOff>
    </xdr:to>
    <xdr:sp macro="" textlink="">
      <xdr:nvSpPr>
        <xdr:cNvPr id="365" name="フローチャート: 判断 364">
          <a:extLst>
            <a:ext uri="{FF2B5EF4-FFF2-40B4-BE49-F238E27FC236}">
              <a16:creationId xmlns:a16="http://schemas.microsoft.com/office/drawing/2014/main" id="{7C95170B-6479-457F-83BE-0B0D6198C42C}"/>
            </a:ext>
          </a:extLst>
        </xdr:cNvPr>
        <xdr:cNvSpPr/>
      </xdr:nvSpPr>
      <xdr:spPr>
        <a:xfrm>
          <a:off x="9588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161037</xdr:rowOff>
    </xdr:from>
    <xdr:to>
      <xdr:col>46</xdr:col>
      <xdr:colOff>38100</xdr:colOff>
      <xdr:row>107</xdr:row>
      <xdr:rowOff>91187</xdr:rowOff>
    </xdr:to>
    <xdr:sp macro="" textlink="">
      <xdr:nvSpPr>
        <xdr:cNvPr id="366" name="フローチャート: 判断 365">
          <a:extLst>
            <a:ext uri="{FF2B5EF4-FFF2-40B4-BE49-F238E27FC236}">
              <a16:creationId xmlns:a16="http://schemas.microsoft.com/office/drawing/2014/main" id="{246F17E2-F7F3-4C03-8D9A-7AFBCE0EDE9F}"/>
            </a:ext>
          </a:extLst>
        </xdr:cNvPr>
        <xdr:cNvSpPr/>
      </xdr:nvSpPr>
      <xdr:spPr>
        <a:xfrm>
          <a:off x="8699500" y="1833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109982</xdr:rowOff>
    </xdr:from>
    <xdr:to>
      <xdr:col>41</xdr:col>
      <xdr:colOff>101600</xdr:colOff>
      <xdr:row>107</xdr:row>
      <xdr:rowOff>40132</xdr:rowOff>
    </xdr:to>
    <xdr:sp macro="" textlink="">
      <xdr:nvSpPr>
        <xdr:cNvPr id="367" name="フローチャート: 判断 366">
          <a:extLst>
            <a:ext uri="{FF2B5EF4-FFF2-40B4-BE49-F238E27FC236}">
              <a16:creationId xmlns:a16="http://schemas.microsoft.com/office/drawing/2014/main" id="{B9BD104E-A75B-48AE-8151-4724478C67DD}"/>
            </a:ext>
          </a:extLst>
        </xdr:cNvPr>
        <xdr:cNvSpPr/>
      </xdr:nvSpPr>
      <xdr:spPr>
        <a:xfrm>
          <a:off x="7810500" y="1828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98552</xdr:rowOff>
    </xdr:from>
    <xdr:to>
      <xdr:col>36</xdr:col>
      <xdr:colOff>165100</xdr:colOff>
      <xdr:row>107</xdr:row>
      <xdr:rowOff>28702</xdr:rowOff>
    </xdr:to>
    <xdr:sp macro="" textlink="">
      <xdr:nvSpPr>
        <xdr:cNvPr id="368" name="フローチャート: 判断 367">
          <a:extLst>
            <a:ext uri="{FF2B5EF4-FFF2-40B4-BE49-F238E27FC236}">
              <a16:creationId xmlns:a16="http://schemas.microsoft.com/office/drawing/2014/main" id="{C1B0E3CC-EB78-4672-97F9-F895DF919A17}"/>
            </a:ext>
          </a:extLst>
        </xdr:cNvPr>
        <xdr:cNvSpPr/>
      </xdr:nvSpPr>
      <xdr:spPr>
        <a:xfrm>
          <a:off x="6921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9CF81454-1C33-4B68-81E2-9CBF4F657E82}"/>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D0D45630-115A-419E-9B6B-C856E3EFB378}"/>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5FBFB61F-1837-4E43-A96F-CE760B70D01E}"/>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19794F2B-AE48-4A00-A978-CEA697B1497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3" name="テキスト ボックス 372">
          <a:extLst>
            <a:ext uri="{FF2B5EF4-FFF2-40B4-BE49-F238E27FC236}">
              <a16:creationId xmlns:a16="http://schemas.microsoft.com/office/drawing/2014/main" id="{3EEC151D-B17F-40BF-B3D3-5D41A5A2A86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119126</xdr:rowOff>
    </xdr:from>
    <xdr:to>
      <xdr:col>55</xdr:col>
      <xdr:colOff>50800</xdr:colOff>
      <xdr:row>105</xdr:row>
      <xdr:rowOff>49276</xdr:rowOff>
    </xdr:to>
    <xdr:sp macro="" textlink="">
      <xdr:nvSpPr>
        <xdr:cNvPr id="374" name="楕円 373">
          <a:extLst>
            <a:ext uri="{FF2B5EF4-FFF2-40B4-BE49-F238E27FC236}">
              <a16:creationId xmlns:a16="http://schemas.microsoft.com/office/drawing/2014/main" id="{BF850B4E-39B3-4FED-984B-BBA1830A0B70}"/>
            </a:ext>
          </a:extLst>
        </xdr:cNvPr>
        <xdr:cNvSpPr/>
      </xdr:nvSpPr>
      <xdr:spPr>
        <a:xfrm>
          <a:off x="10426700" y="1794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142003</xdr:rowOff>
    </xdr:from>
    <xdr:ext cx="469744" cy="259045"/>
    <xdr:sp macro="" textlink="">
      <xdr:nvSpPr>
        <xdr:cNvPr id="375" name="【市民会館】&#10;一人当たり面積該当値テキスト">
          <a:extLst>
            <a:ext uri="{FF2B5EF4-FFF2-40B4-BE49-F238E27FC236}">
              <a16:creationId xmlns:a16="http://schemas.microsoft.com/office/drawing/2014/main" id="{050A69FC-C3E7-4CAA-887E-52AD435B1EDA}"/>
            </a:ext>
          </a:extLst>
        </xdr:cNvPr>
        <xdr:cNvSpPr txBox="1"/>
      </xdr:nvSpPr>
      <xdr:spPr>
        <a:xfrm>
          <a:off x="10515600" y="17801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135128</xdr:rowOff>
    </xdr:from>
    <xdr:to>
      <xdr:col>50</xdr:col>
      <xdr:colOff>165100</xdr:colOff>
      <xdr:row>105</xdr:row>
      <xdr:rowOff>65278</xdr:rowOff>
    </xdr:to>
    <xdr:sp macro="" textlink="">
      <xdr:nvSpPr>
        <xdr:cNvPr id="376" name="楕円 375">
          <a:extLst>
            <a:ext uri="{FF2B5EF4-FFF2-40B4-BE49-F238E27FC236}">
              <a16:creationId xmlns:a16="http://schemas.microsoft.com/office/drawing/2014/main" id="{1AB88F27-B1CD-428A-9369-663A95144208}"/>
            </a:ext>
          </a:extLst>
        </xdr:cNvPr>
        <xdr:cNvSpPr/>
      </xdr:nvSpPr>
      <xdr:spPr>
        <a:xfrm>
          <a:off x="9588500" y="1796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169926</xdr:rowOff>
    </xdr:from>
    <xdr:to>
      <xdr:col>55</xdr:col>
      <xdr:colOff>0</xdr:colOff>
      <xdr:row>105</xdr:row>
      <xdr:rowOff>14478</xdr:rowOff>
    </xdr:to>
    <xdr:cxnSp macro="">
      <xdr:nvCxnSpPr>
        <xdr:cNvPr id="377" name="直線コネクタ 376">
          <a:extLst>
            <a:ext uri="{FF2B5EF4-FFF2-40B4-BE49-F238E27FC236}">
              <a16:creationId xmlns:a16="http://schemas.microsoft.com/office/drawing/2014/main" id="{2C29D1E4-372B-4D7A-8CB0-993198438A19}"/>
            </a:ext>
          </a:extLst>
        </xdr:cNvPr>
        <xdr:cNvCxnSpPr/>
      </xdr:nvCxnSpPr>
      <xdr:spPr>
        <a:xfrm flipV="1">
          <a:off x="9639300" y="18000726"/>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148844</xdr:rowOff>
    </xdr:from>
    <xdr:to>
      <xdr:col>46</xdr:col>
      <xdr:colOff>38100</xdr:colOff>
      <xdr:row>105</xdr:row>
      <xdr:rowOff>78994</xdr:rowOff>
    </xdr:to>
    <xdr:sp macro="" textlink="">
      <xdr:nvSpPr>
        <xdr:cNvPr id="378" name="楕円 377">
          <a:extLst>
            <a:ext uri="{FF2B5EF4-FFF2-40B4-BE49-F238E27FC236}">
              <a16:creationId xmlns:a16="http://schemas.microsoft.com/office/drawing/2014/main" id="{A6D0A70F-0085-49A1-A6A2-EF70C7F74733}"/>
            </a:ext>
          </a:extLst>
        </xdr:cNvPr>
        <xdr:cNvSpPr/>
      </xdr:nvSpPr>
      <xdr:spPr>
        <a:xfrm>
          <a:off x="8699500" y="1797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14478</xdr:rowOff>
    </xdr:from>
    <xdr:to>
      <xdr:col>50</xdr:col>
      <xdr:colOff>114300</xdr:colOff>
      <xdr:row>105</xdr:row>
      <xdr:rowOff>28194</xdr:rowOff>
    </xdr:to>
    <xdr:cxnSp macro="">
      <xdr:nvCxnSpPr>
        <xdr:cNvPr id="379" name="直線コネクタ 378">
          <a:extLst>
            <a:ext uri="{FF2B5EF4-FFF2-40B4-BE49-F238E27FC236}">
              <a16:creationId xmlns:a16="http://schemas.microsoft.com/office/drawing/2014/main" id="{F3C4B322-8E46-466D-8845-FABA1E50FFEC}"/>
            </a:ext>
          </a:extLst>
        </xdr:cNvPr>
        <xdr:cNvCxnSpPr/>
      </xdr:nvCxnSpPr>
      <xdr:spPr>
        <a:xfrm flipV="1">
          <a:off x="8750300" y="180167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163322</xdr:rowOff>
    </xdr:from>
    <xdr:to>
      <xdr:col>41</xdr:col>
      <xdr:colOff>101600</xdr:colOff>
      <xdr:row>105</xdr:row>
      <xdr:rowOff>93472</xdr:rowOff>
    </xdr:to>
    <xdr:sp macro="" textlink="">
      <xdr:nvSpPr>
        <xdr:cNvPr id="380" name="楕円 379">
          <a:extLst>
            <a:ext uri="{FF2B5EF4-FFF2-40B4-BE49-F238E27FC236}">
              <a16:creationId xmlns:a16="http://schemas.microsoft.com/office/drawing/2014/main" id="{5694AE8B-25F8-4771-B720-4F15C2AA7BC8}"/>
            </a:ext>
          </a:extLst>
        </xdr:cNvPr>
        <xdr:cNvSpPr/>
      </xdr:nvSpPr>
      <xdr:spPr>
        <a:xfrm>
          <a:off x="7810500" y="1799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28194</xdr:rowOff>
    </xdr:from>
    <xdr:to>
      <xdr:col>45</xdr:col>
      <xdr:colOff>177800</xdr:colOff>
      <xdr:row>105</xdr:row>
      <xdr:rowOff>42672</xdr:rowOff>
    </xdr:to>
    <xdr:cxnSp macro="">
      <xdr:nvCxnSpPr>
        <xdr:cNvPr id="381" name="直線コネクタ 380">
          <a:extLst>
            <a:ext uri="{FF2B5EF4-FFF2-40B4-BE49-F238E27FC236}">
              <a16:creationId xmlns:a16="http://schemas.microsoft.com/office/drawing/2014/main" id="{28AE52B7-A409-4C21-9D05-E1891BAF8D18}"/>
            </a:ext>
          </a:extLst>
        </xdr:cNvPr>
        <xdr:cNvCxnSpPr/>
      </xdr:nvCxnSpPr>
      <xdr:spPr>
        <a:xfrm flipV="1">
          <a:off x="7861300" y="1803044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6350</xdr:rowOff>
    </xdr:from>
    <xdr:to>
      <xdr:col>36</xdr:col>
      <xdr:colOff>165100</xdr:colOff>
      <xdr:row>105</xdr:row>
      <xdr:rowOff>107950</xdr:rowOff>
    </xdr:to>
    <xdr:sp macro="" textlink="">
      <xdr:nvSpPr>
        <xdr:cNvPr id="382" name="楕円 381">
          <a:extLst>
            <a:ext uri="{FF2B5EF4-FFF2-40B4-BE49-F238E27FC236}">
              <a16:creationId xmlns:a16="http://schemas.microsoft.com/office/drawing/2014/main" id="{49F53E93-2F54-4789-A26F-53219FC790EF}"/>
            </a:ext>
          </a:extLst>
        </xdr:cNvPr>
        <xdr:cNvSpPr/>
      </xdr:nvSpPr>
      <xdr:spPr>
        <a:xfrm>
          <a:off x="6921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42672</xdr:rowOff>
    </xdr:from>
    <xdr:to>
      <xdr:col>41</xdr:col>
      <xdr:colOff>50800</xdr:colOff>
      <xdr:row>105</xdr:row>
      <xdr:rowOff>57150</xdr:rowOff>
    </xdr:to>
    <xdr:cxnSp macro="">
      <xdr:nvCxnSpPr>
        <xdr:cNvPr id="383" name="直線コネクタ 382">
          <a:extLst>
            <a:ext uri="{FF2B5EF4-FFF2-40B4-BE49-F238E27FC236}">
              <a16:creationId xmlns:a16="http://schemas.microsoft.com/office/drawing/2014/main" id="{21407B95-D4BF-4C57-B8C7-92047A53E4EE}"/>
            </a:ext>
          </a:extLst>
        </xdr:cNvPr>
        <xdr:cNvCxnSpPr/>
      </xdr:nvCxnSpPr>
      <xdr:spPr>
        <a:xfrm flipV="1">
          <a:off x="6972300" y="1804492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88409</xdr:rowOff>
    </xdr:from>
    <xdr:ext cx="469744" cy="259045"/>
    <xdr:sp macro="" textlink="">
      <xdr:nvSpPr>
        <xdr:cNvPr id="384" name="n_1aveValue【市民会館】&#10;一人当たり面積">
          <a:extLst>
            <a:ext uri="{FF2B5EF4-FFF2-40B4-BE49-F238E27FC236}">
              <a16:creationId xmlns:a16="http://schemas.microsoft.com/office/drawing/2014/main" id="{6950DA9B-DC35-4D9C-B900-6E8CED1D3B62}"/>
            </a:ext>
          </a:extLst>
        </xdr:cNvPr>
        <xdr:cNvSpPr txBox="1"/>
      </xdr:nvSpPr>
      <xdr:spPr>
        <a:xfrm>
          <a:off x="9391727" y="1843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82314</xdr:rowOff>
    </xdr:from>
    <xdr:ext cx="469744" cy="259045"/>
    <xdr:sp macro="" textlink="">
      <xdr:nvSpPr>
        <xdr:cNvPr id="385" name="n_2aveValue【市民会館】&#10;一人当たり面積">
          <a:extLst>
            <a:ext uri="{FF2B5EF4-FFF2-40B4-BE49-F238E27FC236}">
              <a16:creationId xmlns:a16="http://schemas.microsoft.com/office/drawing/2014/main" id="{9BB791AB-4E92-4781-8078-B84E1ED8AC87}"/>
            </a:ext>
          </a:extLst>
        </xdr:cNvPr>
        <xdr:cNvSpPr txBox="1"/>
      </xdr:nvSpPr>
      <xdr:spPr>
        <a:xfrm>
          <a:off x="8515427"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31259</xdr:rowOff>
    </xdr:from>
    <xdr:ext cx="469744" cy="259045"/>
    <xdr:sp macro="" textlink="">
      <xdr:nvSpPr>
        <xdr:cNvPr id="386" name="n_3aveValue【市民会館】&#10;一人当たり面積">
          <a:extLst>
            <a:ext uri="{FF2B5EF4-FFF2-40B4-BE49-F238E27FC236}">
              <a16:creationId xmlns:a16="http://schemas.microsoft.com/office/drawing/2014/main" id="{1A9D0261-7C7B-4C0A-AFCE-131E4EEE14E0}"/>
            </a:ext>
          </a:extLst>
        </xdr:cNvPr>
        <xdr:cNvSpPr txBox="1"/>
      </xdr:nvSpPr>
      <xdr:spPr>
        <a:xfrm>
          <a:off x="7626427" y="1837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19829</xdr:rowOff>
    </xdr:from>
    <xdr:ext cx="469744" cy="259045"/>
    <xdr:sp macro="" textlink="">
      <xdr:nvSpPr>
        <xdr:cNvPr id="387" name="n_4aveValue【市民会館】&#10;一人当たり面積">
          <a:extLst>
            <a:ext uri="{FF2B5EF4-FFF2-40B4-BE49-F238E27FC236}">
              <a16:creationId xmlns:a16="http://schemas.microsoft.com/office/drawing/2014/main" id="{148FB81C-CE0C-48D2-A930-9A919AD9F4F6}"/>
            </a:ext>
          </a:extLst>
        </xdr:cNvPr>
        <xdr:cNvSpPr txBox="1"/>
      </xdr:nvSpPr>
      <xdr:spPr>
        <a:xfrm>
          <a:off x="6737427" y="1836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81805</xdr:rowOff>
    </xdr:from>
    <xdr:ext cx="469744" cy="259045"/>
    <xdr:sp macro="" textlink="">
      <xdr:nvSpPr>
        <xdr:cNvPr id="388" name="n_1mainValue【市民会館】&#10;一人当たり面積">
          <a:extLst>
            <a:ext uri="{FF2B5EF4-FFF2-40B4-BE49-F238E27FC236}">
              <a16:creationId xmlns:a16="http://schemas.microsoft.com/office/drawing/2014/main" id="{6E5221AF-EFBB-4410-8ABA-57CF09834C9D}"/>
            </a:ext>
          </a:extLst>
        </xdr:cNvPr>
        <xdr:cNvSpPr txBox="1"/>
      </xdr:nvSpPr>
      <xdr:spPr>
        <a:xfrm>
          <a:off x="9391727" y="1774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95521</xdr:rowOff>
    </xdr:from>
    <xdr:ext cx="469744" cy="259045"/>
    <xdr:sp macro="" textlink="">
      <xdr:nvSpPr>
        <xdr:cNvPr id="389" name="n_2mainValue【市民会館】&#10;一人当たり面積">
          <a:extLst>
            <a:ext uri="{FF2B5EF4-FFF2-40B4-BE49-F238E27FC236}">
              <a16:creationId xmlns:a16="http://schemas.microsoft.com/office/drawing/2014/main" id="{75788B45-5F42-4CF5-BE3C-8C179B572878}"/>
            </a:ext>
          </a:extLst>
        </xdr:cNvPr>
        <xdr:cNvSpPr txBox="1"/>
      </xdr:nvSpPr>
      <xdr:spPr>
        <a:xfrm>
          <a:off x="8515427" y="1775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109999</xdr:rowOff>
    </xdr:from>
    <xdr:ext cx="469744" cy="259045"/>
    <xdr:sp macro="" textlink="">
      <xdr:nvSpPr>
        <xdr:cNvPr id="390" name="n_3mainValue【市民会館】&#10;一人当たり面積">
          <a:extLst>
            <a:ext uri="{FF2B5EF4-FFF2-40B4-BE49-F238E27FC236}">
              <a16:creationId xmlns:a16="http://schemas.microsoft.com/office/drawing/2014/main" id="{E13FD7E6-B628-4977-A7D1-868D3199B138}"/>
            </a:ext>
          </a:extLst>
        </xdr:cNvPr>
        <xdr:cNvSpPr txBox="1"/>
      </xdr:nvSpPr>
      <xdr:spPr>
        <a:xfrm>
          <a:off x="7626427" y="1776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124477</xdr:rowOff>
    </xdr:from>
    <xdr:ext cx="469744" cy="259045"/>
    <xdr:sp macro="" textlink="">
      <xdr:nvSpPr>
        <xdr:cNvPr id="391" name="n_4mainValue【市民会館】&#10;一人当たり面積">
          <a:extLst>
            <a:ext uri="{FF2B5EF4-FFF2-40B4-BE49-F238E27FC236}">
              <a16:creationId xmlns:a16="http://schemas.microsoft.com/office/drawing/2014/main" id="{E0682BD7-E1F0-4369-BE92-8E046C5E0185}"/>
            </a:ext>
          </a:extLst>
        </xdr:cNvPr>
        <xdr:cNvSpPr txBox="1"/>
      </xdr:nvSpPr>
      <xdr:spPr>
        <a:xfrm>
          <a:off x="67374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71EFDBF8-CCFC-4835-840A-125B2BDAD50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E77DF215-C900-47A5-878A-97863A555A8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4D0E55F7-1C5A-46CA-A76E-40C457C4CE2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77FB827E-57EF-4C44-AAF5-0A3B2748D47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C2562C2A-B456-41E9-BA1D-894E96483F8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6DF3E6AA-9FF0-4745-B6B7-68ABEB9EEF4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E801EA1D-77AA-4ED5-A094-623160F7D9F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67F093AD-6087-41FC-BB01-EC40F0709DA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3061CF0E-EC4E-4AA8-98F9-5D8B822F85D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5BD05170-E20D-4B55-9E2A-6FB03500402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8560200E-CF79-46BE-9982-F1F9F71C5DB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a:extLst>
            <a:ext uri="{FF2B5EF4-FFF2-40B4-BE49-F238E27FC236}">
              <a16:creationId xmlns:a16="http://schemas.microsoft.com/office/drawing/2014/main" id="{AC2B8946-CF88-46F0-8EB2-84526E9759C4}"/>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a:extLst>
            <a:ext uri="{FF2B5EF4-FFF2-40B4-BE49-F238E27FC236}">
              <a16:creationId xmlns:a16="http://schemas.microsoft.com/office/drawing/2014/main" id="{82BE2EAD-519F-467C-903F-3A95C57C35D7}"/>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a:extLst>
            <a:ext uri="{FF2B5EF4-FFF2-40B4-BE49-F238E27FC236}">
              <a16:creationId xmlns:a16="http://schemas.microsoft.com/office/drawing/2014/main" id="{C57261AE-8181-489D-9937-0AE70EA8EA1A}"/>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a:extLst>
            <a:ext uri="{FF2B5EF4-FFF2-40B4-BE49-F238E27FC236}">
              <a16:creationId xmlns:a16="http://schemas.microsoft.com/office/drawing/2014/main" id="{A356E85E-782B-4DB3-A61C-17A5FE96338D}"/>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a:extLst>
            <a:ext uri="{FF2B5EF4-FFF2-40B4-BE49-F238E27FC236}">
              <a16:creationId xmlns:a16="http://schemas.microsoft.com/office/drawing/2014/main" id="{1CDE75FD-03BD-4906-A33E-7AA7666FB67E}"/>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a:extLst>
            <a:ext uri="{FF2B5EF4-FFF2-40B4-BE49-F238E27FC236}">
              <a16:creationId xmlns:a16="http://schemas.microsoft.com/office/drawing/2014/main" id="{32B7B01F-8E05-42B7-868A-9CA714EC575B}"/>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a:extLst>
            <a:ext uri="{FF2B5EF4-FFF2-40B4-BE49-F238E27FC236}">
              <a16:creationId xmlns:a16="http://schemas.microsoft.com/office/drawing/2014/main" id="{312B8F29-59D2-44C5-BA3E-EBA43A7ECC49}"/>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a:extLst>
            <a:ext uri="{FF2B5EF4-FFF2-40B4-BE49-F238E27FC236}">
              <a16:creationId xmlns:a16="http://schemas.microsoft.com/office/drawing/2014/main" id="{8575FE08-8F44-4B0D-8FF1-D367818DD33A}"/>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a:extLst>
            <a:ext uri="{FF2B5EF4-FFF2-40B4-BE49-F238E27FC236}">
              <a16:creationId xmlns:a16="http://schemas.microsoft.com/office/drawing/2014/main" id="{17A51822-DA13-4E42-A008-4A5EEE8FC97E}"/>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a:extLst>
            <a:ext uri="{FF2B5EF4-FFF2-40B4-BE49-F238E27FC236}">
              <a16:creationId xmlns:a16="http://schemas.microsoft.com/office/drawing/2014/main" id="{653A3958-C2C6-406C-A69E-FE3E7E047AB2}"/>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a:extLst>
            <a:ext uri="{FF2B5EF4-FFF2-40B4-BE49-F238E27FC236}">
              <a16:creationId xmlns:a16="http://schemas.microsoft.com/office/drawing/2014/main" id="{2A421EBB-36B0-40C9-AD0D-FC007E61A65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a:extLst>
            <a:ext uri="{FF2B5EF4-FFF2-40B4-BE49-F238E27FC236}">
              <a16:creationId xmlns:a16="http://schemas.microsoft.com/office/drawing/2014/main" id="{8F6163A7-4FB6-4CAA-9FEB-F697F2CBDC3B}"/>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一般廃棄物処理施設】&#10;有形固定資産減価償却率グラフ枠">
          <a:extLst>
            <a:ext uri="{FF2B5EF4-FFF2-40B4-BE49-F238E27FC236}">
              <a16:creationId xmlns:a16="http://schemas.microsoft.com/office/drawing/2014/main" id="{7100E173-604E-42C2-9518-6AF8A988A0A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150495</xdr:rowOff>
    </xdr:from>
    <xdr:to>
      <xdr:col>85</xdr:col>
      <xdr:colOff>126364</xdr:colOff>
      <xdr:row>42</xdr:row>
      <xdr:rowOff>38100</xdr:rowOff>
    </xdr:to>
    <xdr:cxnSp macro="">
      <xdr:nvCxnSpPr>
        <xdr:cNvPr id="416" name="直線コネクタ 415">
          <a:extLst>
            <a:ext uri="{FF2B5EF4-FFF2-40B4-BE49-F238E27FC236}">
              <a16:creationId xmlns:a16="http://schemas.microsoft.com/office/drawing/2014/main" id="{7A62B607-DFEB-42F0-A6AE-3E025452B4B9}"/>
            </a:ext>
          </a:extLst>
        </xdr:cNvPr>
        <xdr:cNvCxnSpPr/>
      </xdr:nvCxnSpPr>
      <xdr:spPr>
        <a:xfrm flipV="1">
          <a:off x="16318864" y="5636895"/>
          <a:ext cx="0" cy="160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7" name="【一般廃棄物処理施設】&#10;有形固定資産減価償却率最小値テキスト">
          <a:extLst>
            <a:ext uri="{FF2B5EF4-FFF2-40B4-BE49-F238E27FC236}">
              <a16:creationId xmlns:a16="http://schemas.microsoft.com/office/drawing/2014/main" id="{A8CC21E9-8892-4E50-B49D-FD6C67AA0834}"/>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8" name="直線コネクタ 417">
          <a:extLst>
            <a:ext uri="{FF2B5EF4-FFF2-40B4-BE49-F238E27FC236}">
              <a16:creationId xmlns:a16="http://schemas.microsoft.com/office/drawing/2014/main" id="{967FC0BF-2DA4-475D-8CED-55323FC61A23}"/>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97172</xdr:rowOff>
    </xdr:from>
    <xdr:ext cx="405111" cy="259045"/>
    <xdr:sp macro="" textlink="">
      <xdr:nvSpPr>
        <xdr:cNvPr id="419" name="【一般廃棄物処理施設】&#10;有形固定資産減価償却率最大値テキスト">
          <a:extLst>
            <a:ext uri="{FF2B5EF4-FFF2-40B4-BE49-F238E27FC236}">
              <a16:creationId xmlns:a16="http://schemas.microsoft.com/office/drawing/2014/main" id="{7CA8316A-5EC7-4775-B8C6-105AC64AE87C}"/>
            </a:ext>
          </a:extLst>
        </xdr:cNvPr>
        <xdr:cNvSpPr txBox="1"/>
      </xdr:nvSpPr>
      <xdr:spPr>
        <a:xfrm>
          <a:off x="16357600" y="541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150495</xdr:rowOff>
    </xdr:from>
    <xdr:to>
      <xdr:col>86</xdr:col>
      <xdr:colOff>25400</xdr:colOff>
      <xdr:row>32</xdr:row>
      <xdr:rowOff>150495</xdr:rowOff>
    </xdr:to>
    <xdr:cxnSp macro="">
      <xdr:nvCxnSpPr>
        <xdr:cNvPr id="420" name="直線コネクタ 419">
          <a:extLst>
            <a:ext uri="{FF2B5EF4-FFF2-40B4-BE49-F238E27FC236}">
              <a16:creationId xmlns:a16="http://schemas.microsoft.com/office/drawing/2014/main" id="{3E2BA4C4-B244-4639-B136-890CDEE90D18}"/>
            </a:ext>
          </a:extLst>
        </xdr:cNvPr>
        <xdr:cNvCxnSpPr/>
      </xdr:nvCxnSpPr>
      <xdr:spPr>
        <a:xfrm>
          <a:off x="16230600" y="563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84472</xdr:rowOff>
    </xdr:from>
    <xdr:ext cx="405111" cy="259045"/>
    <xdr:sp macro="" textlink="">
      <xdr:nvSpPr>
        <xdr:cNvPr id="421" name="【一般廃棄物処理施設】&#10;有形固定資産減価償却率平均値テキスト">
          <a:extLst>
            <a:ext uri="{FF2B5EF4-FFF2-40B4-BE49-F238E27FC236}">
              <a16:creationId xmlns:a16="http://schemas.microsoft.com/office/drawing/2014/main" id="{A72474B3-8C33-4BD0-8153-51E24918C296}"/>
            </a:ext>
          </a:extLst>
        </xdr:cNvPr>
        <xdr:cNvSpPr txBox="1"/>
      </xdr:nvSpPr>
      <xdr:spPr>
        <a:xfrm>
          <a:off x="16357600" y="6256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61595</xdr:rowOff>
    </xdr:from>
    <xdr:to>
      <xdr:col>85</xdr:col>
      <xdr:colOff>177800</xdr:colOff>
      <xdr:row>37</xdr:row>
      <xdr:rowOff>163195</xdr:rowOff>
    </xdr:to>
    <xdr:sp macro="" textlink="">
      <xdr:nvSpPr>
        <xdr:cNvPr id="422" name="フローチャート: 判断 421">
          <a:extLst>
            <a:ext uri="{FF2B5EF4-FFF2-40B4-BE49-F238E27FC236}">
              <a16:creationId xmlns:a16="http://schemas.microsoft.com/office/drawing/2014/main" id="{18B8314D-2DF2-4B2C-A00C-7CA8964DC595}"/>
            </a:ext>
          </a:extLst>
        </xdr:cNvPr>
        <xdr:cNvSpPr/>
      </xdr:nvSpPr>
      <xdr:spPr>
        <a:xfrm>
          <a:off x="16268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111125</xdr:rowOff>
    </xdr:from>
    <xdr:to>
      <xdr:col>81</xdr:col>
      <xdr:colOff>101600</xdr:colOff>
      <xdr:row>38</xdr:row>
      <xdr:rowOff>41275</xdr:rowOff>
    </xdr:to>
    <xdr:sp macro="" textlink="">
      <xdr:nvSpPr>
        <xdr:cNvPr id="423" name="フローチャート: 判断 422">
          <a:extLst>
            <a:ext uri="{FF2B5EF4-FFF2-40B4-BE49-F238E27FC236}">
              <a16:creationId xmlns:a16="http://schemas.microsoft.com/office/drawing/2014/main" id="{9FCAF01C-8FD7-4462-AC35-BD4237215FA6}"/>
            </a:ext>
          </a:extLst>
        </xdr:cNvPr>
        <xdr:cNvSpPr/>
      </xdr:nvSpPr>
      <xdr:spPr>
        <a:xfrm>
          <a:off x="15430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101600</xdr:rowOff>
    </xdr:from>
    <xdr:to>
      <xdr:col>76</xdr:col>
      <xdr:colOff>165100</xdr:colOff>
      <xdr:row>38</xdr:row>
      <xdr:rowOff>31750</xdr:rowOff>
    </xdr:to>
    <xdr:sp macro="" textlink="">
      <xdr:nvSpPr>
        <xdr:cNvPr id="424" name="フローチャート: 判断 423">
          <a:extLst>
            <a:ext uri="{FF2B5EF4-FFF2-40B4-BE49-F238E27FC236}">
              <a16:creationId xmlns:a16="http://schemas.microsoft.com/office/drawing/2014/main" id="{09AFA8D7-1253-44B4-9FB8-E6A9B90445CD}"/>
            </a:ext>
          </a:extLst>
        </xdr:cNvPr>
        <xdr:cNvSpPr/>
      </xdr:nvSpPr>
      <xdr:spPr>
        <a:xfrm>
          <a:off x="14541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2540</xdr:rowOff>
    </xdr:from>
    <xdr:to>
      <xdr:col>72</xdr:col>
      <xdr:colOff>38100</xdr:colOff>
      <xdr:row>37</xdr:row>
      <xdr:rowOff>104140</xdr:rowOff>
    </xdr:to>
    <xdr:sp macro="" textlink="">
      <xdr:nvSpPr>
        <xdr:cNvPr id="425" name="フローチャート: 判断 424">
          <a:extLst>
            <a:ext uri="{FF2B5EF4-FFF2-40B4-BE49-F238E27FC236}">
              <a16:creationId xmlns:a16="http://schemas.microsoft.com/office/drawing/2014/main" id="{339D3C08-864B-4BE1-BD83-78E5DC35B2C3}"/>
            </a:ext>
          </a:extLst>
        </xdr:cNvPr>
        <xdr:cNvSpPr/>
      </xdr:nvSpPr>
      <xdr:spPr>
        <a:xfrm>
          <a:off x="13652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170180</xdr:rowOff>
    </xdr:from>
    <xdr:to>
      <xdr:col>67</xdr:col>
      <xdr:colOff>101600</xdr:colOff>
      <xdr:row>37</xdr:row>
      <xdr:rowOff>100330</xdr:rowOff>
    </xdr:to>
    <xdr:sp macro="" textlink="">
      <xdr:nvSpPr>
        <xdr:cNvPr id="426" name="フローチャート: 判断 425">
          <a:extLst>
            <a:ext uri="{FF2B5EF4-FFF2-40B4-BE49-F238E27FC236}">
              <a16:creationId xmlns:a16="http://schemas.microsoft.com/office/drawing/2014/main" id="{33FEB7C5-634A-431E-9F10-A9D4FD90EB6D}"/>
            </a:ext>
          </a:extLst>
        </xdr:cNvPr>
        <xdr:cNvSpPr/>
      </xdr:nvSpPr>
      <xdr:spPr>
        <a:xfrm>
          <a:off x="12763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535339FD-68B4-4F76-8CB7-CBA70E1E9EC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9396A83B-E3F4-4F4E-9CD3-21651F89733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47F2FBDE-1F40-46AB-81BA-356B149E1FC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EE150540-0381-41A0-BE64-83B1C09371F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E37FE295-7CB1-4749-AE56-D7C73D10A9D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86360</xdr:rowOff>
    </xdr:from>
    <xdr:to>
      <xdr:col>85</xdr:col>
      <xdr:colOff>177800</xdr:colOff>
      <xdr:row>39</xdr:row>
      <xdr:rowOff>16510</xdr:rowOff>
    </xdr:to>
    <xdr:sp macro="" textlink="">
      <xdr:nvSpPr>
        <xdr:cNvPr id="432" name="楕円 431">
          <a:extLst>
            <a:ext uri="{FF2B5EF4-FFF2-40B4-BE49-F238E27FC236}">
              <a16:creationId xmlns:a16="http://schemas.microsoft.com/office/drawing/2014/main" id="{226EE476-E221-4658-9319-14844EE51506}"/>
            </a:ext>
          </a:extLst>
        </xdr:cNvPr>
        <xdr:cNvSpPr/>
      </xdr:nvSpPr>
      <xdr:spPr>
        <a:xfrm>
          <a:off x="162687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64787</xdr:rowOff>
    </xdr:from>
    <xdr:ext cx="405111" cy="259045"/>
    <xdr:sp macro="" textlink="">
      <xdr:nvSpPr>
        <xdr:cNvPr id="433" name="【一般廃棄物処理施設】&#10;有形固定資産減価償却率該当値テキスト">
          <a:extLst>
            <a:ext uri="{FF2B5EF4-FFF2-40B4-BE49-F238E27FC236}">
              <a16:creationId xmlns:a16="http://schemas.microsoft.com/office/drawing/2014/main" id="{07C5027B-4637-4118-B565-AF74AEC63C21}"/>
            </a:ext>
          </a:extLst>
        </xdr:cNvPr>
        <xdr:cNvSpPr txBox="1"/>
      </xdr:nvSpPr>
      <xdr:spPr>
        <a:xfrm>
          <a:off x="16357600"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40640</xdr:rowOff>
    </xdr:from>
    <xdr:to>
      <xdr:col>81</xdr:col>
      <xdr:colOff>101600</xdr:colOff>
      <xdr:row>38</xdr:row>
      <xdr:rowOff>142240</xdr:rowOff>
    </xdr:to>
    <xdr:sp macro="" textlink="">
      <xdr:nvSpPr>
        <xdr:cNvPr id="434" name="楕円 433">
          <a:extLst>
            <a:ext uri="{FF2B5EF4-FFF2-40B4-BE49-F238E27FC236}">
              <a16:creationId xmlns:a16="http://schemas.microsoft.com/office/drawing/2014/main" id="{E8D69B50-31F2-4F95-90D5-316435BE551F}"/>
            </a:ext>
          </a:extLst>
        </xdr:cNvPr>
        <xdr:cNvSpPr/>
      </xdr:nvSpPr>
      <xdr:spPr>
        <a:xfrm>
          <a:off x="15430500" y="65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91440</xdr:rowOff>
    </xdr:from>
    <xdr:to>
      <xdr:col>85</xdr:col>
      <xdr:colOff>127000</xdr:colOff>
      <xdr:row>38</xdr:row>
      <xdr:rowOff>137160</xdr:rowOff>
    </xdr:to>
    <xdr:cxnSp macro="">
      <xdr:nvCxnSpPr>
        <xdr:cNvPr id="435" name="直線コネクタ 434">
          <a:extLst>
            <a:ext uri="{FF2B5EF4-FFF2-40B4-BE49-F238E27FC236}">
              <a16:creationId xmlns:a16="http://schemas.microsoft.com/office/drawing/2014/main" id="{0A089F58-15A1-412A-9BF4-0B10A302EE69}"/>
            </a:ext>
          </a:extLst>
        </xdr:cNvPr>
        <xdr:cNvCxnSpPr/>
      </xdr:nvCxnSpPr>
      <xdr:spPr>
        <a:xfrm>
          <a:off x="15481300" y="66065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158750</xdr:rowOff>
    </xdr:from>
    <xdr:to>
      <xdr:col>76</xdr:col>
      <xdr:colOff>165100</xdr:colOff>
      <xdr:row>38</xdr:row>
      <xdr:rowOff>88900</xdr:rowOff>
    </xdr:to>
    <xdr:sp macro="" textlink="">
      <xdr:nvSpPr>
        <xdr:cNvPr id="436" name="楕円 435">
          <a:extLst>
            <a:ext uri="{FF2B5EF4-FFF2-40B4-BE49-F238E27FC236}">
              <a16:creationId xmlns:a16="http://schemas.microsoft.com/office/drawing/2014/main" id="{424015A6-5109-44B9-90CA-E140B24A0697}"/>
            </a:ext>
          </a:extLst>
        </xdr:cNvPr>
        <xdr:cNvSpPr/>
      </xdr:nvSpPr>
      <xdr:spPr>
        <a:xfrm>
          <a:off x="14541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38100</xdr:rowOff>
    </xdr:from>
    <xdr:to>
      <xdr:col>81</xdr:col>
      <xdr:colOff>50800</xdr:colOff>
      <xdr:row>38</xdr:row>
      <xdr:rowOff>91440</xdr:rowOff>
    </xdr:to>
    <xdr:cxnSp macro="">
      <xdr:nvCxnSpPr>
        <xdr:cNvPr id="437" name="直線コネクタ 436">
          <a:extLst>
            <a:ext uri="{FF2B5EF4-FFF2-40B4-BE49-F238E27FC236}">
              <a16:creationId xmlns:a16="http://schemas.microsoft.com/office/drawing/2014/main" id="{948EFBE9-AABA-4AFE-8451-AB2EE120B5F9}"/>
            </a:ext>
          </a:extLst>
        </xdr:cNvPr>
        <xdr:cNvCxnSpPr/>
      </xdr:nvCxnSpPr>
      <xdr:spPr>
        <a:xfrm>
          <a:off x="14592300" y="65532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101600</xdr:rowOff>
    </xdr:from>
    <xdr:to>
      <xdr:col>72</xdr:col>
      <xdr:colOff>38100</xdr:colOff>
      <xdr:row>38</xdr:row>
      <xdr:rowOff>31750</xdr:rowOff>
    </xdr:to>
    <xdr:sp macro="" textlink="">
      <xdr:nvSpPr>
        <xdr:cNvPr id="438" name="楕円 437">
          <a:extLst>
            <a:ext uri="{FF2B5EF4-FFF2-40B4-BE49-F238E27FC236}">
              <a16:creationId xmlns:a16="http://schemas.microsoft.com/office/drawing/2014/main" id="{49055666-F92A-4B5C-AB46-DF7930247BF9}"/>
            </a:ext>
          </a:extLst>
        </xdr:cNvPr>
        <xdr:cNvSpPr/>
      </xdr:nvSpPr>
      <xdr:spPr>
        <a:xfrm>
          <a:off x="13652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152400</xdr:rowOff>
    </xdr:from>
    <xdr:to>
      <xdr:col>76</xdr:col>
      <xdr:colOff>114300</xdr:colOff>
      <xdr:row>38</xdr:row>
      <xdr:rowOff>38100</xdr:rowOff>
    </xdr:to>
    <xdr:cxnSp macro="">
      <xdr:nvCxnSpPr>
        <xdr:cNvPr id="439" name="直線コネクタ 438">
          <a:extLst>
            <a:ext uri="{FF2B5EF4-FFF2-40B4-BE49-F238E27FC236}">
              <a16:creationId xmlns:a16="http://schemas.microsoft.com/office/drawing/2014/main" id="{ED51CF0F-5DB8-4E38-9AFE-441808F8BA49}"/>
            </a:ext>
          </a:extLst>
        </xdr:cNvPr>
        <xdr:cNvCxnSpPr/>
      </xdr:nvCxnSpPr>
      <xdr:spPr>
        <a:xfrm>
          <a:off x="13703300" y="6496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48260</xdr:rowOff>
    </xdr:from>
    <xdr:to>
      <xdr:col>67</xdr:col>
      <xdr:colOff>101600</xdr:colOff>
      <xdr:row>37</xdr:row>
      <xdr:rowOff>149860</xdr:rowOff>
    </xdr:to>
    <xdr:sp macro="" textlink="">
      <xdr:nvSpPr>
        <xdr:cNvPr id="440" name="楕円 439">
          <a:extLst>
            <a:ext uri="{FF2B5EF4-FFF2-40B4-BE49-F238E27FC236}">
              <a16:creationId xmlns:a16="http://schemas.microsoft.com/office/drawing/2014/main" id="{B46C45FA-85C5-4F06-B630-E80C348B1D49}"/>
            </a:ext>
          </a:extLst>
        </xdr:cNvPr>
        <xdr:cNvSpPr/>
      </xdr:nvSpPr>
      <xdr:spPr>
        <a:xfrm>
          <a:off x="12763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99060</xdr:rowOff>
    </xdr:from>
    <xdr:to>
      <xdr:col>71</xdr:col>
      <xdr:colOff>177800</xdr:colOff>
      <xdr:row>37</xdr:row>
      <xdr:rowOff>152400</xdr:rowOff>
    </xdr:to>
    <xdr:cxnSp macro="">
      <xdr:nvCxnSpPr>
        <xdr:cNvPr id="441" name="直線コネクタ 440">
          <a:extLst>
            <a:ext uri="{FF2B5EF4-FFF2-40B4-BE49-F238E27FC236}">
              <a16:creationId xmlns:a16="http://schemas.microsoft.com/office/drawing/2014/main" id="{BB8BF6DA-B9B5-45D4-9B7B-1023BABBD1EC}"/>
            </a:ext>
          </a:extLst>
        </xdr:cNvPr>
        <xdr:cNvCxnSpPr/>
      </xdr:nvCxnSpPr>
      <xdr:spPr>
        <a:xfrm>
          <a:off x="12814300" y="644271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57802</xdr:rowOff>
    </xdr:from>
    <xdr:ext cx="405111" cy="259045"/>
    <xdr:sp macro="" textlink="">
      <xdr:nvSpPr>
        <xdr:cNvPr id="442" name="n_1aveValue【一般廃棄物処理施設】&#10;有形固定資産減価償却率">
          <a:extLst>
            <a:ext uri="{FF2B5EF4-FFF2-40B4-BE49-F238E27FC236}">
              <a16:creationId xmlns:a16="http://schemas.microsoft.com/office/drawing/2014/main" id="{7EA547A6-BABA-4AA2-A67C-AB15E3CB6500}"/>
            </a:ext>
          </a:extLst>
        </xdr:cNvPr>
        <xdr:cNvSpPr txBox="1"/>
      </xdr:nvSpPr>
      <xdr:spPr>
        <a:xfrm>
          <a:off x="152660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48277</xdr:rowOff>
    </xdr:from>
    <xdr:ext cx="405111" cy="259045"/>
    <xdr:sp macro="" textlink="">
      <xdr:nvSpPr>
        <xdr:cNvPr id="443" name="n_2aveValue【一般廃棄物処理施設】&#10;有形固定資産減価償却率">
          <a:extLst>
            <a:ext uri="{FF2B5EF4-FFF2-40B4-BE49-F238E27FC236}">
              <a16:creationId xmlns:a16="http://schemas.microsoft.com/office/drawing/2014/main" id="{B7583977-B47B-45ED-8EE1-BFAE085F1877}"/>
            </a:ext>
          </a:extLst>
        </xdr:cNvPr>
        <xdr:cNvSpPr txBox="1"/>
      </xdr:nvSpPr>
      <xdr:spPr>
        <a:xfrm>
          <a:off x="14389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120667</xdr:rowOff>
    </xdr:from>
    <xdr:ext cx="405111" cy="259045"/>
    <xdr:sp macro="" textlink="">
      <xdr:nvSpPr>
        <xdr:cNvPr id="444" name="n_3aveValue【一般廃棄物処理施設】&#10;有形固定資産減価償却率">
          <a:extLst>
            <a:ext uri="{FF2B5EF4-FFF2-40B4-BE49-F238E27FC236}">
              <a16:creationId xmlns:a16="http://schemas.microsoft.com/office/drawing/2014/main" id="{926E8C93-5449-42AD-9E2C-CA552D4EA51C}"/>
            </a:ext>
          </a:extLst>
        </xdr:cNvPr>
        <xdr:cNvSpPr txBox="1"/>
      </xdr:nvSpPr>
      <xdr:spPr>
        <a:xfrm>
          <a:off x="13500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116857</xdr:rowOff>
    </xdr:from>
    <xdr:ext cx="405111" cy="259045"/>
    <xdr:sp macro="" textlink="">
      <xdr:nvSpPr>
        <xdr:cNvPr id="445" name="n_4aveValue【一般廃棄物処理施設】&#10;有形固定資産減価償却率">
          <a:extLst>
            <a:ext uri="{FF2B5EF4-FFF2-40B4-BE49-F238E27FC236}">
              <a16:creationId xmlns:a16="http://schemas.microsoft.com/office/drawing/2014/main" id="{2DEF0136-E77B-4E31-9D1B-FAD062743876}"/>
            </a:ext>
          </a:extLst>
        </xdr:cNvPr>
        <xdr:cNvSpPr txBox="1"/>
      </xdr:nvSpPr>
      <xdr:spPr>
        <a:xfrm>
          <a:off x="126117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133367</xdr:rowOff>
    </xdr:from>
    <xdr:ext cx="405111" cy="259045"/>
    <xdr:sp macro="" textlink="">
      <xdr:nvSpPr>
        <xdr:cNvPr id="446" name="n_1mainValue【一般廃棄物処理施設】&#10;有形固定資産減価償却率">
          <a:extLst>
            <a:ext uri="{FF2B5EF4-FFF2-40B4-BE49-F238E27FC236}">
              <a16:creationId xmlns:a16="http://schemas.microsoft.com/office/drawing/2014/main" id="{5F3BC30F-E592-4F06-A0C2-700FFB382725}"/>
            </a:ext>
          </a:extLst>
        </xdr:cNvPr>
        <xdr:cNvSpPr txBox="1"/>
      </xdr:nvSpPr>
      <xdr:spPr>
        <a:xfrm>
          <a:off x="15266044" y="664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80027</xdr:rowOff>
    </xdr:from>
    <xdr:ext cx="405111" cy="259045"/>
    <xdr:sp macro="" textlink="">
      <xdr:nvSpPr>
        <xdr:cNvPr id="447" name="n_2mainValue【一般廃棄物処理施設】&#10;有形固定資産減価償却率">
          <a:extLst>
            <a:ext uri="{FF2B5EF4-FFF2-40B4-BE49-F238E27FC236}">
              <a16:creationId xmlns:a16="http://schemas.microsoft.com/office/drawing/2014/main" id="{56927AAC-1D17-4E25-A33D-D48A14F79A59}"/>
            </a:ext>
          </a:extLst>
        </xdr:cNvPr>
        <xdr:cNvSpPr txBox="1"/>
      </xdr:nvSpPr>
      <xdr:spPr>
        <a:xfrm>
          <a:off x="14389744"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22877</xdr:rowOff>
    </xdr:from>
    <xdr:ext cx="405111" cy="259045"/>
    <xdr:sp macro="" textlink="">
      <xdr:nvSpPr>
        <xdr:cNvPr id="448" name="n_3mainValue【一般廃棄物処理施設】&#10;有形固定資産減価償却率">
          <a:extLst>
            <a:ext uri="{FF2B5EF4-FFF2-40B4-BE49-F238E27FC236}">
              <a16:creationId xmlns:a16="http://schemas.microsoft.com/office/drawing/2014/main" id="{F53F5A53-6FF0-46C4-9287-59C6A4755289}"/>
            </a:ext>
          </a:extLst>
        </xdr:cNvPr>
        <xdr:cNvSpPr txBox="1"/>
      </xdr:nvSpPr>
      <xdr:spPr>
        <a:xfrm>
          <a:off x="13500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140987</xdr:rowOff>
    </xdr:from>
    <xdr:ext cx="405111" cy="259045"/>
    <xdr:sp macro="" textlink="">
      <xdr:nvSpPr>
        <xdr:cNvPr id="449" name="n_4mainValue【一般廃棄物処理施設】&#10;有形固定資産減価償却率">
          <a:extLst>
            <a:ext uri="{FF2B5EF4-FFF2-40B4-BE49-F238E27FC236}">
              <a16:creationId xmlns:a16="http://schemas.microsoft.com/office/drawing/2014/main" id="{A69AAD99-0F13-4EA9-82A1-20A0F3524348}"/>
            </a:ext>
          </a:extLst>
        </xdr:cNvPr>
        <xdr:cNvSpPr txBox="1"/>
      </xdr:nvSpPr>
      <xdr:spPr>
        <a:xfrm>
          <a:off x="12611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B418A7A1-0660-473C-AFC1-21B488C9346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84D2AD11-1EBA-49BF-AFDD-7310F52939D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75A9414F-80E5-4F1F-81A7-D15E1B48676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65C67816-6066-429C-8E5D-68EBE284E14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EFBC910F-DA83-4F40-91CC-00A6A56B307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2FE3ED83-048C-4465-872A-87161943314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0EAB3592-EBE0-44FE-8D6E-B94C8A8C8DD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B5F9B46E-939C-4572-B48D-D8D5F04D14C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A9654B91-B128-43F2-BB4C-3D03A4A596E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E7E784DD-E9BA-4914-890F-30DE99C2B42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0" name="直線コネクタ 459">
          <a:extLst>
            <a:ext uri="{FF2B5EF4-FFF2-40B4-BE49-F238E27FC236}">
              <a16:creationId xmlns:a16="http://schemas.microsoft.com/office/drawing/2014/main" id="{4DE89403-FFDF-42FB-8659-82615751995C}"/>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1" name="テキスト ボックス 460">
          <a:extLst>
            <a:ext uri="{FF2B5EF4-FFF2-40B4-BE49-F238E27FC236}">
              <a16:creationId xmlns:a16="http://schemas.microsoft.com/office/drawing/2014/main" id="{364BD9F9-5E24-43C2-9F0F-E6B0E64E56D2}"/>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2" name="直線コネクタ 461">
          <a:extLst>
            <a:ext uri="{FF2B5EF4-FFF2-40B4-BE49-F238E27FC236}">
              <a16:creationId xmlns:a16="http://schemas.microsoft.com/office/drawing/2014/main" id="{9F38FA58-58CC-4257-A050-9ED08009D4FF}"/>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3" name="テキスト ボックス 462">
          <a:extLst>
            <a:ext uri="{FF2B5EF4-FFF2-40B4-BE49-F238E27FC236}">
              <a16:creationId xmlns:a16="http://schemas.microsoft.com/office/drawing/2014/main" id="{774BDC5E-3EEF-49B2-A044-C54CD83866C6}"/>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4" name="直線コネクタ 463">
          <a:extLst>
            <a:ext uri="{FF2B5EF4-FFF2-40B4-BE49-F238E27FC236}">
              <a16:creationId xmlns:a16="http://schemas.microsoft.com/office/drawing/2014/main" id="{07E7BF83-E2D9-45AC-9615-049DEE971A6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5" name="テキスト ボックス 464">
          <a:extLst>
            <a:ext uri="{FF2B5EF4-FFF2-40B4-BE49-F238E27FC236}">
              <a16:creationId xmlns:a16="http://schemas.microsoft.com/office/drawing/2014/main" id="{4B306523-2C08-46D2-9693-5CC5A49F7882}"/>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6" name="直線コネクタ 465">
          <a:extLst>
            <a:ext uri="{FF2B5EF4-FFF2-40B4-BE49-F238E27FC236}">
              <a16:creationId xmlns:a16="http://schemas.microsoft.com/office/drawing/2014/main" id="{B53B0B8E-FBC0-4BAA-A4F7-EFFACFB4D342}"/>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7" name="テキスト ボックス 466">
          <a:extLst>
            <a:ext uri="{FF2B5EF4-FFF2-40B4-BE49-F238E27FC236}">
              <a16:creationId xmlns:a16="http://schemas.microsoft.com/office/drawing/2014/main" id="{86A5AC1A-B83B-4531-A2C5-9E3B1408487A}"/>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a:extLst>
            <a:ext uri="{FF2B5EF4-FFF2-40B4-BE49-F238E27FC236}">
              <a16:creationId xmlns:a16="http://schemas.microsoft.com/office/drawing/2014/main" id="{7B625973-4A23-411F-BF14-89977428C45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9" name="テキスト ボックス 468">
          <a:extLst>
            <a:ext uri="{FF2B5EF4-FFF2-40B4-BE49-F238E27FC236}">
              <a16:creationId xmlns:a16="http://schemas.microsoft.com/office/drawing/2014/main" id="{123D8715-7C95-4865-9188-907759EA6C9D}"/>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一般廃棄物処理施設】&#10;一人当たり有形固定資産（償却資産）額グラフ枠">
          <a:extLst>
            <a:ext uri="{FF2B5EF4-FFF2-40B4-BE49-F238E27FC236}">
              <a16:creationId xmlns:a16="http://schemas.microsoft.com/office/drawing/2014/main" id="{991F0999-9D69-4A77-A824-F0715236128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24473</xdr:rowOff>
    </xdr:from>
    <xdr:to>
      <xdr:col>116</xdr:col>
      <xdr:colOff>62864</xdr:colOff>
      <xdr:row>41</xdr:row>
      <xdr:rowOff>133105</xdr:rowOff>
    </xdr:to>
    <xdr:cxnSp macro="">
      <xdr:nvCxnSpPr>
        <xdr:cNvPr id="471" name="直線コネクタ 470">
          <a:extLst>
            <a:ext uri="{FF2B5EF4-FFF2-40B4-BE49-F238E27FC236}">
              <a16:creationId xmlns:a16="http://schemas.microsoft.com/office/drawing/2014/main" id="{6163C3E7-322F-4F55-8CA6-20CAAE3C44CD}"/>
            </a:ext>
          </a:extLst>
        </xdr:cNvPr>
        <xdr:cNvCxnSpPr/>
      </xdr:nvCxnSpPr>
      <xdr:spPr>
        <a:xfrm flipV="1">
          <a:off x="22160864" y="5682323"/>
          <a:ext cx="0" cy="1480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136932</xdr:rowOff>
    </xdr:from>
    <xdr:ext cx="378565" cy="259045"/>
    <xdr:sp macro="" textlink="">
      <xdr:nvSpPr>
        <xdr:cNvPr id="472" name="【一般廃棄物処理施設】&#10;一人当たり有形固定資産（償却資産）額最小値テキスト">
          <a:extLst>
            <a:ext uri="{FF2B5EF4-FFF2-40B4-BE49-F238E27FC236}">
              <a16:creationId xmlns:a16="http://schemas.microsoft.com/office/drawing/2014/main" id="{5D618757-ABEB-4971-BC8C-921247B981FA}"/>
            </a:ext>
          </a:extLst>
        </xdr:cNvPr>
        <xdr:cNvSpPr txBox="1"/>
      </xdr:nvSpPr>
      <xdr:spPr>
        <a:xfrm>
          <a:off x="22199600" y="7166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133105</xdr:rowOff>
    </xdr:from>
    <xdr:to>
      <xdr:col>116</xdr:col>
      <xdr:colOff>152400</xdr:colOff>
      <xdr:row>41</xdr:row>
      <xdr:rowOff>133105</xdr:rowOff>
    </xdr:to>
    <xdr:cxnSp macro="">
      <xdr:nvCxnSpPr>
        <xdr:cNvPr id="473" name="直線コネクタ 472">
          <a:extLst>
            <a:ext uri="{FF2B5EF4-FFF2-40B4-BE49-F238E27FC236}">
              <a16:creationId xmlns:a16="http://schemas.microsoft.com/office/drawing/2014/main" id="{871F5652-2D35-424D-A691-ACBD062DE0D1}"/>
            </a:ext>
          </a:extLst>
        </xdr:cNvPr>
        <xdr:cNvCxnSpPr/>
      </xdr:nvCxnSpPr>
      <xdr:spPr>
        <a:xfrm>
          <a:off x="22072600" y="7162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142600</xdr:rowOff>
    </xdr:from>
    <xdr:ext cx="599010" cy="259045"/>
    <xdr:sp macro="" textlink="">
      <xdr:nvSpPr>
        <xdr:cNvPr id="474" name="【一般廃棄物処理施設】&#10;一人当たり有形固定資産（償却資産）額最大値テキスト">
          <a:extLst>
            <a:ext uri="{FF2B5EF4-FFF2-40B4-BE49-F238E27FC236}">
              <a16:creationId xmlns:a16="http://schemas.microsoft.com/office/drawing/2014/main" id="{F5078BF3-3240-4395-889A-ACC70A630BDB}"/>
            </a:ext>
          </a:extLst>
        </xdr:cNvPr>
        <xdr:cNvSpPr txBox="1"/>
      </xdr:nvSpPr>
      <xdr:spPr>
        <a:xfrm>
          <a:off x="22199600" y="545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24473</xdr:rowOff>
    </xdr:from>
    <xdr:to>
      <xdr:col>116</xdr:col>
      <xdr:colOff>152400</xdr:colOff>
      <xdr:row>33</xdr:row>
      <xdr:rowOff>24473</xdr:rowOff>
    </xdr:to>
    <xdr:cxnSp macro="">
      <xdr:nvCxnSpPr>
        <xdr:cNvPr id="475" name="直線コネクタ 474">
          <a:extLst>
            <a:ext uri="{FF2B5EF4-FFF2-40B4-BE49-F238E27FC236}">
              <a16:creationId xmlns:a16="http://schemas.microsoft.com/office/drawing/2014/main" id="{20A62692-41F2-4E69-89CF-C78CFE49CA47}"/>
            </a:ext>
          </a:extLst>
        </xdr:cNvPr>
        <xdr:cNvCxnSpPr/>
      </xdr:nvCxnSpPr>
      <xdr:spPr>
        <a:xfrm>
          <a:off x="22072600" y="568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139733</xdr:rowOff>
    </xdr:from>
    <xdr:ext cx="599010" cy="259045"/>
    <xdr:sp macro="" textlink="">
      <xdr:nvSpPr>
        <xdr:cNvPr id="476" name="【一般廃棄物処理施設】&#10;一人当たり有形固定資産（償却資産）額平均値テキスト">
          <a:extLst>
            <a:ext uri="{FF2B5EF4-FFF2-40B4-BE49-F238E27FC236}">
              <a16:creationId xmlns:a16="http://schemas.microsoft.com/office/drawing/2014/main" id="{492A25F3-6847-454A-BF8E-CC749B79C47E}"/>
            </a:ext>
          </a:extLst>
        </xdr:cNvPr>
        <xdr:cNvSpPr txBox="1"/>
      </xdr:nvSpPr>
      <xdr:spPr>
        <a:xfrm>
          <a:off x="22199600" y="6654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116856</xdr:rowOff>
    </xdr:from>
    <xdr:to>
      <xdr:col>116</xdr:col>
      <xdr:colOff>114300</xdr:colOff>
      <xdr:row>40</xdr:row>
      <xdr:rowOff>47006</xdr:rowOff>
    </xdr:to>
    <xdr:sp macro="" textlink="">
      <xdr:nvSpPr>
        <xdr:cNvPr id="477" name="フローチャート: 判断 476">
          <a:extLst>
            <a:ext uri="{FF2B5EF4-FFF2-40B4-BE49-F238E27FC236}">
              <a16:creationId xmlns:a16="http://schemas.microsoft.com/office/drawing/2014/main" id="{27FCB524-BB5F-44B7-8CA4-DC4D767720E5}"/>
            </a:ext>
          </a:extLst>
        </xdr:cNvPr>
        <xdr:cNvSpPr/>
      </xdr:nvSpPr>
      <xdr:spPr>
        <a:xfrm>
          <a:off x="22110700" y="680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155903</xdr:rowOff>
    </xdr:from>
    <xdr:to>
      <xdr:col>112</xdr:col>
      <xdr:colOff>38100</xdr:colOff>
      <xdr:row>40</xdr:row>
      <xdr:rowOff>86053</xdr:rowOff>
    </xdr:to>
    <xdr:sp macro="" textlink="">
      <xdr:nvSpPr>
        <xdr:cNvPr id="478" name="フローチャート: 判断 477">
          <a:extLst>
            <a:ext uri="{FF2B5EF4-FFF2-40B4-BE49-F238E27FC236}">
              <a16:creationId xmlns:a16="http://schemas.microsoft.com/office/drawing/2014/main" id="{65785980-5A3F-4443-9955-6DD167AA7232}"/>
            </a:ext>
          </a:extLst>
        </xdr:cNvPr>
        <xdr:cNvSpPr/>
      </xdr:nvSpPr>
      <xdr:spPr>
        <a:xfrm>
          <a:off x="21272500" y="684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135861</xdr:rowOff>
    </xdr:from>
    <xdr:to>
      <xdr:col>107</xdr:col>
      <xdr:colOff>101600</xdr:colOff>
      <xdr:row>40</xdr:row>
      <xdr:rowOff>66011</xdr:rowOff>
    </xdr:to>
    <xdr:sp macro="" textlink="">
      <xdr:nvSpPr>
        <xdr:cNvPr id="479" name="フローチャート: 判断 478">
          <a:extLst>
            <a:ext uri="{FF2B5EF4-FFF2-40B4-BE49-F238E27FC236}">
              <a16:creationId xmlns:a16="http://schemas.microsoft.com/office/drawing/2014/main" id="{1EA8152D-7E08-45A4-892B-C2ED41FC4237}"/>
            </a:ext>
          </a:extLst>
        </xdr:cNvPr>
        <xdr:cNvSpPr/>
      </xdr:nvSpPr>
      <xdr:spPr>
        <a:xfrm>
          <a:off x="20383500" y="682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116132</xdr:rowOff>
    </xdr:from>
    <xdr:to>
      <xdr:col>102</xdr:col>
      <xdr:colOff>165100</xdr:colOff>
      <xdr:row>40</xdr:row>
      <xdr:rowOff>46282</xdr:rowOff>
    </xdr:to>
    <xdr:sp macro="" textlink="">
      <xdr:nvSpPr>
        <xdr:cNvPr id="480" name="フローチャート: 判断 479">
          <a:extLst>
            <a:ext uri="{FF2B5EF4-FFF2-40B4-BE49-F238E27FC236}">
              <a16:creationId xmlns:a16="http://schemas.microsoft.com/office/drawing/2014/main" id="{BA2D5AF8-0440-4625-A170-03E8196FF8CB}"/>
            </a:ext>
          </a:extLst>
        </xdr:cNvPr>
        <xdr:cNvSpPr/>
      </xdr:nvSpPr>
      <xdr:spPr>
        <a:xfrm>
          <a:off x="19494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162832</xdr:rowOff>
    </xdr:from>
    <xdr:to>
      <xdr:col>98</xdr:col>
      <xdr:colOff>38100</xdr:colOff>
      <xdr:row>40</xdr:row>
      <xdr:rowOff>92982</xdr:rowOff>
    </xdr:to>
    <xdr:sp macro="" textlink="">
      <xdr:nvSpPr>
        <xdr:cNvPr id="481" name="フローチャート: 判断 480">
          <a:extLst>
            <a:ext uri="{FF2B5EF4-FFF2-40B4-BE49-F238E27FC236}">
              <a16:creationId xmlns:a16="http://schemas.microsoft.com/office/drawing/2014/main" id="{9D1A9D7C-2CAD-44A0-9BBA-201D7265E31B}"/>
            </a:ext>
          </a:extLst>
        </xdr:cNvPr>
        <xdr:cNvSpPr/>
      </xdr:nvSpPr>
      <xdr:spPr>
        <a:xfrm>
          <a:off x="18605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9F35AFC5-8144-439D-9935-02BDF0F3072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203FE7C6-62BB-49D6-82F2-87E92ADEE1A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7EF37854-E054-4E3A-BDFE-3DB33F9853B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DF651417-94DB-495F-938F-A293F1CE1BF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3E8515D-1730-48F4-B746-6DBB285F51C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154383</xdr:rowOff>
    </xdr:from>
    <xdr:to>
      <xdr:col>116</xdr:col>
      <xdr:colOff>114300</xdr:colOff>
      <xdr:row>40</xdr:row>
      <xdr:rowOff>84533</xdr:rowOff>
    </xdr:to>
    <xdr:sp macro="" textlink="">
      <xdr:nvSpPr>
        <xdr:cNvPr id="487" name="楕円 486">
          <a:extLst>
            <a:ext uri="{FF2B5EF4-FFF2-40B4-BE49-F238E27FC236}">
              <a16:creationId xmlns:a16="http://schemas.microsoft.com/office/drawing/2014/main" id="{2521043E-E714-4462-BD92-187A8D0847CA}"/>
            </a:ext>
          </a:extLst>
        </xdr:cNvPr>
        <xdr:cNvSpPr/>
      </xdr:nvSpPr>
      <xdr:spPr>
        <a:xfrm>
          <a:off x="22110700" y="684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132810</xdr:rowOff>
    </xdr:from>
    <xdr:ext cx="599010" cy="259045"/>
    <xdr:sp macro="" textlink="">
      <xdr:nvSpPr>
        <xdr:cNvPr id="488" name="【一般廃棄物処理施設】&#10;一人当たり有形固定資産（償却資産）額該当値テキスト">
          <a:extLst>
            <a:ext uri="{FF2B5EF4-FFF2-40B4-BE49-F238E27FC236}">
              <a16:creationId xmlns:a16="http://schemas.microsoft.com/office/drawing/2014/main" id="{E4EBDA93-0429-4C92-BCE4-BA4CE953024C}"/>
            </a:ext>
          </a:extLst>
        </xdr:cNvPr>
        <xdr:cNvSpPr txBox="1"/>
      </xdr:nvSpPr>
      <xdr:spPr>
        <a:xfrm>
          <a:off x="22199600" y="6819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162727</xdr:rowOff>
    </xdr:from>
    <xdr:to>
      <xdr:col>112</xdr:col>
      <xdr:colOff>38100</xdr:colOff>
      <xdr:row>40</xdr:row>
      <xdr:rowOff>92877</xdr:rowOff>
    </xdr:to>
    <xdr:sp macro="" textlink="">
      <xdr:nvSpPr>
        <xdr:cNvPr id="489" name="楕円 488">
          <a:extLst>
            <a:ext uri="{FF2B5EF4-FFF2-40B4-BE49-F238E27FC236}">
              <a16:creationId xmlns:a16="http://schemas.microsoft.com/office/drawing/2014/main" id="{DDA425BF-9536-4D74-A846-BFC7070808EC}"/>
            </a:ext>
          </a:extLst>
        </xdr:cNvPr>
        <xdr:cNvSpPr/>
      </xdr:nvSpPr>
      <xdr:spPr>
        <a:xfrm>
          <a:off x="21272500" y="684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33733</xdr:rowOff>
    </xdr:from>
    <xdr:to>
      <xdr:col>116</xdr:col>
      <xdr:colOff>63500</xdr:colOff>
      <xdr:row>40</xdr:row>
      <xdr:rowOff>42077</xdr:rowOff>
    </xdr:to>
    <xdr:cxnSp macro="">
      <xdr:nvCxnSpPr>
        <xdr:cNvPr id="490" name="直線コネクタ 489">
          <a:extLst>
            <a:ext uri="{FF2B5EF4-FFF2-40B4-BE49-F238E27FC236}">
              <a16:creationId xmlns:a16="http://schemas.microsoft.com/office/drawing/2014/main" id="{B8D128D5-FB7E-4359-B6A7-774D038230AB}"/>
            </a:ext>
          </a:extLst>
        </xdr:cNvPr>
        <xdr:cNvCxnSpPr/>
      </xdr:nvCxnSpPr>
      <xdr:spPr>
        <a:xfrm flipV="1">
          <a:off x="21323300" y="6891733"/>
          <a:ext cx="8382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168268</xdr:rowOff>
    </xdr:from>
    <xdr:to>
      <xdr:col>107</xdr:col>
      <xdr:colOff>101600</xdr:colOff>
      <xdr:row>40</xdr:row>
      <xdr:rowOff>98418</xdr:rowOff>
    </xdr:to>
    <xdr:sp macro="" textlink="">
      <xdr:nvSpPr>
        <xdr:cNvPr id="491" name="楕円 490">
          <a:extLst>
            <a:ext uri="{FF2B5EF4-FFF2-40B4-BE49-F238E27FC236}">
              <a16:creationId xmlns:a16="http://schemas.microsoft.com/office/drawing/2014/main" id="{283E1C06-49B0-4844-AF2D-0BD997366054}"/>
            </a:ext>
          </a:extLst>
        </xdr:cNvPr>
        <xdr:cNvSpPr/>
      </xdr:nvSpPr>
      <xdr:spPr>
        <a:xfrm>
          <a:off x="20383500" y="685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42077</xdr:rowOff>
    </xdr:from>
    <xdr:to>
      <xdr:col>111</xdr:col>
      <xdr:colOff>177800</xdr:colOff>
      <xdr:row>40</xdr:row>
      <xdr:rowOff>47618</xdr:rowOff>
    </xdr:to>
    <xdr:cxnSp macro="">
      <xdr:nvCxnSpPr>
        <xdr:cNvPr id="492" name="直線コネクタ 491">
          <a:extLst>
            <a:ext uri="{FF2B5EF4-FFF2-40B4-BE49-F238E27FC236}">
              <a16:creationId xmlns:a16="http://schemas.microsoft.com/office/drawing/2014/main" id="{D97E759A-C75E-4F45-AA8F-DD6837ED53E1}"/>
            </a:ext>
          </a:extLst>
        </xdr:cNvPr>
        <xdr:cNvCxnSpPr/>
      </xdr:nvCxnSpPr>
      <xdr:spPr>
        <a:xfrm flipV="1">
          <a:off x="20434300" y="6900077"/>
          <a:ext cx="889000" cy="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2808</xdr:rowOff>
    </xdr:from>
    <xdr:to>
      <xdr:col>102</xdr:col>
      <xdr:colOff>165100</xdr:colOff>
      <xdr:row>40</xdr:row>
      <xdr:rowOff>104408</xdr:rowOff>
    </xdr:to>
    <xdr:sp macro="" textlink="">
      <xdr:nvSpPr>
        <xdr:cNvPr id="493" name="楕円 492">
          <a:extLst>
            <a:ext uri="{FF2B5EF4-FFF2-40B4-BE49-F238E27FC236}">
              <a16:creationId xmlns:a16="http://schemas.microsoft.com/office/drawing/2014/main" id="{8547503B-2B2F-4C83-9C2D-7A9E10A5C05F}"/>
            </a:ext>
          </a:extLst>
        </xdr:cNvPr>
        <xdr:cNvSpPr/>
      </xdr:nvSpPr>
      <xdr:spPr>
        <a:xfrm>
          <a:off x="19494500" y="686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47618</xdr:rowOff>
    </xdr:from>
    <xdr:to>
      <xdr:col>107</xdr:col>
      <xdr:colOff>50800</xdr:colOff>
      <xdr:row>40</xdr:row>
      <xdr:rowOff>53608</xdr:rowOff>
    </xdr:to>
    <xdr:cxnSp macro="">
      <xdr:nvCxnSpPr>
        <xdr:cNvPr id="494" name="直線コネクタ 493">
          <a:extLst>
            <a:ext uri="{FF2B5EF4-FFF2-40B4-BE49-F238E27FC236}">
              <a16:creationId xmlns:a16="http://schemas.microsoft.com/office/drawing/2014/main" id="{7CF513B5-A743-4071-B3A3-789FE9C4A549}"/>
            </a:ext>
          </a:extLst>
        </xdr:cNvPr>
        <xdr:cNvCxnSpPr/>
      </xdr:nvCxnSpPr>
      <xdr:spPr>
        <a:xfrm flipV="1">
          <a:off x="19545300" y="6905618"/>
          <a:ext cx="889000" cy="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8719</xdr:rowOff>
    </xdr:from>
    <xdr:to>
      <xdr:col>98</xdr:col>
      <xdr:colOff>38100</xdr:colOff>
      <xdr:row>40</xdr:row>
      <xdr:rowOff>110319</xdr:rowOff>
    </xdr:to>
    <xdr:sp macro="" textlink="">
      <xdr:nvSpPr>
        <xdr:cNvPr id="495" name="楕円 494">
          <a:extLst>
            <a:ext uri="{FF2B5EF4-FFF2-40B4-BE49-F238E27FC236}">
              <a16:creationId xmlns:a16="http://schemas.microsoft.com/office/drawing/2014/main" id="{6CDBA561-98D5-4CCC-BD0C-4CA77CF07C9E}"/>
            </a:ext>
          </a:extLst>
        </xdr:cNvPr>
        <xdr:cNvSpPr/>
      </xdr:nvSpPr>
      <xdr:spPr>
        <a:xfrm>
          <a:off x="18605500" y="686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53608</xdr:rowOff>
    </xdr:from>
    <xdr:to>
      <xdr:col>102</xdr:col>
      <xdr:colOff>114300</xdr:colOff>
      <xdr:row>40</xdr:row>
      <xdr:rowOff>59519</xdr:rowOff>
    </xdr:to>
    <xdr:cxnSp macro="">
      <xdr:nvCxnSpPr>
        <xdr:cNvPr id="496" name="直線コネクタ 495">
          <a:extLst>
            <a:ext uri="{FF2B5EF4-FFF2-40B4-BE49-F238E27FC236}">
              <a16:creationId xmlns:a16="http://schemas.microsoft.com/office/drawing/2014/main" id="{E285E46B-961D-4385-88E9-B42B0F74D5F1}"/>
            </a:ext>
          </a:extLst>
        </xdr:cNvPr>
        <xdr:cNvCxnSpPr/>
      </xdr:nvCxnSpPr>
      <xdr:spPr>
        <a:xfrm flipV="1">
          <a:off x="18656300" y="6911608"/>
          <a:ext cx="889000" cy="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102580</xdr:rowOff>
    </xdr:from>
    <xdr:ext cx="599010" cy="259045"/>
    <xdr:sp macro="" textlink="">
      <xdr:nvSpPr>
        <xdr:cNvPr id="497" name="n_1aveValue【一般廃棄物処理施設】&#10;一人当たり有形固定資産（償却資産）額">
          <a:extLst>
            <a:ext uri="{FF2B5EF4-FFF2-40B4-BE49-F238E27FC236}">
              <a16:creationId xmlns:a16="http://schemas.microsoft.com/office/drawing/2014/main" id="{A2285516-44F8-4D63-8049-2E9286654C6D}"/>
            </a:ext>
          </a:extLst>
        </xdr:cNvPr>
        <xdr:cNvSpPr txBox="1"/>
      </xdr:nvSpPr>
      <xdr:spPr>
        <a:xfrm>
          <a:off x="21011095" y="6617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82538</xdr:rowOff>
    </xdr:from>
    <xdr:ext cx="599010" cy="259045"/>
    <xdr:sp macro="" textlink="">
      <xdr:nvSpPr>
        <xdr:cNvPr id="498" name="n_2aveValue【一般廃棄物処理施設】&#10;一人当たり有形固定資産（償却資産）額">
          <a:extLst>
            <a:ext uri="{FF2B5EF4-FFF2-40B4-BE49-F238E27FC236}">
              <a16:creationId xmlns:a16="http://schemas.microsoft.com/office/drawing/2014/main" id="{93E29863-ACB7-4012-8E66-3EAD3385EF75}"/>
            </a:ext>
          </a:extLst>
        </xdr:cNvPr>
        <xdr:cNvSpPr txBox="1"/>
      </xdr:nvSpPr>
      <xdr:spPr>
        <a:xfrm>
          <a:off x="20134795" y="6597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62809</xdr:rowOff>
    </xdr:from>
    <xdr:ext cx="599010" cy="259045"/>
    <xdr:sp macro="" textlink="">
      <xdr:nvSpPr>
        <xdr:cNvPr id="499" name="n_3aveValue【一般廃棄物処理施設】&#10;一人当たり有形固定資産（償却資産）額">
          <a:extLst>
            <a:ext uri="{FF2B5EF4-FFF2-40B4-BE49-F238E27FC236}">
              <a16:creationId xmlns:a16="http://schemas.microsoft.com/office/drawing/2014/main" id="{702F43D9-1B1F-4C5E-B165-B4EABE3CD67E}"/>
            </a:ext>
          </a:extLst>
        </xdr:cNvPr>
        <xdr:cNvSpPr txBox="1"/>
      </xdr:nvSpPr>
      <xdr:spPr>
        <a:xfrm>
          <a:off x="19245795" y="657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109509</xdr:rowOff>
    </xdr:from>
    <xdr:ext cx="599010" cy="259045"/>
    <xdr:sp macro="" textlink="">
      <xdr:nvSpPr>
        <xdr:cNvPr id="500" name="n_4aveValue【一般廃棄物処理施設】&#10;一人当たり有形固定資産（償却資産）額">
          <a:extLst>
            <a:ext uri="{FF2B5EF4-FFF2-40B4-BE49-F238E27FC236}">
              <a16:creationId xmlns:a16="http://schemas.microsoft.com/office/drawing/2014/main" id="{49A10450-02B4-49BE-8C3B-84E806592B16}"/>
            </a:ext>
          </a:extLst>
        </xdr:cNvPr>
        <xdr:cNvSpPr txBox="1"/>
      </xdr:nvSpPr>
      <xdr:spPr>
        <a:xfrm>
          <a:off x="183567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84004</xdr:rowOff>
    </xdr:from>
    <xdr:ext cx="599010" cy="259045"/>
    <xdr:sp macro="" textlink="">
      <xdr:nvSpPr>
        <xdr:cNvPr id="501" name="n_1mainValue【一般廃棄物処理施設】&#10;一人当たり有形固定資産（償却資産）額">
          <a:extLst>
            <a:ext uri="{FF2B5EF4-FFF2-40B4-BE49-F238E27FC236}">
              <a16:creationId xmlns:a16="http://schemas.microsoft.com/office/drawing/2014/main" id="{3D7ADB5E-B56E-465C-A839-06837EF89CDB}"/>
            </a:ext>
          </a:extLst>
        </xdr:cNvPr>
        <xdr:cNvSpPr txBox="1"/>
      </xdr:nvSpPr>
      <xdr:spPr>
        <a:xfrm>
          <a:off x="21011095" y="6942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89545</xdr:rowOff>
    </xdr:from>
    <xdr:ext cx="599010" cy="259045"/>
    <xdr:sp macro="" textlink="">
      <xdr:nvSpPr>
        <xdr:cNvPr id="502" name="n_2mainValue【一般廃棄物処理施設】&#10;一人当たり有形固定資産（償却資産）額">
          <a:extLst>
            <a:ext uri="{FF2B5EF4-FFF2-40B4-BE49-F238E27FC236}">
              <a16:creationId xmlns:a16="http://schemas.microsoft.com/office/drawing/2014/main" id="{9A5E07B5-D593-440F-9792-A917D628C578}"/>
            </a:ext>
          </a:extLst>
        </xdr:cNvPr>
        <xdr:cNvSpPr txBox="1"/>
      </xdr:nvSpPr>
      <xdr:spPr>
        <a:xfrm>
          <a:off x="20134795" y="6947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95535</xdr:rowOff>
    </xdr:from>
    <xdr:ext cx="599010" cy="259045"/>
    <xdr:sp macro="" textlink="">
      <xdr:nvSpPr>
        <xdr:cNvPr id="503" name="n_3mainValue【一般廃棄物処理施設】&#10;一人当たり有形固定資産（償却資産）額">
          <a:extLst>
            <a:ext uri="{FF2B5EF4-FFF2-40B4-BE49-F238E27FC236}">
              <a16:creationId xmlns:a16="http://schemas.microsoft.com/office/drawing/2014/main" id="{5C4E37FB-3DD8-47D6-BDA7-1AFC4CEAA295}"/>
            </a:ext>
          </a:extLst>
        </xdr:cNvPr>
        <xdr:cNvSpPr txBox="1"/>
      </xdr:nvSpPr>
      <xdr:spPr>
        <a:xfrm>
          <a:off x="19245795" y="6953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101446</xdr:rowOff>
    </xdr:from>
    <xdr:ext cx="599010" cy="259045"/>
    <xdr:sp macro="" textlink="">
      <xdr:nvSpPr>
        <xdr:cNvPr id="504" name="n_4mainValue【一般廃棄物処理施設】&#10;一人当たり有形固定資産（償却資産）額">
          <a:extLst>
            <a:ext uri="{FF2B5EF4-FFF2-40B4-BE49-F238E27FC236}">
              <a16:creationId xmlns:a16="http://schemas.microsoft.com/office/drawing/2014/main" id="{EDAD81FC-E758-4326-8D4C-AF260998FAE1}"/>
            </a:ext>
          </a:extLst>
        </xdr:cNvPr>
        <xdr:cNvSpPr txBox="1"/>
      </xdr:nvSpPr>
      <xdr:spPr>
        <a:xfrm>
          <a:off x="18356795" y="6959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a:extLst>
            <a:ext uri="{FF2B5EF4-FFF2-40B4-BE49-F238E27FC236}">
              <a16:creationId xmlns:a16="http://schemas.microsoft.com/office/drawing/2014/main" id="{8F2F89C3-5C15-49C9-883F-C4ECB7FE4DA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a:extLst>
            <a:ext uri="{FF2B5EF4-FFF2-40B4-BE49-F238E27FC236}">
              <a16:creationId xmlns:a16="http://schemas.microsoft.com/office/drawing/2014/main" id="{5E95FC7C-D8A3-4737-A25E-07C8C7A0D08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a:extLst>
            <a:ext uri="{FF2B5EF4-FFF2-40B4-BE49-F238E27FC236}">
              <a16:creationId xmlns:a16="http://schemas.microsoft.com/office/drawing/2014/main" id="{734A190A-86AD-40FD-8767-13992B4F579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a:extLst>
            <a:ext uri="{FF2B5EF4-FFF2-40B4-BE49-F238E27FC236}">
              <a16:creationId xmlns:a16="http://schemas.microsoft.com/office/drawing/2014/main" id="{2DD01F24-1090-4CF2-A1C6-A8D1131E5BD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a:extLst>
            <a:ext uri="{FF2B5EF4-FFF2-40B4-BE49-F238E27FC236}">
              <a16:creationId xmlns:a16="http://schemas.microsoft.com/office/drawing/2014/main" id="{95BEE857-A0CC-45C0-B098-0E6B96966BF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a:extLst>
            <a:ext uri="{FF2B5EF4-FFF2-40B4-BE49-F238E27FC236}">
              <a16:creationId xmlns:a16="http://schemas.microsoft.com/office/drawing/2014/main" id="{E1EC2EE0-EBB9-487F-A246-38EB9DEC952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a:extLst>
            <a:ext uri="{FF2B5EF4-FFF2-40B4-BE49-F238E27FC236}">
              <a16:creationId xmlns:a16="http://schemas.microsoft.com/office/drawing/2014/main" id="{0BB5433D-1330-4A0F-BEBF-B8BB6A93DD3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a:extLst>
            <a:ext uri="{FF2B5EF4-FFF2-40B4-BE49-F238E27FC236}">
              <a16:creationId xmlns:a16="http://schemas.microsoft.com/office/drawing/2014/main" id="{4E0D2331-552C-4630-B672-272B10DF1145}"/>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3" name="正方形/長方形 512">
          <a:extLst>
            <a:ext uri="{FF2B5EF4-FFF2-40B4-BE49-F238E27FC236}">
              <a16:creationId xmlns:a16="http://schemas.microsoft.com/office/drawing/2014/main" id="{369C995A-67A7-4C62-AE45-AF159ACF36C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4" name="正方形/長方形 513">
          <a:extLst>
            <a:ext uri="{FF2B5EF4-FFF2-40B4-BE49-F238E27FC236}">
              <a16:creationId xmlns:a16="http://schemas.microsoft.com/office/drawing/2014/main" id="{4CB4722F-93F2-4700-AF55-4C3FC84AF78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5" name="正方形/長方形 514">
          <a:extLst>
            <a:ext uri="{FF2B5EF4-FFF2-40B4-BE49-F238E27FC236}">
              <a16:creationId xmlns:a16="http://schemas.microsoft.com/office/drawing/2014/main" id="{2E19AFD5-C701-469F-AF77-5F966B1F4F4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6" name="正方形/長方形 515">
          <a:extLst>
            <a:ext uri="{FF2B5EF4-FFF2-40B4-BE49-F238E27FC236}">
              <a16:creationId xmlns:a16="http://schemas.microsoft.com/office/drawing/2014/main" id="{3A9A5480-A036-4F2C-B460-35DD6A4F8ED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7" name="正方形/長方形 516">
          <a:extLst>
            <a:ext uri="{FF2B5EF4-FFF2-40B4-BE49-F238E27FC236}">
              <a16:creationId xmlns:a16="http://schemas.microsoft.com/office/drawing/2014/main" id="{BF4CD7C8-2D61-4BCA-821F-D785047AF39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8" name="正方形/長方形 517">
          <a:extLst>
            <a:ext uri="{FF2B5EF4-FFF2-40B4-BE49-F238E27FC236}">
              <a16:creationId xmlns:a16="http://schemas.microsoft.com/office/drawing/2014/main" id="{647A2030-CF46-4A0E-A4F7-DA5B7B49263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9" name="正方形/長方形 518">
          <a:extLst>
            <a:ext uri="{FF2B5EF4-FFF2-40B4-BE49-F238E27FC236}">
              <a16:creationId xmlns:a16="http://schemas.microsoft.com/office/drawing/2014/main" id="{992BCDE9-4E8F-40B1-9F84-0FD3C998C01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0" name="正方形/長方形 519">
          <a:extLst>
            <a:ext uri="{FF2B5EF4-FFF2-40B4-BE49-F238E27FC236}">
              <a16:creationId xmlns:a16="http://schemas.microsoft.com/office/drawing/2014/main" id="{57EE2861-4020-4206-BF9B-1698226B7397}"/>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1" name="正方形/長方形 520">
          <a:extLst>
            <a:ext uri="{FF2B5EF4-FFF2-40B4-BE49-F238E27FC236}">
              <a16:creationId xmlns:a16="http://schemas.microsoft.com/office/drawing/2014/main" id="{84E1376D-00D3-473B-98D9-BB23176558D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2" name="正方形/長方形 521">
          <a:extLst>
            <a:ext uri="{FF2B5EF4-FFF2-40B4-BE49-F238E27FC236}">
              <a16:creationId xmlns:a16="http://schemas.microsoft.com/office/drawing/2014/main" id="{8BFF948E-B023-43E2-9A53-3C92723CD36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3" name="正方形/長方形 522">
          <a:extLst>
            <a:ext uri="{FF2B5EF4-FFF2-40B4-BE49-F238E27FC236}">
              <a16:creationId xmlns:a16="http://schemas.microsoft.com/office/drawing/2014/main" id="{43B57D96-097A-452F-AA0E-100146B60D7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4" name="正方形/長方形 523">
          <a:extLst>
            <a:ext uri="{FF2B5EF4-FFF2-40B4-BE49-F238E27FC236}">
              <a16:creationId xmlns:a16="http://schemas.microsoft.com/office/drawing/2014/main" id="{60821B0C-8824-4839-8A49-32CFB1F7FD8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5" name="正方形/長方形 524">
          <a:extLst>
            <a:ext uri="{FF2B5EF4-FFF2-40B4-BE49-F238E27FC236}">
              <a16:creationId xmlns:a16="http://schemas.microsoft.com/office/drawing/2014/main" id="{A4F9F219-B2E3-4205-A638-6FD6415C94B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6" name="正方形/長方形 525">
          <a:extLst>
            <a:ext uri="{FF2B5EF4-FFF2-40B4-BE49-F238E27FC236}">
              <a16:creationId xmlns:a16="http://schemas.microsoft.com/office/drawing/2014/main" id="{BBF9FE62-F327-4D38-85B3-C898CB2F3FA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7" name="正方形/長方形 526">
          <a:extLst>
            <a:ext uri="{FF2B5EF4-FFF2-40B4-BE49-F238E27FC236}">
              <a16:creationId xmlns:a16="http://schemas.microsoft.com/office/drawing/2014/main" id="{C74E76E7-46DD-4DC6-AF8B-1F9923A456B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8" name="正方形/長方形 527">
          <a:extLst>
            <a:ext uri="{FF2B5EF4-FFF2-40B4-BE49-F238E27FC236}">
              <a16:creationId xmlns:a16="http://schemas.microsoft.com/office/drawing/2014/main" id="{E90FDE8D-7719-41BB-A22F-16E10D7E50E2}"/>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29" name="正方形/長方形 528">
          <a:extLst>
            <a:ext uri="{FF2B5EF4-FFF2-40B4-BE49-F238E27FC236}">
              <a16:creationId xmlns:a16="http://schemas.microsoft.com/office/drawing/2014/main" id="{0BC4DF7F-58ED-4A01-A75E-504F03411A9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0" name="正方形/長方形 529">
          <a:extLst>
            <a:ext uri="{FF2B5EF4-FFF2-40B4-BE49-F238E27FC236}">
              <a16:creationId xmlns:a16="http://schemas.microsoft.com/office/drawing/2014/main" id="{E00941D0-9449-4C29-BD00-BDEA288DB89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1" name="正方形/長方形 530">
          <a:extLst>
            <a:ext uri="{FF2B5EF4-FFF2-40B4-BE49-F238E27FC236}">
              <a16:creationId xmlns:a16="http://schemas.microsoft.com/office/drawing/2014/main" id="{92C3580D-6D58-4935-AA38-8EFE14CD107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2" name="正方形/長方形 531">
          <a:extLst>
            <a:ext uri="{FF2B5EF4-FFF2-40B4-BE49-F238E27FC236}">
              <a16:creationId xmlns:a16="http://schemas.microsoft.com/office/drawing/2014/main" id="{9FB79143-1204-44DC-8BEF-3615E1B2C0E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3" name="正方形/長方形 532">
          <a:extLst>
            <a:ext uri="{FF2B5EF4-FFF2-40B4-BE49-F238E27FC236}">
              <a16:creationId xmlns:a16="http://schemas.microsoft.com/office/drawing/2014/main" id="{AFF79DDB-1A30-4C08-AA29-54868D984D7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4" name="正方形/長方形 533">
          <a:extLst>
            <a:ext uri="{FF2B5EF4-FFF2-40B4-BE49-F238E27FC236}">
              <a16:creationId xmlns:a16="http://schemas.microsoft.com/office/drawing/2014/main" id="{C92CDE32-52B3-48AD-82EE-FD511F6B8B1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5" name="正方形/長方形 534">
          <a:extLst>
            <a:ext uri="{FF2B5EF4-FFF2-40B4-BE49-F238E27FC236}">
              <a16:creationId xmlns:a16="http://schemas.microsoft.com/office/drawing/2014/main" id="{DE8064CD-D7C8-4E61-A5F3-E0075044D37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6" name="正方形/長方形 535">
          <a:extLst>
            <a:ext uri="{FF2B5EF4-FFF2-40B4-BE49-F238E27FC236}">
              <a16:creationId xmlns:a16="http://schemas.microsoft.com/office/drawing/2014/main" id="{FEBCE1C1-45A4-47A0-BF0C-6460A3543F1C}"/>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7" name="正方形/長方形 536">
          <a:extLst>
            <a:ext uri="{FF2B5EF4-FFF2-40B4-BE49-F238E27FC236}">
              <a16:creationId xmlns:a16="http://schemas.microsoft.com/office/drawing/2014/main" id="{CB756CAB-187C-403E-93A0-74C28D32BA3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8" name="正方形/長方形 537">
          <a:extLst>
            <a:ext uri="{FF2B5EF4-FFF2-40B4-BE49-F238E27FC236}">
              <a16:creationId xmlns:a16="http://schemas.microsoft.com/office/drawing/2014/main" id="{C692D2DC-5183-4248-A35A-ABA5C2B5F8E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9" name="正方形/長方形 538">
          <a:extLst>
            <a:ext uri="{FF2B5EF4-FFF2-40B4-BE49-F238E27FC236}">
              <a16:creationId xmlns:a16="http://schemas.microsoft.com/office/drawing/2014/main" id="{7E018DDA-F582-4FF8-AA2A-8EA04B7F008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0" name="正方形/長方形 539">
          <a:extLst>
            <a:ext uri="{FF2B5EF4-FFF2-40B4-BE49-F238E27FC236}">
              <a16:creationId xmlns:a16="http://schemas.microsoft.com/office/drawing/2014/main" id="{68EC8860-6ECB-4AF5-963D-92C6F8FBF87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1" name="正方形/長方形 540">
          <a:extLst>
            <a:ext uri="{FF2B5EF4-FFF2-40B4-BE49-F238E27FC236}">
              <a16:creationId xmlns:a16="http://schemas.microsoft.com/office/drawing/2014/main" id="{48D81677-0336-420E-88C2-5915AF33B8B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2" name="正方形/長方形 541">
          <a:extLst>
            <a:ext uri="{FF2B5EF4-FFF2-40B4-BE49-F238E27FC236}">
              <a16:creationId xmlns:a16="http://schemas.microsoft.com/office/drawing/2014/main" id="{8F46EB53-ED87-44DB-B97E-73AECABA7004}"/>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3" name="正方形/長方形 542">
          <a:extLst>
            <a:ext uri="{FF2B5EF4-FFF2-40B4-BE49-F238E27FC236}">
              <a16:creationId xmlns:a16="http://schemas.microsoft.com/office/drawing/2014/main" id="{2CC5D78B-FE42-4495-A0C5-0284B2BBA60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4" name="正方形/長方形 543">
          <a:extLst>
            <a:ext uri="{FF2B5EF4-FFF2-40B4-BE49-F238E27FC236}">
              <a16:creationId xmlns:a16="http://schemas.microsoft.com/office/drawing/2014/main" id="{31641499-3819-4B0F-821D-B674D83ADC9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5" name="テキスト ボックス 544">
          <a:extLst>
            <a:ext uri="{FF2B5EF4-FFF2-40B4-BE49-F238E27FC236}">
              <a16:creationId xmlns:a16="http://schemas.microsoft.com/office/drawing/2014/main" id="{3F46892F-858D-4CC6-9F2B-E1BD03D3DF9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6" name="直線コネクタ 545">
          <a:extLst>
            <a:ext uri="{FF2B5EF4-FFF2-40B4-BE49-F238E27FC236}">
              <a16:creationId xmlns:a16="http://schemas.microsoft.com/office/drawing/2014/main" id="{D5E5CC6F-16A8-4CDD-9BB3-03B13069AFB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7" name="テキスト ボックス 546">
          <a:extLst>
            <a:ext uri="{FF2B5EF4-FFF2-40B4-BE49-F238E27FC236}">
              <a16:creationId xmlns:a16="http://schemas.microsoft.com/office/drawing/2014/main" id="{6C3AB567-FE0E-4138-8D89-222222B749C2}"/>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48" name="直線コネクタ 547">
          <a:extLst>
            <a:ext uri="{FF2B5EF4-FFF2-40B4-BE49-F238E27FC236}">
              <a16:creationId xmlns:a16="http://schemas.microsoft.com/office/drawing/2014/main" id="{794BE9CF-91D9-4CD1-8DF1-31DF489E582F}"/>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49" name="テキスト ボックス 548">
          <a:extLst>
            <a:ext uri="{FF2B5EF4-FFF2-40B4-BE49-F238E27FC236}">
              <a16:creationId xmlns:a16="http://schemas.microsoft.com/office/drawing/2014/main" id="{20154F89-CA44-4F62-A296-A54FAC1B06B8}"/>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0" name="直線コネクタ 549">
          <a:extLst>
            <a:ext uri="{FF2B5EF4-FFF2-40B4-BE49-F238E27FC236}">
              <a16:creationId xmlns:a16="http://schemas.microsoft.com/office/drawing/2014/main" id="{589B5731-620D-49BB-96C7-785FF48EF6C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1" name="テキスト ボックス 550">
          <a:extLst>
            <a:ext uri="{FF2B5EF4-FFF2-40B4-BE49-F238E27FC236}">
              <a16:creationId xmlns:a16="http://schemas.microsoft.com/office/drawing/2014/main" id="{1523ED9C-6699-4724-AA39-FF54F38D05A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2" name="直線コネクタ 551">
          <a:extLst>
            <a:ext uri="{FF2B5EF4-FFF2-40B4-BE49-F238E27FC236}">
              <a16:creationId xmlns:a16="http://schemas.microsoft.com/office/drawing/2014/main" id="{BC7C8D91-6847-4525-B1A2-F8A3FB513DF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3" name="テキスト ボックス 552">
          <a:extLst>
            <a:ext uri="{FF2B5EF4-FFF2-40B4-BE49-F238E27FC236}">
              <a16:creationId xmlns:a16="http://schemas.microsoft.com/office/drawing/2014/main" id="{95A9ECF4-1E9A-46FA-8A0A-D974B3BD893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4" name="直線コネクタ 553">
          <a:extLst>
            <a:ext uri="{FF2B5EF4-FFF2-40B4-BE49-F238E27FC236}">
              <a16:creationId xmlns:a16="http://schemas.microsoft.com/office/drawing/2014/main" id="{EF393636-CE19-41EF-8152-7DF32DFBDD6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5" name="テキスト ボックス 554">
          <a:extLst>
            <a:ext uri="{FF2B5EF4-FFF2-40B4-BE49-F238E27FC236}">
              <a16:creationId xmlns:a16="http://schemas.microsoft.com/office/drawing/2014/main" id="{5B777D11-BB86-4CF0-A583-64C067171FC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6" name="直線コネクタ 555">
          <a:extLst>
            <a:ext uri="{FF2B5EF4-FFF2-40B4-BE49-F238E27FC236}">
              <a16:creationId xmlns:a16="http://schemas.microsoft.com/office/drawing/2014/main" id="{E8714BEF-A857-401E-8BCE-9B7C8337BB0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7" name="テキスト ボックス 556">
          <a:extLst>
            <a:ext uri="{FF2B5EF4-FFF2-40B4-BE49-F238E27FC236}">
              <a16:creationId xmlns:a16="http://schemas.microsoft.com/office/drawing/2014/main" id="{47A97F35-2918-4D1D-BDEB-224E7FB744B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8" name="直線コネクタ 557">
          <a:extLst>
            <a:ext uri="{FF2B5EF4-FFF2-40B4-BE49-F238E27FC236}">
              <a16:creationId xmlns:a16="http://schemas.microsoft.com/office/drawing/2014/main" id="{817C8F95-0BE1-4057-8E5C-A32E4C27F00E}"/>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59" name="テキスト ボックス 558">
          <a:extLst>
            <a:ext uri="{FF2B5EF4-FFF2-40B4-BE49-F238E27FC236}">
              <a16:creationId xmlns:a16="http://schemas.microsoft.com/office/drawing/2014/main" id="{75854E53-6133-4D7F-BD99-E19C99B90C62}"/>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0" name="直線コネクタ 559">
          <a:extLst>
            <a:ext uri="{FF2B5EF4-FFF2-40B4-BE49-F238E27FC236}">
              <a16:creationId xmlns:a16="http://schemas.microsoft.com/office/drawing/2014/main" id="{7DF70DBC-19FA-4580-B565-1C28218BB37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1" name="【庁舎】&#10;有形固定資産減価償却率グラフ枠">
          <a:extLst>
            <a:ext uri="{FF2B5EF4-FFF2-40B4-BE49-F238E27FC236}">
              <a16:creationId xmlns:a16="http://schemas.microsoft.com/office/drawing/2014/main" id="{986E1A36-DF3C-4FD9-A89E-103386A178E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562" name="直線コネクタ 561">
          <a:extLst>
            <a:ext uri="{FF2B5EF4-FFF2-40B4-BE49-F238E27FC236}">
              <a16:creationId xmlns:a16="http://schemas.microsoft.com/office/drawing/2014/main" id="{367C53B8-D2A3-49BC-BE45-DEF67FEBE634}"/>
            </a:ext>
          </a:extLst>
        </xdr:cNvPr>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3" name="【庁舎】&#10;有形固定資産減価償却率最小値テキスト">
          <a:extLst>
            <a:ext uri="{FF2B5EF4-FFF2-40B4-BE49-F238E27FC236}">
              <a16:creationId xmlns:a16="http://schemas.microsoft.com/office/drawing/2014/main" id="{DED470F1-C2EC-4DC0-A223-BAC5C14A9C41}"/>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4" name="直線コネクタ 563">
          <a:extLst>
            <a:ext uri="{FF2B5EF4-FFF2-40B4-BE49-F238E27FC236}">
              <a16:creationId xmlns:a16="http://schemas.microsoft.com/office/drawing/2014/main" id="{863ADC3B-470B-477F-9B11-98F285E664BC}"/>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565" name="【庁舎】&#10;有形固定資産減価償却率最大値テキスト">
          <a:extLst>
            <a:ext uri="{FF2B5EF4-FFF2-40B4-BE49-F238E27FC236}">
              <a16:creationId xmlns:a16="http://schemas.microsoft.com/office/drawing/2014/main" id="{780B3DB7-BBF3-4A8E-8B21-4163CC6AF23D}"/>
            </a:ext>
          </a:extLst>
        </xdr:cNvPr>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566" name="直線コネクタ 565">
          <a:extLst>
            <a:ext uri="{FF2B5EF4-FFF2-40B4-BE49-F238E27FC236}">
              <a16:creationId xmlns:a16="http://schemas.microsoft.com/office/drawing/2014/main" id="{CE71110E-0618-4D16-9688-E3452E361F93}"/>
            </a:ext>
          </a:extLst>
        </xdr:cNvPr>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120122</xdr:rowOff>
    </xdr:from>
    <xdr:ext cx="405111" cy="259045"/>
    <xdr:sp macro="" textlink="">
      <xdr:nvSpPr>
        <xdr:cNvPr id="567" name="【庁舎】&#10;有形固定資産減価償却率平均値テキスト">
          <a:extLst>
            <a:ext uri="{FF2B5EF4-FFF2-40B4-BE49-F238E27FC236}">
              <a16:creationId xmlns:a16="http://schemas.microsoft.com/office/drawing/2014/main" id="{2039C4BE-F495-4D54-B762-F21682B3933F}"/>
            </a:ext>
          </a:extLst>
        </xdr:cNvPr>
        <xdr:cNvSpPr txBox="1"/>
      </xdr:nvSpPr>
      <xdr:spPr>
        <a:xfrm>
          <a:off x="16357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568" name="フローチャート: 判断 567">
          <a:extLst>
            <a:ext uri="{FF2B5EF4-FFF2-40B4-BE49-F238E27FC236}">
              <a16:creationId xmlns:a16="http://schemas.microsoft.com/office/drawing/2014/main" id="{35FED385-B38F-4F5C-A6C1-1DEA3C29AE14}"/>
            </a:ext>
          </a:extLst>
        </xdr:cNvPr>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144599</xdr:rowOff>
    </xdr:from>
    <xdr:to>
      <xdr:col>81</xdr:col>
      <xdr:colOff>101600</xdr:colOff>
      <xdr:row>105</xdr:row>
      <xdr:rowOff>74749</xdr:rowOff>
    </xdr:to>
    <xdr:sp macro="" textlink="">
      <xdr:nvSpPr>
        <xdr:cNvPr id="569" name="フローチャート: 判断 568">
          <a:extLst>
            <a:ext uri="{FF2B5EF4-FFF2-40B4-BE49-F238E27FC236}">
              <a16:creationId xmlns:a16="http://schemas.microsoft.com/office/drawing/2014/main" id="{843CDF4B-25E7-4534-9798-D40DF4CBE730}"/>
            </a:ext>
          </a:extLst>
        </xdr:cNvPr>
        <xdr:cNvSpPr/>
      </xdr:nvSpPr>
      <xdr:spPr>
        <a:xfrm>
          <a:off x="15430500" y="1797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97245</xdr:rowOff>
    </xdr:from>
    <xdr:to>
      <xdr:col>76</xdr:col>
      <xdr:colOff>165100</xdr:colOff>
      <xdr:row>105</xdr:row>
      <xdr:rowOff>27395</xdr:rowOff>
    </xdr:to>
    <xdr:sp macro="" textlink="">
      <xdr:nvSpPr>
        <xdr:cNvPr id="570" name="フローチャート: 判断 569">
          <a:extLst>
            <a:ext uri="{FF2B5EF4-FFF2-40B4-BE49-F238E27FC236}">
              <a16:creationId xmlns:a16="http://schemas.microsoft.com/office/drawing/2014/main" id="{C96EC906-CF9B-43DF-9A1E-E877CC94DB46}"/>
            </a:ext>
          </a:extLst>
        </xdr:cNvPr>
        <xdr:cNvSpPr/>
      </xdr:nvSpPr>
      <xdr:spPr>
        <a:xfrm>
          <a:off x="14541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120106</xdr:rowOff>
    </xdr:from>
    <xdr:to>
      <xdr:col>72</xdr:col>
      <xdr:colOff>38100</xdr:colOff>
      <xdr:row>105</xdr:row>
      <xdr:rowOff>50256</xdr:rowOff>
    </xdr:to>
    <xdr:sp macro="" textlink="">
      <xdr:nvSpPr>
        <xdr:cNvPr id="571" name="フローチャート: 判断 570">
          <a:extLst>
            <a:ext uri="{FF2B5EF4-FFF2-40B4-BE49-F238E27FC236}">
              <a16:creationId xmlns:a16="http://schemas.microsoft.com/office/drawing/2014/main" id="{758C9E92-A2E8-488E-BEF9-14CBD50AE9FE}"/>
            </a:ext>
          </a:extLst>
        </xdr:cNvPr>
        <xdr:cNvSpPr/>
      </xdr:nvSpPr>
      <xdr:spPr>
        <a:xfrm>
          <a:off x="13652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159294</xdr:rowOff>
    </xdr:from>
    <xdr:to>
      <xdr:col>67</xdr:col>
      <xdr:colOff>101600</xdr:colOff>
      <xdr:row>105</xdr:row>
      <xdr:rowOff>89444</xdr:rowOff>
    </xdr:to>
    <xdr:sp macro="" textlink="">
      <xdr:nvSpPr>
        <xdr:cNvPr id="572" name="フローチャート: 判断 571">
          <a:extLst>
            <a:ext uri="{FF2B5EF4-FFF2-40B4-BE49-F238E27FC236}">
              <a16:creationId xmlns:a16="http://schemas.microsoft.com/office/drawing/2014/main" id="{01890BC5-1370-4307-86D6-1AA783F22164}"/>
            </a:ext>
          </a:extLst>
        </xdr:cNvPr>
        <xdr:cNvSpPr/>
      </xdr:nvSpPr>
      <xdr:spPr>
        <a:xfrm>
          <a:off x="12763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3" name="テキスト ボックス 572">
          <a:extLst>
            <a:ext uri="{FF2B5EF4-FFF2-40B4-BE49-F238E27FC236}">
              <a16:creationId xmlns:a16="http://schemas.microsoft.com/office/drawing/2014/main" id="{58F0B9C9-5245-48E0-9936-97AC3BD09C78}"/>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2046D020-61C6-4C7E-BF48-3F3DC40D6E2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E0A74C4F-F5CB-4989-B4C7-37FFAD7E4EE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003DD945-575E-44BC-8D99-1CC45645F45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F4C3D4DE-13C7-442D-B74C-F21D0266E031}"/>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69487</xdr:rowOff>
    </xdr:from>
    <xdr:to>
      <xdr:col>85</xdr:col>
      <xdr:colOff>177800</xdr:colOff>
      <xdr:row>107</xdr:row>
      <xdr:rowOff>171087</xdr:rowOff>
    </xdr:to>
    <xdr:sp macro="" textlink="">
      <xdr:nvSpPr>
        <xdr:cNvPr id="578" name="楕円 577">
          <a:extLst>
            <a:ext uri="{FF2B5EF4-FFF2-40B4-BE49-F238E27FC236}">
              <a16:creationId xmlns:a16="http://schemas.microsoft.com/office/drawing/2014/main" id="{69E5BD10-DB6A-459A-91A3-7C6CA1B64293}"/>
            </a:ext>
          </a:extLst>
        </xdr:cNvPr>
        <xdr:cNvSpPr/>
      </xdr:nvSpPr>
      <xdr:spPr>
        <a:xfrm>
          <a:off x="16268700" y="184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47914</xdr:rowOff>
    </xdr:from>
    <xdr:ext cx="405111" cy="259045"/>
    <xdr:sp macro="" textlink="">
      <xdr:nvSpPr>
        <xdr:cNvPr id="579" name="【庁舎】&#10;有形固定資産減価償却率該当値テキスト">
          <a:extLst>
            <a:ext uri="{FF2B5EF4-FFF2-40B4-BE49-F238E27FC236}">
              <a16:creationId xmlns:a16="http://schemas.microsoft.com/office/drawing/2014/main" id="{D819AB67-10B3-4FED-99AD-3BB48D40EA58}"/>
            </a:ext>
          </a:extLst>
        </xdr:cNvPr>
        <xdr:cNvSpPr txBox="1"/>
      </xdr:nvSpPr>
      <xdr:spPr>
        <a:xfrm>
          <a:off x="16357600" y="1839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36830</xdr:rowOff>
    </xdr:from>
    <xdr:to>
      <xdr:col>81</xdr:col>
      <xdr:colOff>101600</xdr:colOff>
      <xdr:row>107</xdr:row>
      <xdr:rowOff>138430</xdr:rowOff>
    </xdr:to>
    <xdr:sp macro="" textlink="">
      <xdr:nvSpPr>
        <xdr:cNvPr id="580" name="楕円 579">
          <a:extLst>
            <a:ext uri="{FF2B5EF4-FFF2-40B4-BE49-F238E27FC236}">
              <a16:creationId xmlns:a16="http://schemas.microsoft.com/office/drawing/2014/main" id="{27355A8B-3D28-44FD-B487-DDAE3D19F4F1}"/>
            </a:ext>
          </a:extLst>
        </xdr:cNvPr>
        <xdr:cNvSpPr/>
      </xdr:nvSpPr>
      <xdr:spPr>
        <a:xfrm>
          <a:off x="15430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87630</xdr:rowOff>
    </xdr:from>
    <xdr:to>
      <xdr:col>85</xdr:col>
      <xdr:colOff>127000</xdr:colOff>
      <xdr:row>107</xdr:row>
      <xdr:rowOff>120287</xdr:rowOff>
    </xdr:to>
    <xdr:cxnSp macro="">
      <xdr:nvCxnSpPr>
        <xdr:cNvPr id="581" name="直線コネクタ 580">
          <a:extLst>
            <a:ext uri="{FF2B5EF4-FFF2-40B4-BE49-F238E27FC236}">
              <a16:creationId xmlns:a16="http://schemas.microsoft.com/office/drawing/2014/main" id="{7829E40D-41B4-4BF6-9EDE-3C81EDE64F73}"/>
            </a:ext>
          </a:extLst>
        </xdr:cNvPr>
        <xdr:cNvCxnSpPr/>
      </xdr:nvCxnSpPr>
      <xdr:spPr>
        <a:xfrm>
          <a:off x="15481300" y="1843278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5806</xdr:rowOff>
    </xdr:from>
    <xdr:to>
      <xdr:col>76</xdr:col>
      <xdr:colOff>165100</xdr:colOff>
      <xdr:row>107</xdr:row>
      <xdr:rowOff>107406</xdr:rowOff>
    </xdr:to>
    <xdr:sp macro="" textlink="">
      <xdr:nvSpPr>
        <xdr:cNvPr id="582" name="楕円 581">
          <a:extLst>
            <a:ext uri="{FF2B5EF4-FFF2-40B4-BE49-F238E27FC236}">
              <a16:creationId xmlns:a16="http://schemas.microsoft.com/office/drawing/2014/main" id="{B74AE322-B9C9-407F-886C-2125EB4FAED3}"/>
            </a:ext>
          </a:extLst>
        </xdr:cNvPr>
        <xdr:cNvSpPr/>
      </xdr:nvSpPr>
      <xdr:spPr>
        <a:xfrm>
          <a:off x="14541500" y="1835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56606</xdr:rowOff>
    </xdr:from>
    <xdr:to>
      <xdr:col>81</xdr:col>
      <xdr:colOff>50800</xdr:colOff>
      <xdr:row>107</xdr:row>
      <xdr:rowOff>87630</xdr:rowOff>
    </xdr:to>
    <xdr:cxnSp macro="">
      <xdr:nvCxnSpPr>
        <xdr:cNvPr id="583" name="直線コネクタ 582">
          <a:extLst>
            <a:ext uri="{FF2B5EF4-FFF2-40B4-BE49-F238E27FC236}">
              <a16:creationId xmlns:a16="http://schemas.microsoft.com/office/drawing/2014/main" id="{EB4A9757-2268-404D-A241-BC9F6B792E75}"/>
            </a:ext>
          </a:extLst>
        </xdr:cNvPr>
        <xdr:cNvCxnSpPr/>
      </xdr:nvCxnSpPr>
      <xdr:spPr>
        <a:xfrm>
          <a:off x="14592300" y="1840175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25400</xdr:rowOff>
    </xdr:from>
    <xdr:to>
      <xdr:col>72</xdr:col>
      <xdr:colOff>38100</xdr:colOff>
      <xdr:row>107</xdr:row>
      <xdr:rowOff>127000</xdr:rowOff>
    </xdr:to>
    <xdr:sp macro="" textlink="">
      <xdr:nvSpPr>
        <xdr:cNvPr id="584" name="楕円 583">
          <a:extLst>
            <a:ext uri="{FF2B5EF4-FFF2-40B4-BE49-F238E27FC236}">
              <a16:creationId xmlns:a16="http://schemas.microsoft.com/office/drawing/2014/main" id="{64291C80-A354-45A5-90BD-E603A36A1EEF}"/>
            </a:ext>
          </a:extLst>
        </xdr:cNvPr>
        <xdr:cNvSpPr/>
      </xdr:nvSpPr>
      <xdr:spPr>
        <a:xfrm>
          <a:off x="13652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56606</xdr:rowOff>
    </xdr:from>
    <xdr:to>
      <xdr:col>76</xdr:col>
      <xdr:colOff>114300</xdr:colOff>
      <xdr:row>107</xdr:row>
      <xdr:rowOff>76200</xdr:rowOff>
    </xdr:to>
    <xdr:cxnSp macro="">
      <xdr:nvCxnSpPr>
        <xdr:cNvPr id="585" name="直線コネクタ 584">
          <a:extLst>
            <a:ext uri="{FF2B5EF4-FFF2-40B4-BE49-F238E27FC236}">
              <a16:creationId xmlns:a16="http://schemas.microsoft.com/office/drawing/2014/main" id="{82E1F6B5-743D-4880-851B-E504267FF581}"/>
            </a:ext>
          </a:extLst>
        </xdr:cNvPr>
        <xdr:cNvCxnSpPr/>
      </xdr:nvCxnSpPr>
      <xdr:spPr>
        <a:xfrm flipV="1">
          <a:off x="13703300" y="1840175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165826</xdr:rowOff>
    </xdr:from>
    <xdr:to>
      <xdr:col>67</xdr:col>
      <xdr:colOff>101600</xdr:colOff>
      <xdr:row>107</xdr:row>
      <xdr:rowOff>95976</xdr:rowOff>
    </xdr:to>
    <xdr:sp macro="" textlink="">
      <xdr:nvSpPr>
        <xdr:cNvPr id="586" name="楕円 585">
          <a:extLst>
            <a:ext uri="{FF2B5EF4-FFF2-40B4-BE49-F238E27FC236}">
              <a16:creationId xmlns:a16="http://schemas.microsoft.com/office/drawing/2014/main" id="{453C1C41-31C2-4BA0-B685-7F02253FBE01}"/>
            </a:ext>
          </a:extLst>
        </xdr:cNvPr>
        <xdr:cNvSpPr/>
      </xdr:nvSpPr>
      <xdr:spPr>
        <a:xfrm>
          <a:off x="12763500" y="1833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45176</xdr:rowOff>
    </xdr:from>
    <xdr:to>
      <xdr:col>71</xdr:col>
      <xdr:colOff>177800</xdr:colOff>
      <xdr:row>107</xdr:row>
      <xdr:rowOff>76200</xdr:rowOff>
    </xdr:to>
    <xdr:cxnSp macro="">
      <xdr:nvCxnSpPr>
        <xdr:cNvPr id="587" name="直線コネクタ 586">
          <a:extLst>
            <a:ext uri="{FF2B5EF4-FFF2-40B4-BE49-F238E27FC236}">
              <a16:creationId xmlns:a16="http://schemas.microsoft.com/office/drawing/2014/main" id="{30C8938D-712E-4095-BBA9-CC3E05BA35BB}"/>
            </a:ext>
          </a:extLst>
        </xdr:cNvPr>
        <xdr:cNvCxnSpPr/>
      </xdr:nvCxnSpPr>
      <xdr:spPr>
        <a:xfrm>
          <a:off x="12814300" y="1839032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91276</xdr:rowOff>
    </xdr:from>
    <xdr:ext cx="405111" cy="259045"/>
    <xdr:sp macro="" textlink="">
      <xdr:nvSpPr>
        <xdr:cNvPr id="588" name="n_1aveValue【庁舎】&#10;有形固定資産減価償却率">
          <a:extLst>
            <a:ext uri="{FF2B5EF4-FFF2-40B4-BE49-F238E27FC236}">
              <a16:creationId xmlns:a16="http://schemas.microsoft.com/office/drawing/2014/main" id="{C087EA09-9B0A-4A09-A8EF-B9609903B1D6}"/>
            </a:ext>
          </a:extLst>
        </xdr:cNvPr>
        <xdr:cNvSpPr txBox="1"/>
      </xdr:nvSpPr>
      <xdr:spPr>
        <a:xfrm>
          <a:off x="15266044" y="1775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43922</xdr:rowOff>
    </xdr:from>
    <xdr:ext cx="405111" cy="259045"/>
    <xdr:sp macro="" textlink="">
      <xdr:nvSpPr>
        <xdr:cNvPr id="589" name="n_2aveValue【庁舎】&#10;有形固定資産減価償却率">
          <a:extLst>
            <a:ext uri="{FF2B5EF4-FFF2-40B4-BE49-F238E27FC236}">
              <a16:creationId xmlns:a16="http://schemas.microsoft.com/office/drawing/2014/main" id="{403E60B3-9345-4F63-A8D7-FC67413F9AEE}"/>
            </a:ext>
          </a:extLst>
        </xdr:cNvPr>
        <xdr:cNvSpPr txBox="1"/>
      </xdr:nvSpPr>
      <xdr:spPr>
        <a:xfrm>
          <a:off x="14389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66783</xdr:rowOff>
    </xdr:from>
    <xdr:ext cx="405111" cy="259045"/>
    <xdr:sp macro="" textlink="">
      <xdr:nvSpPr>
        <xdr:cNvPr id="590" name="n_3aveValue【庁舎】&#10;有形固定資産減価償却率">
          <a:extLst>
            <a:ext uri="{FF2B5EF4-FFF2-40B4-BE49-F238E27FC236}">
              <a16:creationId xmlns:a16="http://schemas.microsoft.com/office/drawing/2014/main" id="{D069C517-32C7-4AE4-AD8E-082BA5D002B6}"/>
            </a:ext>
          </a:extLst>
        </xdr:cNvPr>
        <xdr:cNvSpPr txBox="1"/>
      </xdr:nvSpPr>
      <xdr:spPr>
        <a:xfrm>
          <a:off x="13500744" y="1772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105971</xdr:rowOff>
    </xdr:from>
    <xdr:ext cx="405111" cy="259045"/>
    <xdr:sp macro="" textlink="">
      <xdr:nvSpPr>
        <xdr:cNvPr id="591" name="n_4aveValue【庁舎】&#10;有形固定資産減価償却率">
          <a:extLst>
            <a:ext uri="{FF2B5EF4-FFF2-40B4-BE49-F238E27FC236}">
              <a16:creationId xmlns:a16="http://schemas.microsoft.com/office/drawing/2014/main" id="{399C3211-4CFA-44C3-A376-4F073CFF6D4A}"/>
            </a:ext>
          </a:extLst>
        </xdr:cNvPr>
        <xdr:cNvSpPr txBox="1"/>
      </xdr:nvSpPr>
      <xdr:spPr>
        <a:xfrm>
          <a:off x="126117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129557</xdr:rowOff>
    </xdr:from>
    <xdr:ext cx="405111" cy="259045"/>
    <xdr:sp macro="" textlink="">
      <xdr:nvSpPr>
        <xdr:cNvPr id="592" name="n_1mainValue【庁舎】&#10;有形固定資産減価償却率">
          <a:extLst>
            <a:ext uri="{FF2B5EF4-FFF2-40B4-BE49-F238E27FC236}">
              <a16:creationId xmlns:a16="http://schemas.microsoft.com/office/drawing/2014/main" id="{CF5C4F48-CF97-4C21-B35A-9CE188BA9F29}"/>
            </a:ext>
          </a:extLst>
        </xdr:cNvPr>
        <xdr:cNvSpPr txBox="1"/>
      </xdr:nvSpPr>
      <xdr:spPr>
        <a:xfrm>
          <a:off x="15266044"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98533</xdr:rowOff>
    </xdr:from>
    <xdr:ext cx="405111" cy="259045"/>
    <xdr:sp macro="" textlink="">
      <xdr:nvSpPr>
        <xdr:cNvPr id="593" name="n_2mainValue【庁舎】&#10;有形固定資産減価償却率">
          <a:extLst>
            <a:ext uri="{FF2B5EF4-FFF2-40B4-BE49-F238E27FC236}">
              <a16:creationId xmlns:a16="http://schemas.microsoft.com/office/drawing/2014/main" id="{61BA11C6-1F0B-48BA-8D30-6C7AE8346E06}"/>
            </a:ext>
          </a:extLst>
        </xdr:cNvPr>
        <xdr:cNvSpPr txBox="1"/>
      </xdr:nvSpPr>
      <xdr:spPr>
        <a:xfrm>
          <a:off x="14389744" y="1844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118127</xdr:rowOff>
    </xdr:from>
    <xdr:ext cx="405111" cy="259045"/>
    <xdr:sp macro="" textlink="">
      <xdr:nvSpPr>
        <xdr:cNvPr id="594" name="n_3mainValue【庁舎】&#10;有形固定資産減価償却率">
          <a:extLst>
            <a:ext uri="{FF2B5EF4-FFF2-40B4-BE49-F238E27FC236}">
              <a16:creationId xmlns:a16="http://schemas.microsoft.com/office/drawing/2014/main" id="{AAC3EC50-3491-4899-A0AA-86398729183D}"/>
            </a:ext>
          </a:extLst>
        </xdr:cNvPr>
        <xdr:cNvSpPr txBox="1"/>
      </xdr:nvSpPr>
      <xdr:spPr>
        <a:xfrm>
          <a:off x="13500744" y="184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87103</xdr:rowOff>
    </xdr:from>
    <xdr:ext cx="405111" cy="259045"/>
    <xdr:sp macro="" textlink="">
      <xdr:nvSpPr>
        <xdr:cNvPr id="595" name="n_4mainValue【庁舎】&#10;有形固定資産減価償却率">
          <a:extLst>
            <a:ext uri="{FF2B5EF4-FFF2-40B4-BE49-F238E27FC236}">
              <a16:creationId xmlns:a16="http://schemas.microsoft.com/office/drawing/2014/main" id="{24A55A3F-5DE8-4041-8E99-7B2EBE271C3C}"/>
            </a:ext>
          </a:extLst>
        </xdr:cNvPr>
        <xdr:cNvSpPr txBox="1"/>
      </xdr:nvSpPr>
      <xdr:spPr>
        <a:xfrm>
          <a:off x="12611744" y="184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6" name="正方形/長方形 595">
          <a:extLst>
            <a:ext uri="{FF2B5EF4-FFF2-40B4-BE49-F238E27FC236}">
              <a16:creationId xmlns:a16="http://schemas.microsoft.com/office/drawing/2014/main" id="{32C69346-5B57-442C-A215-F9CA4D98077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7" name="正方形/長方形 596">
          <a:extLst>
            <a:ext uri="{FF2B5EF4-FFF2-40B4-BE49-F238E27FC236}">
              <a16:creationId xmlns:a16="http://schemas.microsoft.com/office/drawing/2014/main" id="{3111A5B5-37CB-4E80-BB5E-D50E2983281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8" name="正方形/長方形 597">
          <a:extLst>
            <a:ext uri="{FF2B5EF4-FFF2-40B4-BE49-F238E27FC236}">
              <a16:creationId xmlns:a16="http://schemas.microsoft.com/office/drawing/2014/main" id="{651BEE06-4FEA-405F-86C3-4121755A494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9" name="正方形/長方形 598">
          <a:extLst>
            <a:ext uri="{FF2B5EF4-FFF2-40B4-BE49-F238E27FC236}">
              <a16:creationId xmlns:a16="http://schemas.microsoft.com/office/drawing/2014/main" id="{34385B5C-3BD6-4353-B266-ABB41EAA85A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0" name="正方形/長方形 599">
          <a:extLst>
            <a:ext uri="{FF2B5EF4-FFF2-40B4-BE49-F238E27FC236}">
              <a16:creationId xmlns:a16="http://schemas.microsoft.com/office/drawing/2014/main" id="{A74BB435-00D6-4EB2-8A9C-0637401CA14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1" name="正方形/長方形 600">
          <a:extLst>
            <a:ext uri="{FF2B5EF4-FFF2-40B4-BE49-F238E27FC236}">
              <a16:creationId xmlns:a16="http://schemas.microsoft.com/office/drawing/2014/main" id="{26C5E60B-C096-4422-AD8B-7D060EBC114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2" name="正方形/長方形 601">
          <a:extLst>
            <a:ext uri="{FF2B5EF4-FFF2-40B4-BE49-F238E27FC236}">
              <a16:creationId xmlns:a16="http://schemas.microsoft.com/office/drawing/2014/main" id="{945D4068-274D-4EA6-8BBB-1C17C4F074A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3" name="正方形/長方形 602">
          <a:extLst>
            <a:ext uri="{FF2B5EF4-FFF2-40B4-BE49-F238E27FC236}">
              <a16:creationId xmlns:a16="http://schemas.microsoft.com/office/drawing/2014/main" id="{CAAC19BF-36CA-41D3-B9B7-6CD59887562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4" name="テキスト ボックス 603">
          <a:extLst>
            <a:ext uri="{FF2B5EF4-FFF2-40B4-BE49-F238E27FC236}">
              <a16:creationId xmlns:a16="http://schemas.microsoft.com/office/drawing/2014/main" id="{F0100F84-C322-4649-8A38-356210C4A7E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5" name="直線コネクタ 604">
          <a:extLst>
            <a:ext uri="{FF2B5EF4-FFF2-40B4-BE49-F238E27FC236}">
              <a16:creationId xmlns:a16="http://schemas.microsoft.com/office/drawing/2014/main" id="{A1CB48DC-2D86-4A59-AF98-6A795F05E4D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6" name="直線コネクタ 605">
          <a:extLst>
            <a:ext uri="{FF2B5EF4-FFF2-40B4-BE49-F238E27FC236}">
              <a16:creationId xmlns:a16="http://schemas.microsoft.com/office/drawing/2014/main" id="{A9FC04B3-5D2F-45E9-A103-B411B8690DFB}"/>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7" name="テキスト ボックス 606">
          <a:extLst>
            <a:ext uri="{FF2B5EF4-FFF2-40B4-BE49-F238E27FC236}">
              <a16:creationId xmlns:a16="http://schemas.microsoft.com/office/drawing/2014/main" id="{C45F7F4F-0851-4A8E-8F9C-BAADFFABDE43}"/>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8" name="直線コネクタ 607">
          <a:extLst>
            <a:ext uri="{FF2B5EF4-FFF2-40B4-BE49-F238E27FC236}">
              <a16:creationId xmlns:a16="http://schemas.microsoft.com/office/drawing/2014/main" id="{CD1E03EE-8FA3-4548-A9B5-F49570E58A34}"/>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9" name="テキスト ボックス 608">
          <a:extLst>
            <a:ext uri="{FF2B5EF4-FFF2-40B4-BE49-F238E27FC236}">
              <a16:creationId xmlns:a16="http://schemas.microsoft.com/office/drawing/2014/main" id="{AD49BE20-1DF7-4575-902C-706D9FF7FF1E}"/>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0" name="直線コネクタ 609">
          <a:extLst>
            <a:ext uri="{FF2B5EF4-FFF2-40B4-BE49-F238E27FC236}">
              <a16:creationId xmlns:a16="http://schemas.microsoft.com/office/drawing/2014/main" id="{4BF910B1-4303-4519-B865-3FEE7A06227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1" name="テキスト ボックス 610">
          <a:extLst>
            <a:ext uri="{FF2B5EF4-FFF2-40B4-BE49-F238E27FC236}">
              <a16:creationId xmlns:a16="http://schemas.microsoft.com/office/drawing/2014/main" id="{AF11524A-E085-4F55-A788-27EE205DE5CC}"/>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2" name="直線コネクタ 611">
          <a:extLst>
            <a:ext uri="{FF2B5EF4-FFF2-40B4-BE49-F238E27FC236}">
              <a16:creationId xmlns:a16="http://schemas.microsoft.com/office/drawing/2014/main" id="{B2725C20-CCD7-481A-AFF5-13F94FA55068}"/>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3" name="テキスト ボックス 612">
          <a:extLst>
            <a:ext uri="{FF2B5EF4-FFF2-40B4-BE49-F238E27FC236}">
              <a16:creationId xmlns:a16="http://schemas.microsoft.com/office/drawing/2014/main" id="{A1317FFA-4F1F-4B3A-A24C-6350837696A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4" name="直線コネクタ 613">
          <a:extLst>
            <a:ext uri="{FF2B5EF4-FFF2-40B4-BE49-F238E27FC236}">
              <a16:creationId xmlns:a16="http://schemas.microsoft.com/office/drawing/2014/main" id="{E9A8FDAB-76D5-446A-987A-8DE27903BBB9}"/>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5" name="テキスト ボックス 614">
          <a:extLst>
            <a:ext uri="{FF2B5EF4-FFF2-40B4-BE49-F238E27FC236}">
              <a16:creationId xmlns:a16="http://schemas.microsoft.com/office/drawing/2014/main" id="{47B9FD0D-567F-477E-84D0-C594E351F028}"/>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6" name="直線コネクタ 615">
          <a:extLst>
            <a:ext uri="{FF2B5EF4-FFF2-40B4-BE49-F238E27FC236}">
              <a16:creationId xmlns:a16="http://schemas.microsoft.com/office/drawing/2014/main" id="{D5E2D39E-7E91-4EC2-85DE-D10D29D9B86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7" name="テキスト ボックス 616">
          <a:extLst>
            <a:ext uri="{FF2B5EF4-FFF2-40B4-BE49-F238E27FC236}">
              <a16:creationId xmlns:a16="http://schemas.microsoft.com/office/drawing/2014/main" id="{03FF264E-F0E6-4975-AA8B-D9A0E148BB4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8" name="【庁舎】&#10;一人当たり面積グラフ枠">
          <a:extLst>
            <a:ext uri="{FF2B5EF4-FFF2-40B4-BE49-F238E27FC236}">
              <a16:creationId xmlns:a16="http://schemas.microsoft.com/office/drawing/2014/main" id="{ED469763-BA66-447A-A210-B9D2D553D88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120650</xdr:rowOff>
    </xdr:from>
    <xdr:to>
      <xdr:col>116</xdr:col>
      <xdr:colOff>62864</xdr:colOff>
      <xdr:row>107</xdr:row>
      <xdr:rowOff>74930</xdr:rowOff>
    </xdr:to>
    <xdr:cxnSp macro="">
      <xdr:nvCxnSpPr>
        <xdr:cNvPr id="619" name="直線コネクタ 618">
          <a:extLst>
            <a:ext uri="{FF2B5EF4-FFF2-40B4-BE49-F238E27FC236}">
              <a16:creationId xmlns:a16="http://schemas.microsoft.com/office/drawing/2014/main" id="{C8499D8B-FB68-4687-8DCA-BEF5422DA933}"/>
            </a:ext>
          </a:extLst>
        </xdr:cNvPr>
        <xdr:cNvCxnSpPr/>
      </xdr:nvCxnSpPr>
      <xdr:spPr>
        <a:xfrm flipV="1">
          <a:off x="22160864" y="170942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78757</xdr:rowOff>
    </xdr:from>
    <xdr:ext cx="469744" cy="259045"/>
    <xdr:sp macro="" textlink="">
      <xdr:nvSpPr>
        <xdr:cNvPr id="620" name="【庁舎】&#10;一人当たり面積最小値テキスト">
          <a:extLst>
            <a:ext uri="{FF2B5EF4-FFF2-40B4-BE49-F238E27FC236}">
              <a16:creationId xmlns:a16="http://schemas.microsoft.com/office/drawing/2014/main" id="{9E815FB7-B3CE-4E38-901B-4186E97DDFD4}"/>
            </a:ext>
          </a:extLst>
        </xdr:cNvPr>
        <xdr:cNvSpPr txBox="1"/>
      </xdr:nvSpPr>
      <xdr:spPr>
        <a:xfrm>
          <a:off x="22199600" y="1842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74930</xdr:rowOff>
    </xdr:from>
    <xdr:to>
      <xdr:col>116</xdr:col>
      <xdr:colOff>152400</xdr:colOff>
      <xdr:row>107</xdr:row>
      <xdr:rowOff>74930</xdr:rowOff>
    </xdr:to>
    <xdr:cxnSp macro="">
      <xdr:nvCxnSpPr>
        <xdr:cNvPr id="621" name="直線コネクタ 620">
          <a:extLst>
            <a:ext uri="{FF2B5EF4-FFF2-40B4-BE49-F238E27FC236}">
              <a16:creationId xmlns:a16="http://schemas.microsoft.com/office/drawing/2014/main" id="{C7E84B31-B486-4A3B-9231-C0D3CED54F7E}"/>
            </a:ext>
          </a:extLst>
        </xdr:cNvPr>
        <xdr:cNvCxnSpPr/>
      </xdr:nvCxnSpPr>
      <xdr:spPr>
        <a:xfrm>
          <a:off x="22072600" y="184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67327</xdr:rowOff>
    </xdr:from>
    <xdr:ext cx="469744" cy="259045"/>
    <xdr:sp macro="" textlink="">
      <xdr:nvSpPr>
        <xdr:cNvPr id="622" name="【庁舎】&#10;一人当たり面積最大値テキスト">
          <a:extLst>
            <a:ext uri="{FF2B5EF4-FFF2-40B4-BE49-F238E27FC236}">
              <a16:creationId xmlns:a16="http://schemas.microsoft.com/office/drawing/2014/main" id="{520331F0-5946-4117-B030-48F3388B2395}"/>
            </a:ext>
          </a:extLst>
        </xdr:cNvPr>
        <xdr:cNvSpPr txBox="1"/>
      </xdr:nvSpPr>
      <xdr:spPr>
        <a:xfrm>
          <a:off x="22199600" y="168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120650</xdr:rowOff>
    </xdr:from>
    <xdr:to>
      <xdr:col>116</xdr:col>
      <xdr:colOff>152400</xdr:colOff>
      <xdr:row>99</xdr:row>
      <xdr:rowOff>120650</xdr:rowOff>
    </xdr:to>
    <xdr:cxnSp macro="">
      <xdr:nvCxnSpPr>
        <xdr:cNvPr id="623" name="直線コネクタ 622">
          <a:extLst>
            <a:ext uri="{FF2B5EF4-FFF2-40B4-BE49-F238E27FC236}">
              <a16:creationId xmlns:a16="http://schemas.microsoft.com/office/drawing/2014/main" id="{DFEF069A-9506-4563-A7D4-A47AB8391F26}"/>
            </a:ext>
          </a:extLst>
        </xdr:cNvPr>
        <xdr:cNvCxnSpPr/>
      </xdr:nvCxnSpPr>
      <xdr:spPr>
        <a:xfrm>
          <a:off x="22072600" y="1709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97807</xdr:rowOff>
    </xdr:from>
    <xdr:ext cx="469744" cy="259045"/>
    <xdr:sp macro="" textlink="">
      <xdr:nvSpPr>
        <xdr:cNvPr id="624" name="【庁舎】&#10;一人当たり面積平均値テキスト">
          <a:extLst>
            <a:ext uri="{FF2B5EF4-FFF2-40B4-BE49-F238E27FC236}">
              <a16:creationId xmlns:a16="http://schemas.microsoft.com/office/drawing/2014/main" id="{051D82F6-28A1-4578-9055-2B4E9FE23B62}"/>
            </a:ext>
          </a:extLst>
        </xdr:cNvPr>
        <xdr:cNvSpPr txBox="1"/>
      </xdr:nvSpPr>
      <xdr:spPr>
        <a:xfrm>
          <a:off x="22199600" y="17757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74930</xdr:rowOff>
    </xdr:from>
    <xdr:to>
      <xdr:col>116</xdr:col>
      <xdr:colOff>114300</xdr:colOff>
      <xdr:row>105</xdr:row>
      <xdr:rowOff>5080</xdr:rowOff>
    </xdr:to>
    <xdr:sp macro="" textlink="">
      <xdr:nvSpPr>
        <xdr:cNvPr id="625" name="フローチャート: 判断 624">
          <a:extLst>
            <a:ext uri="{FF2B5EF4-FFF2-40B4-BE49-F238E27FC236}">
              <a16:creationId xmlns:a16="http://schemas.microsoft.com/office/drawing/2014/main" id="{62B824E4-E337-4C32-80CB-4F78E8C50626}"/>
            </a:ext>
          </a:extLst>
        </xdr:cNvPr>
        <xdr:cNvSpPr/>
      </xdr:nvSpPr>
      <xdr:spPr>
        <a:xfrm>
          <a:off x="221107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134620</xdr:rowOff>
    </xdr:from>
    <xdr:to>
      <xdr:col>112</xdr:col>
      <xdr:colOff>38100</xdr:colOff>
      <xdr:row>105</xdr:row>
      <xdr:rowOff>64770</xdr:rowOff>
    </xdr:to>
    <xdr:sp macro="" textlink="">
      <xdr:nvSpPr>
        <xdr:cNvPr id="626" name="フローチャート: 判断 625">
          <a:extLst>
            <a:ext uri="{FF2B5EF4-FFF2-40B4-BE49-F238E27FC236}">
              <a16:creationId xmlns:a16="http://schemas.microsoft.com/office/drawing/2014/main" id="{F57D1137-1825-4BAB-8E4D-0C7E6D75F689}"/>
            </a:ext>
          </a:extLst>
        </xdr:cNvPr>
        <xdr:cNvSpPr/>
      </xdr:nvSpPr>
      <xdr:spPr>
        <a:xfrm>
          <a:off x="21272500" y="1796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120650</xdr:rowOff>
    </xdr:from>
    <xdr:to>
      <xdr:col>107</xdr:col>
      <xdr:colOff>101600</xdr:colOff>
      <xdr:row>105</xdr:row>
      <xdr:rowOff>50800</xdr:rowOff>
    </xdr:to>
    <xdr:sp macro="" textlink="">
      <xdr:nvSpPr>
        <xdr:cNvPr id="627" name="フローチャート: 判断 626">
          <a:extLst>
            <a:ext uri="{FF2B5EF4-FFF2-40B4-BE49-F238E27FC236}">
              <a16:creationId xmlns:a16="http://schemas.microsoft.com/office/drawing/2014/main" id="{59DD18EA-FD87-47F6-BC1A-157EB7F33289}"/>
            </a:ext>
          </a:extLst>
        </xdr:cNvPr>
        <xdr:cNvSpPr/>
      </xdr:nvSpPr>
      <xdr:spPr>
        <a:xfrm>
          <a:off x="20383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107950</xdr:rowOff>
    </xdr:from>
    <xdr:to>
      <xdr:col>102</xdr:col>
      <xdr:colOff>165100</xdr:colOff>
      <xdr:row>104</xdr:row>
      <xdr:rowOff>38100</xdr:rowOff>
    </xdr:to>
    <xdr:sp macro="" textlink="">
      <xdr:nvSpPr>
        <xdr:cNvPr id="628" name="フローチャート: 判断 627">
          <a:extLst>
            <a:ext uri="{FF2B5EF4-FFF2-40B4-BE49-F238E27FC236}">
              <a16:creationId xmlns:a16="http://schemas.microsoft.com/office/drawing/2014/main" id="{1029193F-26DF-4AE3-9156-EEFDF141194C}"/>
            </a:ext>
          </a:extLst>
        </xdr:cNvPr>
        <xdr:cNvSpPr/>
      </xdr:nvSpPr>
      <xdr:spPr>
        <a:xfrm>
          <a:off x="19494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140970</xdr:rowOff>
    </xdr:from>
    <xdr:to>
      <xdr:col>98</xdr:col>
      <xdr:colOff>38100</xdr:colOff>
      <xdr:row>105</xdr:row>
      <xdr:rowOff>71120</xdr:rowOff>
    </xdr:to>
    <xdr:sp macro="" textlink="">
      <xdr:nvSpPr>
        <xdr:cNvPr id="629" name="フローチャート: 判断 628">
          <a:extLst>
            <a:ext uri="{FF2B5EF4-FFF2-40B4-BE49-F238E27FC236}">
              <a16:creationId xmlns:a16="http://schemas.microsoft.com/office/drawing/2014/main" id="{609D3C8F-0106-4BEC-851D-2C09CD2EA98E}"/>
            </a:ext>
          </a:extLst>
        </xdr:cNvPr>
        <xdr:cNvSpPr/>
      </xdr:nvSpPr>
      <xdr:spPr>
        <a:xfrm>
          <a:off x="18605500" y="1797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B7DA5759-7FC7-460B-BB8A-3E523B51989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394008E9-C933-4E9D-9C63-22C66978B86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84149122-5A50-4F25-B41B-FDB12434C089}"/>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B4500051-CF55-42A6-B10D-D09C96B6827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5A640989-3205-4B70-85BF-AA55F49F4BB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635" name="楕円 634">
          <a:extLst>
            <a:ext uri="{FF2B5EF4-FFF2-40B4-BE49-F238E27FC236}">
              <a16:creationId xmlns:a16="http://schemas.microsoft.com/office/drawing/2014/main" id="{2A850324-1982-4B7C-A4F5-BBC6AAB65E8D}"/>
            </a:ext>
          </a:extLst>
        </xdr:cNvPr>
        <xdr:cNvSpPr/>
      </xdr:nvSpPr>
      <xdr:spPr>
        <a:xfrm>
          <a:off x="221107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15257</xdr:rowOff>
    </xdr:from>
    <xdr:ext cx="469744" cy="259045"/>
    <xdr:sp macro="" textlink="">
      <xdr:nvSpPr>
        <xdr:cNvPr id="636" name="【庁舎】&#10;一人当たり面積該当値テキスト">
          <a:extLst>
            <a:ext uri="{FF2B5EF4-FFF2-40B4-BE49-F238E27FC236}">
              <a16:creationId xmlns:a16="http://schemas.microsoft.com/office/drawing/2014/main" id="{8100E4CE-D34D-4685-B0FB-48D0F6E0FFF1}"/>
            </a:ext>
          </a:extLst>
        </xdr:cNvPr>
        <xdr:cNvSpPr txBox="1"/>
      </xdr:nvSpPr>
      <xdr:spPr>
        <a:xfrm>
          <a:off x="22199600" y="1801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50800</xdr:rowOff>
    </xdr:from>
    <xdr:to>
      <xdr:col>112</xdr:col>
      <xdr:colOff>38100</xdr:colOff>
      <xdr:row>105</xdr:row>
      <xdr:rowOff>152400</xdr:rowOff>
    </xdr:to>
    <xdr:sp macro="" textlink="">
      <xdr:nvSpPr>
        <xdr:cNvPr id="637" name="楕円 636">
          <a:extLst>
            <a:ext uri="{FF2B5EF4-FFF2-40B4-BE49-F238E27FC236}">
              <a16:creationId xmlns:a16="http://schemas.microsoft.com/office/drawing/2014/main" id="{D44ED8E0-DC89-4E0E-B720-E13A6948808E}"/>
            </a:ext>
          </a:extLst>
        </xdr:cNvPr>
        <xdr:cNvSpPr/>
      </xdr:nvSpPr>
      <xdr:spPr>
        <a:xfrm>
          <a:off x="21272500" y="1805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87630</xdr:rowOff>
    </xdr:from>
    <xdr:to>
      <xdr:col>116</xdr:col>
      <xdr:colOff>63500</xdr:colOff>
      <xdr:row>105</xdr:row>
      <xdr:rowOff>101600</xdr:rowOff>
    </xdr:to>
    <xdr:cxnSp macro="">
      <xdr:nvCxnSpPr>
        <xdr:cNvPr id="638" name="直線コネクタ 637">
          <a:extLst>
            <a:ext uri="{FF2B5EF4-FFF2-40B4-BE49-F238E27FC236}">
              <a16:creationId xmlns:a16="http://schemas.microsoft.com/office/drawing/2014/main" id="{9BC137D6-8D8F-4AC8-9D11-BF6CAB10DE91}"/>
            </a:ext>
          </a:extLst>
        </xdr:cNvPr>
        <xdr:cNvCxnSpPr/>
      </xdr:nvCxnSpPr>
      <xdr:spPr>
        <a:xfrm flipV="1">
          <a:off x="21323300" y="18089880"/>
          <a:ext cx="8382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62230</xdr:rowOff>
    </xdr:from>
    <xdr:to>
      <xdr:col>107</xdr:col>
      <xdr:colOff>101600</xdr:colOff>
      <xdr:row>105</xdr:row>
      <xdr:rowOff>163830</xdr:rowOff>
    </xdr:to>
    <xdr:sp macro="" textlink="">
      <xdr:nvSpPr>
        <xdr:cNvPr id="639" name="楕円 638">
          <a:extLst>
            <a:ext uri="{FF2B5EF4-FFF2-40B4-BE49-F238E27FC236}">
              <a16:creationId xmlns:a16="http://schemas.microsoft.com/office/drawing/2014/main" id="{903BA47D-3007-4C99-978A-392B57D4BF5D}"/>
            </a:ext>
          </a:extLst>
        </xdr:cNvPr>
        <xdr:cNvSpPr/>
      </xdr:nvSpPr>
      <xdr:spPr>
        <a:xfrm>
          <a:off x="20383500" y="1806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101600</xdr:rowOff>
    </xdr:from>
    <xdr:to>
      <xdr:col>111</xdr:col>
      <xdr:colOff>177800</xdr:colOff>
      <xdr:row>105</xdr:row>
      <xdr:rowOff>113030</xdr:rowOff>
    </xdr:to>
    <xdr:cxnSp macro="">
      <xdr:nvCxnSpPr>
        <xdr:cNvPr id="640" name="直線コネクタ 639">
          <a:extLst>
            <a:ext uri="{FF2B5EF4-FFF2-40B4-BE49-F238E27FC236}">
              <a16:creationId xmlns:a16="http://schemas.microsoft.com/office/drawing/2014/main" id="{017D3D41-EC57-4387-8225-71B47FE7F285}"/>
            </a:ext>
          </a:extLst>
        </xdr:cNvPr>
        <xdr:cNvCxnSpPr/>
      </xdr:nvCxnSpPr>
      <xdr:spPr>
        <a:xfrm flipV="1">
          <a:off x="20434300" y="181038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74930</xdr:rowOff>
    </xdr:from>
    <xdr:to>
      <xdr:col>102</xdr:col>
      <xdr:colOff>165100</xdr:colOff>
      <xdr:row>106</xdr:row>
      <xdr:rowOff>5080</xdr:rowOff>
    </xdr:to>
    <xdr:sp macro="" textlink="">
      <xdr:nvSpPr>
        <xdr:cNvPr id="641" name="楕円 640">
          <a:extLst>
            <a:ext uri="{FF2B5EF4-FFF2-40B4-BE49-F238E27FC236}">
              <a16:creationId xmlns:a16="http://schemas.microsoft.com/office/drawing/2014/main" id="{A99E5E9B-2B86-4771-BE9A-8D612E411461}"/>
            </a:ext>
          </a:extLst>
        </xdr:cNvPr>
        <xdr:cNvSpPr/>
      </xdr:nvSpPr>
      <xdr:spPr>
        <a:xfrm>
          <a:off x="19494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113030</xdr:rowOff>
    </xdr:from>
    <xdr:to>
      <xdr:col>107</xdr:col>
      <xdr:colOff>50800</xdr:colOff>
      <xdr:row>105</xdr:row>
      <xdr:rowOff>125730</xdr:rowOff>
    </xdr:to>
    <xdr:cxnSp macro="">
      <xdr:nvCxnSpPr>
        <xdr:cNvPr id="642" name="直線コネクタ 641">
          <a:extLst>
            <a:ext uri="{FF2B5EF4-FFF2-40B4-BE49-F238E27FC236}">
              <a16:creationId xmlns:a16="http://schemas.microsoft.com/office/drawing/2014/main" id="{6F6F534D-FBAA-4FBF-BDCB-16060C818A45}"/>
            </a:ext>
          </a:extLst>
        </xdr:cNvPr>
        <xdr:cNvCxnSpPr/>
      </xdr:nvCxnSpPr>
      <xdr:spPr>
        <a:xfrm flipV="1">
          <a:off x="19545300" y="1811528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87630</xdr:rowOff>
    </xdr:from>
    <xdr:to>
      <xdr:col>98</xdr:col>
      <xdr:colOff>38100</xdr:colOff>
      <xdr:row>106</xdr:row>
      <xdr:rowOff>17780</xdr:rowOff>
    </xdr:to>
    <xdr:sp macro="" textlink="">
      <xdr:nvSpPr>
        <xdr:cNvPr id="643" name="楕円 642">
          <a:extLst>
            <a:ext uri="{FF2B5EF4-FFF2-40B4-BE49-F238E27FC236}">
              <a16:creationId xmlns:a16="http://schemas.microsoft.com/office/drawing/2014/main" id="{843BC9EA-23CA-4538-9586-FB022D383F06}"/>
            </a:ext>
          </a:extLst>
        </xdr:cNvPr>
        <xdr:cNvSpPr/>
      </xdr:nvSpPr>
      <xdr:spPr>
        <a:xfrm>
          <a:off x="18605500" y="1808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125730</xdr:rowOff>
    </xdr:from>
    <xdr:to>
      <xdr:col>102</xdr:col>
      <xdr:colOff>114300</xdr:colOff>
      <xdr:row>105</xdr:row>
      <xdr:rowOff>138430</xdr:rowOff>
    </xdr:to>
    <xdr:cxnSp macro="">
      <xdr:nvCxnSpPr>
        <xdr:cNvPr id="644" name="直線コネクタ 643">
          <a:extLst>
            <a:ext uri="{FF2B5EF4-FFF2-40B4-BE49-F238E27FC236}">
              <a16:creationId xmlns:a16="http://schemas.microsoft.com/office/drawing/2014/main" id="{31703349-3BF6-43F8-943D-F6B0E93F28F5}"/>
            </a:ext>
          </a:extLst>
        </xdr:cNvPr>
        <xdr:cNvCxnSpPr/>
      </xdr:nvCxnSpPr>
      <xdr:spPr>
        <a:xfrm flipV="1">
          <a:off x="18656300" y="1812798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81297</xdr:rowOff>
    </xdr:from>
    <xdr:ext cx="469744" cy="259045"/>
    <xdr:sp macro="" textlink="">
      <xdr:nvSpPr>
        <xdr:cNvPr id="645" name="n_1aveValue【庁舎】&#10;一人当たり面積">
          <a:extLst>
            <a:ext uri="{FF2B5EF4-FFF2-40B4-BE49-F238E27FC236}">
              <a16:creationId xmlns:a16="http://schemas.microsoft.com/office/drawing/2014/main" id="{013352A8-18D3-4E5A-BBA2-F7EF3DC989FD}"/>
            </a:ext>
          </a:extLst>
        </xdr:cNvPr>
        <xdr:cNvSpPr txBox="1"/>
      </xdr:nvSpPr>
      <xdr:spPr>
        <a:xfrm>
          <a:off x="21075727" y="1774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67327</xdr:rowOff>
    </xdr:from>
    <xdr:ext cx="469744" cy="259045"/>
    <xdr:sp macro="" textlink="">
      <xdr:nvSpPr>
        <xdr:cNvPr id="646" name="n_2aveValue【庁舎】&#10;一人当たり面積">
          <a:extLst>
            <a:ext uri="{FF2B5EF4-FFF2-40B4-BE49-F238E27FC236}">
              <a16:creationId xmlns:a16="http://schemas.microsoft.com/office/drawing/2014/main" id="{37865630-605B-46B2-A5B2-F7384CAAAEB8}"/>
            </a:ext>
          </a:extLst>
        </xdr:cNvPr>
        <xdr:cNvSpPr txBox="1"/>
      </xdr:nvSpPr>
      <xdr:spPr>
        <a:xfrm>
          <a:off x="201994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54627</xdr:rowOff>
    </xdr:from>
    <xdr:ext cx="469744" cy="259045"/>
    <xdr:sp macro="" textlink="">
      <xdr:nvSpPr>
        <xdr:cNvPr id="647" name="n_3aveValue【庁舎】&#10;一人当たり面積">
          <a:extLst>
            <a:ext uri="{FF2B5EF4-FFF2-40B4-BE49-F238E27FC236}">
              <a16:creationId xmlns:a16="http://schemas.microsoft.com/office/drawing/2014/main" id="{EEF49173-CF68-408D-8614-CAD9E48D6263}"/>
            </a:ext>
          </a:extLst>
        </xdr:cNvPr>
        <xdr:cNvSpPr txBox="1"/>
      </xdr:nvSpPr>
      <xdr:spPr>
        <a:xfrm>
          <a:off x="19310427" y="1754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87647</xdr:rowOff>
    </xdr:from>
    <xdr:ext cx="469744" cy="259045"/>
    <xdr:sp macro="" textlink="">
      <xdr:nvSpPr>
        <xdr:cNvPr id="648" name="n_4aveValue【庁舎】&#10;一人当たり面積">
          <a:extLst>
            <a:ext uri="{FF2B5EF4-FFF2-40B4-BE49-F238E27FC236}">
              <a16:creationId xmlns:a16="http://schemas.microsoft.com/office/drawing/2014/main" id="{83531631-5E81-4962-9A1F-AAB0443EA9EF}"/>
            </a:ext>
          </a:extLst>
        </xdr:cNvPr>
        <xdr:cNvSpPr txBox="1"/>
      </xdr:nvSpPr>
      <xdr:spPr>
        <a:xfrm>
          <a:off x="18421427" y="1774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143527</xdr:rowOff>
    </xdr:from>
    <xdr:ext cx="469744" cy="259045"/>
    <xdr:sp macro="" textlink="">
      <xdr:nvSpPr>
        <xdr:cNvPr id="649" name="n_1mainValue【庁舎】&#10;一人当たり面積">
          <a:extLst>
            <a:ext uri="{FF2B5EF4-FFF2-40B4-BE49-F238E27FC236}">
              <a16:creationId xmlns:a16="http://schemas.microsoft.com/office/drawing/2014/main" id="{D6D3CF07-6A8C-4764-B66D-73EB22AD2005}"/>
            </a:ext>
          </a:extLst>
        </xdr:cNvPr>
        <xdr:cNvSpPr txBox="1"/>
      </xdr:nvSpPr>
      <xdr:spPr>
        <a:xfrm>
          <a:off x="21075727" y="1814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154957</xdr:rowOff>
    </xdr:from>
    <xdr:ext cx="469744" cy="259045"/>
    <xdr:sp macro="" textlink="">
      <xdr:nvSpPr>
        <xdr:cNvPr id="650" name="n_2mainValue【庁舎】&#10;一人当たり面積">
          <a:extLst>
            <a:ext uri="{FF2B5EF4-FFF2-40B4-BE49-F238E27FC236}">
              <a16:creationId xmlns:a16="http://schemas.microsoft.com/office/drawing/2014/main" id="{9B6F7F35-9B82-4494-8B0E-AC6AD6E23C68}"/>
            </a:ext>
          </a:extLst>
        </xdr:cNvPr>
        <xdr:cNvSpPr txBox="1"/>
      </xdr:nvSpPr>
      <xdr:spPr>
        <a:xfrm>
          <a:off x="20199427" y="1815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167657</xdr:rowOff>
    </xdr:from>
    <xdr:ext cx="469744" cy="259045"/>
    <xdr:sp macro="" textlink="">
      <xdr:nvSpPr>
        <xdr:cNvPr id="651" name="n_3mainValue【庁舎】&#10;一人当たり面積">
          <a:extLst>
            <a:ext uri="{FF2B5EF4-FFF2-40B4-BE49-F238E27FC236}">
              <a16:creationId xmlns:a16="http://schemas.microsoft.com/office/drawing/2014/main" id="{7E6E9C29-96E3-4E2E-B146-A5E14A2FAF94}"/>
            </a:ext>
          </a:extLst>
        </xdr:cNvPr>
        <xdr:cNvSpPr txBox="1"/>
      </xdr:nvSpPr>
      <xdr:spPr>
        <a:xfrm>
          <a:off x="19310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8907</xdr:rowOff>
    </xdr:from>
    <xdr:ext cx="469744" cy="259045"/>
    <xdr:sp macro="" textlink="">
      <xdr:nvSpPr>
        <xdr:cNvPr id="652" name="n_4mainValue【庁舎】&#10;一人当たり面積">
          <a:extLst>
            <a:ext uri="{FF2B5EF4-FFF2-40B4-BE49-F238E27FC236}">
              <a16:creationId xmlns:a16="http://schemas.microsoft.com/office/drawing/2014/main" id="{2216A338-AA3F-4F62-A345-B2F175BCCF84}"/>
            </a:ext>
          </a:extLst>
        </xdr:cNvPr>
        <xdr:cNvSpPr txBox="1"/>
      </xdr:nvSpPr>
      <xdr:spPr>
        <a:xfrm>
          <a:off x="18421427" y="1818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3" name="正方形/長方形 652">
          <a:extLst>
            <a:ext uri="{FF2B5EF4-FFF2-40B4-BE49-F238E27FC236}">
              <a16:creationId xmlns:a16="http://schemas.microsoft.com/office/drawing/2014/main" id="{4CF78DB2-5C72-4E01-B1CD-B6DFF976E9A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4" name="正方形/長方形 653">
          <a:extLst>
            <a:ext uri="{FF2B5EF4-FFF2-40B4-BE49-F238E27FC236}">
              <a16:creationId xmlns:a16="http://schemas.microsoft.com/office/drawing/2014/main" id="{C089ED14-42F8-4266-A7D6-2EAED0B7A9A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5" name="テキスト ボックス 654">
          <a:extLst>
            <a:ext uri="{FF2B5EF4-FFF2-40B4-BE49-F238E27FC236}">
              <a16:creationId xmlns:a16="http://schemas.microsoft.com/office/drawing/2014/main" id="{DDA402BC-9BA1-4CA5-BFEE-C662590E99D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ja-JP" altLang="en-US" sz="1300">
              <a:latin typeface="ＭＳ Ｐゴシック" panose="020B0600070205080204" pitchFamily="50" charset="-128"/>
              <a:ea typeface="ＭＳ Ｐゴシック" panose="020B0600070205080204" pitchFamily="50" charset="-128"/>
            </a:rPr>
            <a:t>市民会館、庁舎となっている。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どの施設においても、老朽化に伴う改修工事が毎年度実施しているところであり、高いランニングコストに加えて大規模改修のような単年度費用も掛かってくることから、公共施設等総合管理計画に基づいた計画的な更新を行い、費用等の見直しを図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今後も数値等を類似団体や全国平均等と比較し施設の在り方等について、全庁的な検討も続けていきたい。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北海道弟子屈町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6,937
6,875
774.33
13,282,667
13,172,102
103,504
4,827,425
10,256,114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16.4
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前年度に引き続き税収は増加傾向にあるが、財政力指数は</a:t>
          </a:r>
          <a:r>
            <a:rPr kumimoji="1" lang="ja-JP" altLang="en-US" sz="1100">
              <a:solidFill>
                <a:schemeClr val="dk1"/>
              </a:solidFill>
              <a:effectLst/>
              <a:latin typeface="+mn-lt"/>
              <a:ea typeface="+mn-ea"/>
              <a:cs typeface="+mn-cs"/>
            </a:rPr>
            <a:t>昨年度と同様の</a:t>
          </a:r>
          <a:r>
            <a:rPr kumimoji="1" lang="en-US" altLang="ja-JP" sz="1100">
              <a:solidFill>
                <a:schemeClr val="dk1"/>
              </a:solidFill>
              <a:effectLst/>
              <a:latin typeface="+mn-lt"/>
              <a:ea typeface="+mn-ea"/>
              <a:cs typeface="+mn-cs"/>
            </a:rPr>
            <a:t>0.23</a:t>
          </a:r>
          <a:r>
            <a:rPr kumimoji="1" lang="ja-JP" altLang="ja-JP" sz="1100">
              <a:solidFill>
                <a:schemeClr val="dk1"/>
              </a:solidFill>
              <a:effectLst/>
              <a:latin typeface="+mn-lt"/>
              <a:ea typeface="+mn-ea"/>
              <a:cs typeface="+mn-cs"/>
            </a:rPr>
            <a:t>と類似団体平均を下回っており、職員数見直し</a:t>
          </a:r>
          <a:r>
            <a:rPr kumimoji="1" lang="ja-JP" altLang="en-US" sz="1100">
              <a:solidFill>
                <a:schemeClr val="dk1"/>
              </a:solidFill>
              <a:effectLst/>
              <a:latin typeface="+mn-lt"/>
              <a:ea typeface="+mn-ea"/>
              <a:cs typeface="+mn-cs"/>
            </a:rPr>
            <a:t>による人件費の精査（直営施設の指定管理者制度検討など）や、</a:t>
          </a:r>
          <a:r>
            <a:rPr kumimoji="1" lang="ja-JP" altLang="ja-JP" sz="1100">
              <a:solidFill>
                <a:schemeClr val="dk1"/>
              </a:solidFill>
              <a:effectLst/>
              <a:latin typeface="+mn-lt"/>
              <a:ea typeface="+mn-ea"/>
              <a:cs typeface="+mn-cs"/>
            </a:rPr>
            <a:t>必要な事業を峻別し投資的経費の抑制等、歳出の見直しを随時実施すると共に、町税等徴収体制の強化や釧路・根室広域地方税滞納整理機構への滞納案件の引継ぎ等、歳入確保に努めることにより財政健全化を図る。</a:t>
          </a:r>
          <a:endParaRPr kumimoji="1" lang="en-US" altLang="ja-JP" sz="1100">
            <a:solidFill>
              <a:schemeClr val="dk1"/>
            </a:solidFill>
            <a:effectLst/>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110974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11724"/>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25901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110974</xdr:rowOff>
    </xdr:from>
    <xdr:to>
      <xdr:col>24</xdr:col>
      <xdr:colOff>12700</xdr:colOff>
      <xdr:row>35</xdr:row>
      <xdr:rowOff>110974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38705</xdr:rowOff>
    </xdr:from>
    <xdr:to>
      <xdr:col>23</xdr:col>
      <xdr:colOff>133350</xdr:colOff>
      <xdr:row>44</xdr:row>
      <xdr:rowOff>38705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825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140503</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69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38705</xdr:rowOff>
    </xdr:from>
    <xdr:to>
      <xdr:col>19</xdr:col>
      <xdr:colOff>133350</xdr:colOff>
      <xdr:row>44</xdr:row>
      <xdr:rowOff>50195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5825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123976</xdr:rowOff>
    </xdr:from>
    <xdr:to>
      <xdr:col>19</xdr:col>
      <xdr:colOff>184150</xdr:colOff>
      <xdr:row>43</xdr:row>
      <xdr:rowOff>54126</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50195</xdr:rowOff>
    </xdr:from>
    <xdr:to>
      <xdr:col>15</xdr:col>
      <xdr:colOff>82550</xdr:colOff>
      <xdr:row>44</xdr:row>
      <xdr:rowOff>50195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93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50195</xdr:rowOff>
    </xdr:from>
    <xdr:to>
      <xdr:col>11</xdr:col>
      <xdr:colOff>31750</xdr:colOff>
      <xdr:row>44</xdr:row>
      <xdr:rowOff>61685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5939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110265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55232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27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159355</xdr:rowOff>
    </xdr:from>
    <xdr:to>
      <xdr:col>19</xdr:col>
      <xdr:colOff>184150</xdr:colOff>
      <xdr:row>44</xdr:row>
      <xdr:rowOff>89505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74282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170845</xdr:rowOff>
    </xdr:from>
    <xdr:to>
      <xdr:col>15</xdr:col>
      <xdr:colOff>133350</xdr:colOff>
      <xdr:row>44</xdr:row>
      <xdr:rowOff>100995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85772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170845</xdr:rowOff>
    </xdr:from>
    <xdr:to>
      <xdr:col>11</xdr:col>
      <xdr:colOff>82550</xdr:colOff>
      <xdr:row>44</xdr:row>
      <xdr:rowOff>100995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85772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類似団体平均を若干上回っており、人件費</a:t>
          </a:r>
          <a:r>
            <a:rPr kumimoji="1" lang="en-US" altLang="ja-JP" sz="1100">
              <a:solidFill>
                <a:schemeClr val="dk1"/>
              </a:solidFill>
              <a:effectLst/>
              <a:latin typeface="+mn-lt"/>
              <a:ea typeface="+mn-ea"/>
              <a:cs typeface="+mn-cs"/>
            </a:rPr>
            <a:t>27.7%</a:t>
          </a:r>
          <a:r>
            <a:rPr kumimoji="1" lang="ja-JP" altLang="ja-JP" sz="1100">
              <a:solidFill>
                <a:schemeClr val="dk1"/>
              </a:solidFill>
              <a:effectLst/>
              <a:latin typeface="+mn-lt"/>
              <a:ea typeface="+mn-ea"/>
              <a:cs typeface="+mn-cs"/>
            </a:rPr>
            <a:t>、物件費</a:t>
          </a:r>
          <a:r>
            <a:rPr kumimoji="1" lang="en-US" altLang="ja-JP" sz="1100">
              <a:solidFill>
                <a:schemeClr val="dk1"/>
              </a:solidFill>
              <a:effectLst/>
              <a:latin typeface="+mn-lt"/>
              <a:ea typeface="+mn-ea"/>
              <a:cs typeface="+mn-cs"/>
            </a:rPr>
            <a:t>12.8%</a:t>
          </a:r>
          <a:r>
            <a:rPr kumimoji="1" lang="ja-JP" altLang="ja-JP" sz="1100">
              <a:solidFill>
                <a:schemeClr val="dk1"/>
              </a:solidFill>
              <a:effectLst/>
              <a:latin typeface="+mn-lt"/>
              <a:ea typeface="+mn-ea"/>
              <a:cs typeface="+mn-cs"/>
            </a:rPr>
            <a:t>、公債費</a:t>
          </a:r>
          <a:r>
            <a:rPr kumimoji="1" lang="en-US" altLang="ja-JP" sz="1100">
              <a:solidFill>
                <a:schemeClr val="dk1"/>
              </a:solidFill>
              <a:effectLst/>
              <a:latin typeface="+mn-lt"/>
              <a:ea typeface="+mn-ea"/>
              <a:cs typeface="+mn-cs"/>
            </a:rPr>
            <a:t>25.8%</a:t>
          </a:r>
          <a:r>
            <a:rPr kumimoji="1" lang="ja-JP" altLang="ja-JP" sz="1100">
              <a:solidFill>
                <a:schemeClr val="dk1"/>
              </a:solidFill>
              <a:effectLst/>
              <a:latin typeface="+mn-lt"/>
              <a:ea typeface="+mn-ea"/>
              <a:cs typeface="+mn-cs"/>
            </a:rPr>
            <a:t>と高水準にあるため、今後も職員数見直しに伴う人件費減や高利率起債の補償金免除繰上償還、新規発行起債の管理・抑制や</a:t>
          </a:r>
          <a:r>
            <a:rPr kumimoji="1" lang="en-US" altLang="ja-JP" sz="1100">
              <a:solidFill>
                <a:schemeClr val="dk1"/>
              </a:solidFill>
              <a:effectLst/>
              <a:latin typeface="+mn-lt"/>
              <a:ea typeface="+mn-ea"/>
              <a:cs typeface="+mn-cs"/>
            </a:rPr>
            <a:t>PPP/PFI</a:t>
          </a:r>
          <a:r>
            <a:rPr kumimoji="1" lang="ja-JP" altLang="ja-JP" sz="1100">
              <a:solidFill>
                <a:schemeClr val="dk1"/>
              </a:solidFill>
              <a:effectLst/>
              <a:latin typeface="+mn-lt"/>
              <a:ea typeface="+mn-ea"/>
              <a:cs typeface="+mn-cs"/>
            </a:rPr>
            <a:t>事業活用によるコスト低減、</a:t>
          </a:r>
          <a:r>
            <a:rPr kumimoji="1" lang="en-US" altLang="ja-JP" sz="1100">
              <a:solidFill>
                <a:schemeClr val="dk1"/>
              </a:solidFill>
              <a:effectLst/>
              <a:latin typeface="+mn-lt"/>
              <a:ea typeface="+mn-ea"/>
              <a:cs typeface="+mn-cs"/>
            </a:rPr>
            <a:t>PDCA</a:t>
          </a:r>
          <a:r>
            <a:rPr kumimoji="1" lang="ja-JP" altLang="ja-JP" sz="1100">
              <a:solidFill>
                <a:schemeClr val="dk1"/>
              </a:solidFill>
              <a:effectLst/>
              <a:latin typeface="+mn-lt"/>
              <a:ea typeface="+mn-ea"/>
              <a:cs typeface="+mn-cs"/>
            </a:rPr>
            <a:t>サイクルに基づく事務事業評価による見直しを継続的に実施、当該比率の改善に努める。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67</xdr:row>
      <xdr:rowOff>7620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93096"/>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75438</xdr:rowOff>
    </xdr:from>
    <xdr:to>
      <xdr:col>23</xdr:col>
      <xdr:colOff>133350</xdr:colOff>
      <xdr:row>65</xdr:row>
      <xdr:rowOff>94742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21968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38879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40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17526</xdr:rowOff>
    </xdr:from>
    <xdr:to>
      <xdr:col>19</xdr:col>
      <xdr:colOff>133350</xdr:colOff>
      <xdr:row>65</xdr:row>
      <xdr:rowOff>94742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16177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70612</xdr:rowOff>
    </xdr:from>
    <xdr:to>
      <xdr:col>19</xdr:col>
      <xdr:colOff>184150</xdr:colOff>
      <xdr:row>65</xdr:row>
      <xdr:rowOff>762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10939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81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53848</xdr:rowOff>
    </xdr:from>
    <xdr:to>
      <xdr:col>15</xdr:col>
      <xdr:colOff>82550</xdr:colOff>
      <xdr:row>65</xdr:row>
      <xdr:rowOff>17526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02664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51308</xdr:rowOff>
    </xdr:from>
    <xdr:to>
      <xdr:col>15</xdr:col>
      <xdr:colOff>133350</xdr:colOff>
      <xdr:row>64</xdr:row>
      <xdr:rowOff>152908</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163085</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53848</xdr:rowOff>
    </xdr:from>
    <xdr:to>
      <xdr:col>11</xdr:col>
      <xdr:colOff>31750</xdr:colOff>
      <xdr:row>64</xdr:row>
      <xdr:rowOff>164846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026648"/>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103903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24638</xdr:rowOff>
    </xdr:from>
    <xdr:to>
      <xdr:col>23</xdr:col>
      <xdr:colOff>184150</xdr:colOff>
      <xdr:row>65</xdr:row>
      <xdr:rowOff>126238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168165</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14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43942</xdr:rowOff>
    </xdr:from>
    <xdr:to>
      <xdr:col>19</xdr:col>
      <xdr:colOff>184150</xdr:colOff>
      <xdr:row>65</xdr:row>
      <xdr:rowOff>145542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130319</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274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138176</xdr:rowOff>
    </xdr:from>
    <xdr:to>
      <xdr:col>15</xdr:col>
      <xdr:colOff>133350</xdr:colOff>
      <xdr:row>65</xdr:row>
      <xdr:rowOff>68326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53103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19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3048</xdr:rowOff>
    </xdr:from>
    <xdr:to>
      <xdr:col>11</xdr:col>
      <xdr:colOff>82550</xdr:colOff>
      <xdr:row>64</xdr:row>
      <xdr:rowOff>104648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114825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74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114046</xdr:rowOff>
    </xdr:from>
    <xdr:to>
      <xdr:col>7</xdr:col>
      <xdr:colOff>31750</xdr:colOff>
      <xdr:row>65</xdr:row>
      <xdr:rowOff>44196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28973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1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[712,992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平均を大きく上回っており、保育園や老人ホームを直営で行っていることで、人員・人件費が多大であることが大きな要因である。特別養護老人ホーム（平成２１年度）及びデイサービスセンター（平成２７年度）の民営化や、他業務についても指定管理者制度の導入等を勘案しながら、コストの低減を図っ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52494</xdr:rowOff>
    </xdr:from>
    <xdr:to>
      <xdr:col>23</xdr:col>
      <xdr:colOff>133350</xdr:colOff>
      <xdr:row>88</xdr:row>
      <xdr:rowOff>31350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768494"/>
          <a:ext cx="0" cy="1350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3427</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09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31350</xdr:rowOff>
    </xdr:from>
    <xdr:to>
      <xdr:col>24</xdr:col>
      <xdr:colOff>12700</xdr:colOff>
      <xdr:row>88</xdr:row>
      <xdr:rowOff>31350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118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138871</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51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52494</xdr:rowOff>
    </xdr:from>
    <xdr:to>
      <xdr:col>24</xdr:col>
      <xdr:colOff>12700</xdr:colOff>
      <xdr:row>80</xdr:row>
      <xdr:rowOff>52494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76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98276</xdr:rowOff>
    </xdr:from>
    <xdr:to>
      <xdr:col>23</xdr:col>
      <xdr:colOff>133350</xdr:colOff>
      <xdr:row>88</xdr:row>
      <xdr:rowOff>31350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4500076"/>
          <a:ext cx="838200" cy="61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114412</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38304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97885</xdr:rowOff>
    </xdr:from>
    <xdr:to>
      <xdr:col>23</xdr:col>
      <xdr:colOff>184150</xdr:colOff>
      <xdr:row>82</xdr:row>
      <xdr:rowOff>28035</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39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73316</xdr:rowOff>
    </xdr:from>
    <xdr:to>
      <xdr:col>19</xdr:col>
      <xdr:colOff>133350</xdr:colOff>
      <xdr:row>84</xdr:row>
      <xdr:rowOff>98276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4303666"/>
          <a:ext cx="889000" cy="19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56539</xdr:rowOff>
    </xdr:from>
    <xdr:to>
      <xdr:col>19</xdr:col>
      <xdr:colOff>184150</xdr:colOff>
      <xdr:row>81</xdr:row>
      <xdr:rowOff>158139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394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168316</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3712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73316</xdr:rowOff>
    </xdr:from>
    <xdr:to>
      <xdr:col>15</xdr:col>
      <xdr:colOff>82550</xdr:colOff>
      <xdr:row>83</xdr:row>
      <xdr:rowOff>82691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2336800" y="14303666"/>
          <a:ext cx="889000" cy="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38588</xdr:rowOff>
    </xdr:from>
    <xdr:to>
      <xdr:col>15</xdr:col>
      <xdr:colOff>133350</xdr:colOff>
      <xdr:row>81</xdr:row>
      <xdr:rowOff>140188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392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150365</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69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151343</xdr:rowOff>
    </xdr:from>
    <xdr:to>
      <xdr:col>11</xdr:col>
      <xdr:colOff>31750</xdr:colOff>
      <xdr:row>83</xdr:row>
      <xdr:rowOff>82691</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4210243"/>
          <a:ext cx="889000" cy="10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39385</xdr:rowOff>
    </xdr:from>
    <xdr:to>
      <xdr:col>11</xdr:col>
      <xdr:colOff>82550</xdr:colOff>
      <xdr:row>81</xdr:row>
      <xdr:rowOff>140985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392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151162</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369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21323</xdr:rowOff>
    </xdr:from>
    <xdr:to>
      <xdr:col>7</xdr:col>
      <xdr:colOff>31750</xdr:colOff>
      <xdr:row>81</xdr:row>
      <xdr:rowOff>122923</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390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133100</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677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152000</xdr:rowOff>
    </xdr:from>
    <xdr:to>
      <xdr:col>23</xdr:col>
      <xdr:colOff>184150</xdr:colOff>
      <xdr:row>88</xdr:row>
      <xdr:rowOff>82150</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506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47877</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496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47476</xdr:rowOff>
    </xdr:from>
    <xdr:to>
      <xdr:col>19</xdr:col>
      <xdr:colOff>184150</xdr:colOff>
      <xdr:row>84</xdr:row>
      <xdr:rowOff>149076</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444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133853</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453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22516</xdr:rowOff>
    </xdr:from>
    <xdr:to>
      <xdr:col>15</xdr:col>
      <xdr:colOff>133350</xdr:colOff>
      <xdr:row>83</xdr:row>
      <xdr:rowOff>124116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425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108893</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433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31891</xdr:rowOff>
    </xdr:from>
    <xdr:to>
      <xdr:col>11</xdr:col>
      <xdr:colOff>82550</xdr:colOff>
      <xdr:row>83</xdr:row>
      <xdr:rowOff>133491</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426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118268</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4348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100543</xdr:rowOff>
    </xdr:from>
    <xdr:to>
      <xdr:col>7</xdr:col>
      <xdr:colOff>31750</xdr:colOff>
      <xdr:row>83</xdr:row>
      <xdr:rowOff>30693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41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15470</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424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令和２</a:t>
          </a:r>
          <a:r>
            <a:rPr kumimoji="1" lang="ja-JP" altLang="ja-JP" sz="1100">
              <a:solidFill>
                <a:schemeClr val="dk1"/>
              </a:solidFill>
              <a:effectLst/>
              <a:latin typeface="+mn-lt"/>
              <a:ea typeface="+mn-ea"/>
              <a:cs typeface="+mn-cs"/>
            </a:rPr>
            <a:t>年度も引き続き、退職者の一部不補充と併せて各種手当の総点検等を行い、給与の適正化に努めていることにより類似団体平均値に比較的近いものとなっている。今後も引き続き給与の適正化に努めていき現状の水準を維持す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29634</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20775"/>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41804</xdr:rowOff>
    </xdr:from>
    <xdr:to>
      <xdr:col>81</xdr:col>
      <xdr:colOff>44450</xdr:colOff>
      <xdr:row>85</xdr:row>
      <xdr:rowOff>71966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615054"/>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118656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349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102129</xdr:rowOff>
    </xdr:from>
    <xdr:to>
      <xdr:col>81</xdr:col>
      <xdr:colOff>95250</xdr:colOff>
      <xdr:row>85</xdr:row>
      <xdr:rowOff>32279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50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41804</xdr:rowOff>
    </xdr:from>
    <xdr:to>
      <xdr:col>77</xdr:col>
      <xdr:colOff>44450</xdr:colOff>
      <xdr:row>85</xdr:row>
      <xdr:rowOff>102129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61505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102129</xdr:rowOff>
    </xdr:from>
    <xdr:to>
      <xdr:col>72</xdr:col>
      <xdr:colOff>203200</xdr:colOff>
      <xdr:row>85</xdr:row>
      <xdr:rowOff>152400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675379"/>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41804</xdr:rowOff>
    </xdr:from>
    <xdr:to>
      <xdr:col>73</xdr:col>
      <xdr:colOff>44450</xdr:colOff>
      <xdr:row>84</xdr:row>
      <xdr:rowOff>143404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153581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71966</xdr:rowOff>
    </xdr:from>
    <xdr:to>
      <xdr:col>68</xdr:col>
      <xdr:colOff>152400</xdr:colOff>
      <xdr:row>85</xdr:row>
      <xdr:rowOff>152400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64521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41804</xdr:rowOff>
    </xdr:from>
    <xdr:to>
      <xdr:col>68</xdr:col>
      <xdr:colOff>203200</xdr:colOff>
      <xdr:row>84</xdr:row>
      <xdr:rowOff>143404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153581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41804</xdr:rowOff>
    </xdr:from>
    <xdr:to>
      <xdr:col>64</xdr:col>
      <xdr:colOff>152400</xdr:colOff>
      <xdr:row>84</xdr:row>
      <xdr:rowOff>143404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44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153581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21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164693</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5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162454</xdr:rowOff>
    </xdr:from>
    <xdr:to>
      <xdr:col>77</xdr:col>
      <xdr:colOff>95250</xdr:colOff>
      <xdr:row>85</xdr:row>
      <xdr:rowOff>92604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56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77381</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650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51329</xdr:rowOff>
    </xdr:from>
    <xdr:to>
      <xdr:col>73</xdr:col>
      <xdr:colOff>44450</xdr:colOff>
      <xdr:row>85</xdr:row>
      <xdr:rowOff>152929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62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137706</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71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第</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次行政改革（平成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年間）で職員数を</a:t>
          </a:r>
          <a:r>
            <a:rPr kumimoji="1" lang="en-US" altLang="ja-JP" sz="1100">
              <a:solidFill>
                <a:schemeClr val="dk1"/>
              </a:solidFill>
              <a:effectLst/>
              <a:latin typeface="+mn-lt"/>
              <a:ea typeface="+mn-ea"/>
              <a:cs typeface="+mn-cs"/>
            </a:rPr>
            <a:t>13.4</a:t>
          </a:r>
          <a:r>
            <a:rPr kumimoji="1" lang="ja-JP" altLang="ja-JP" sz="1100">
              <a:solidFill>
                <a:schemeClr val="dk1"/>
              </a:solidFill>
              <a:effectLst/>
              <a:latin typeface="+mn-lt"/>
              <a:ea typeface="+mn-ea"/>
              <a:cs typeface="+mn-cs"/>
            </a:rPr>
            <a:t>％削減してきたものの、依然として類似団体を大きく上回っている。ＰＤＣＡサイクルに基づく事務事業評価による効率化・見直し、また、退職者の一部不補充の実施、民営化や指定管理者制度の活用を検討し、類似団体の平均値に近づけるよう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67</xdr:row>
      <xdr:rowOff>50088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926320"/>
          <a:ext cx="0" cy="16109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22165</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509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50088</xdr:rowOff>
    </xdr:from>
    <xdr:to>
      <xdr:col>81</xdr:col>
      <xdr:colOff>133350</xdr:colOff>
      <xdr:row>67</xdr:row>
      <xdr:rowOff>50088</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537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21996</xdr:rowOff>
    </xdr:from>
    <xdr:to>
      <xdr:col>81</xdr:col>
      <xdr:colOff>44450</xdr:colOff>
      <xdr:row>64</xdr:row>
      <xdr:rowOff>95352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179800" y="10994796"/>
          <a:ext cx="838200" cy="7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112742</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22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96215</xdr:rowOff>
    </xdr:from>
    <xdr:to>
      <xdr:col>81</xdr:col>
      <xdr:colOff>95250</xdr:colOff>
      <xdr:row>61</xdr:row>
      <xdr:rowOff>26365</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21996</xdr:rowOff>
    </xdr:from>
    <xdr:to>
      <xdr:col>77</xdr:col>
      <xdr:colOff>44450</xdr:colOff>
      <xdr:row>64</xdr:row>
      <xdr:rowOff>75082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5290800" y="1099479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99111</xdr:rowOff>
    </xdr:from>
    <xdr:to>
      <xdr:col>77</xdr:col>
      <xdr:colOff>95250</xdr:colOff>
      <xdr:row>61</xdr:row>
      <xdr:rowOff>29261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8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39438</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154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4623</xdr:rowOff>
    </xdr:from>
    <xdr:to>
      <xdr:col>72</xdr:col>
      <xdr:colOff>203200</xdr:colOff>
      <xdr:row>64</xdr:row>
      <xdr:rowOff>75082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977423"/>
          <a:ext cx="889000" cy="7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96215</xdr:rowOff>
    </xdr:from>
    <xdr:to>
      <xdr:col>73</xdr:col>
      <xdr:colOff>44450</xdr:colOff>
      <xdr:row>61</xdr:row>
      <xdr:rowOff>26365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8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36542</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15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156769</xdr:rowOff>
    </xdr:from>
    <xdr:to>
      <xdr:col>68</xdr:col>
      <xdr:colOff>152400</xdr:colOff>
      <xdr:row>64</xdr:row>
      <xdr:rowOff>4623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958119"/>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102006</xdr:rowOff>
    </xdr:from>
    <xdr:to>
      <xdr:col>68</xdr:col>
      <xdr:colOff>203200</xdr:colOff>
      <xdr:row>61</xdr:row>
      <xdr:rowOff>32156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8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42333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15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65329</xdr:rowOff>
    </xdr:from>
    <xdr:to>
      <xdr:col>64</xdr:col>
      <xdr:colOff>152400</xdr:colOff>
      <xdr:row>60</xdr:row>
      <xdr:rowOff>166929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5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5656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12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44552</xdr:rowOff>
    </xdr:from>
    <xdr:to>
      <xdr:col>81</xdr:col>
      <xdr:colOff>95250</xdr:colOff>
      <xdr:row>64</xdr:row>
      <xdr:rowOff>146152</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101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16629</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10989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142646</xdr:rowOff>
    </xdr:from>
    <xdr:to>
      <xdr:col>77</xdr:col>
      <xdr:colOff>95250</xdr:colOff>
      <xdr:row>64</xdr:row>
      <xdr:rowOff>72796</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94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57573</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11030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24282</xdr:rowOff>
    </xdr:from>
    <xdr:to>
      <xdr:col>73</xdr:col>
      <xdr:colOff>44450</xdr:colOff>
      <xdr:row>64</xdr:row>
      <xdr:rowOff>125882</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99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110659</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110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125273</xdr:rowOff>
    </xdr:from>
    <xdr:to>
      <xdr:col>68</xdr:col>
      <xdr:colOff>203200</xdr:colOff>
      <xdr:row>64</xdr:row>
      <xdr:rowOff>55423</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92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40200</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1101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105969</xdr:rowOff>
    </xdr:from>
    <xdr:to>
      <xdr:col>64</xdr:col>
      <xdr:colOff>152400</xdr:colOff>
      <xdr:row>64</xdr:row>
      <xdr:rowOff>36119</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90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20896</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10993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類似団体平均を上回っている主な要因としては、平成</a:t>
          </a:r>
          <a:r>
            <a:rPr kumimoji="1" lang="en-US" altLang="ja-JP" sz="1000">
              <a:solidFill>
                <a:schemeClr val="dk1"/>
              </a:solidFill>
              <a:effectLst/>
              <a:latin typeface="+mn-lt"/>
              <a:ea typeface="+mn-ea"/>
              <a:cs typeface="+mn-cs"/>
            </a:rPr>
            <a:t>13</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14</a:t>
          </a:r>
          <a:r>
            <a:rPr kumimoji="1" lang="ja-JP" altLang="ja-JP" sz="1000">
              <a:solidFill>
                <a:schemeClr val="dk1"/>
              </a:solidFill>
              <a:effectLst/>
              <a:latin typeface="+mn-lt"/>
              <a:ea typeface="+mn-ea"/>
              <a:cs typeface="+mn-cs"/>
            </a:rPr>
            <a:t>年度に実施した病院建設事業補助（総事業費</a:t>
          </a:r>
          <a:r>
            <a:rPr kumimoji="1" lang="en-US" altLang="ja-JP" sz="1000">
              <a:solidFill>
                <a:schemeClr val="dk1"/>
              </a:solidFill>
              <a:effectLst/>
              <a:latin typeface="+mn-lt"/>
              <a:ea typeface="+mn-ea"/>
              <a:cs typeface="+mn-cs"/>
            </a:rPr>
            <a:t>36</a:t>
          </a:r>
          <a:r>
            <a:rPr kumimoji="1" lang="ja-JP" altLang="ja-JP" sz="1000">
              <a:solidFill>
                <a:schemeClr val="dk1"/>
              </a:solidFill>
              <a:effectLst/>
              <a:latin typeface="+mn-lt"/>
              <a:ea typeface="+mn-ea"/>
              <a:cs typeface="+mn-cs"/>
            </a:rPr>
            <a:t>億円、うち起債</a:t>
          </a:r>
          <a:r>
            <a:rPr kumimoji="1" lang="en-US" altLang="ja-JP" sz="1000">
              <a:solidFill>
                <a:schemeClr val="dk1"/>
              </a:solidFill>
              <a:effectLst/>
              <a:latin typeface="+mn-lt"/>
              <a:ea typeface="+mn-ea"/>
              <a:cs typeface="+mn-cs"/>
            </a:rPr>
            <a:t>16</a:t>
          </a:r>
          <a:r>
            <a:rPr kumimoji="1" lang="ja-JP" altLang="ja-JP" sz="1000">
              <a:solidFill>
                <a:schemeClr val="dk1"/>
              </a:solidFill>
              <a:effectLst/>
              <a:latin typeface="+mn-lt"/>
              <a:ea typeface="+mn-ea"/>
              <a:cs typeface="+mn-cs"/>
            </a:rPr>
            <a:t>億円）、弟子屈中学校、学校給食センター、道の駅整備等を行ったまちづくり整備事業（平成</a:t>
          </a:r>
          <a:r>
            <a:rPr kumimoji="1" lang="en-US" altLang="ja-JP" sz="1000">
              <a:solidFill>
                <a:schemeClr val="dk1"/>
              </a:solidFill>
              <a:effectLst/>
              <a:latin typeface="+mn-lt"/>
              <a:ea typeface="+mn-ea"/>
              <a:cs typeface="+mn-cs"/>
            </a:rPr>
            <a:t>21</a:t>
          </a:r>
          <a:r>
            <a:rPr kumimoji="1" lang="ja-JP" altLang="ja-JP" sz="1000">
              <a:solidFill>
                <a:schemeClr val="dk1"/>
              </a:solidFill>
              <a:effectLst/>
              <a:latin typeface="+mn-lt"/>
              <a:ea typeface="+mn-ea"/>
              <a:cs typeface="+mn-cs"/>
            </a:rPr>
            <a:t>・</a:t>
          </a:r>
          <a:r>
            <a:rPr kumimoji="1" lang="en-US" altLang="ja-JP" sz="1000">
              <a:solidFill>
                <a:schemeClr val="dk1"/>
              </a:solidFill>
              <a:effectLst/>
              <a:latin typeface="+mn-lt"/>
              <a:ea typeface="+mn-ea"/>
              <a:cs typeface="+mn-cs"/>
            </a:rPr>
            <a:t>23</a:t>
          </a:r>
          <a:r>
            <a:rPr kumimoji="1" lang="ja-JP" altLang="ja-JP" sz="1000">
              <a:solidFill>
                <a:schemeClr val="dk1"/>
              </a:solidFill>
              <a:effectLst/>
              <a:latin typeface="+mn-lt"/>
              <a:ea typeface="+mn-ea"/>
              <a:cs typeface="+mn-cs"/>
            </a:rPr>
            <a:t>年度　総事業費</a:t>
          </a:r>
          <a:r>
            <a:rPr kumimoji="1" lang="en-US" altLang="ja-JP" sz="1000">
              <a:solidFill>
                <a:schemeClr val="dk1"/>
              </a:solidFill>
              <a:effectLst/>
              <a:latin typeface="+mn-lt"/>
              <a:ea typeface="+mn-ea"/>
              <a:cs typeface="+mn-cs"/>
            </a:rPr>
            <a:t>14</a:t>
          </a:r>
          <a:r>
            <a:rPr kumimoji="1" lang="ja-JP" altLang="ja-JP" sz="1000">
              <a:solidFill>
                <a:schemeClr val="dk1"/>
              </a:solidFill>
              <a:effectLst/>
              <a:latin typeface="+mn-lt"/>
              <a:ea typeface="+mn-ea"/>
              <a:cs typeface="+mn-cs"/>
            </a:rPr>
            <a:t>億円、うち起債</a:t>
          </a:r>
          <a:r>
            <a:rPr kumimoji="1" lang="en-US" altLang="ja-JP" sz="1000">
              <a:solidFill>
                <a:schemeClr val="dk1"/>
              </a:solidFill>
              <a:effectLst/>
              <a:latin typeface="+mn-lt"/>
              <a:ea typeface="+mn-ea"/>
              <a:cs typeface="+mn-cs"/>
            </a:rPr>
            <a:t>8</a:t>
          </a:r>
          <a:r>
            <a:rPr kumimoji="1" lang="ja-JP" altLang="ja-JP" sz="1000">
              <a:solidFill>
                <a:schemeClr val="dk1"/>
              </a:solidFill>
              <a:effectLst/>
              <a:latin typeface="+mn-lt"/>
              <a:ea typeface="+mn-ea"/>
              <a:cs typeface="+mn-cs"/>
            </a:rPr>
            <a:t>億円）、公営住宅建て替え事業等である。</a:t>
          </a:r>
          <a:r>
            <a:rPr kumimoji="1" lang="ja-JP" altLang="en-US" sz="1000">
              <a:solidFill>
                <a:schemeClr val="dk1"/>
              </a:solidFill>
              <a:effectLst/>
              <a:latin typeface="+mn-lt"/>
              <a:ea typeface="+mn-ea"/>
              <a:cs typeface="+mn-cs"/>
            </a:rPr>
            <a:t>比率改善のため</a:t>
          </a:r>
          <a:r>
            <a:rPr kumimoji="1" lang="ja-JP" altLang="ja-JP" sz="1000">
              <a:solidFill>
                <a:schemeClr val="dk1"/>
              </a:solidFill>
              <a:effectLst/>
              <a:latin typeface="+mn-lt"/>
              <a:ea typeface="+mn-ea"/>
              <a:cs typeface="+mn-cs"/>
            </a:rPr>
            <a:t>新規地方債の発行抑制・高利率起債の補償金免除繰上償還、職員数の減、基金への積極的な積立等</a:t>
          </a:r>
          <a:r>
            <a:rPr kumimoji="1" lang="ja-JP" altLang="en-US" sz="1000">
              <a:solidFill>
                <a:schemeClr val="dk1"/>
              </a:solidFill>
              <a:effectLst/>
              <a:latin typeface="+mn-lt"/>
              <a:ea typeface="+mn-ea"/>
              <a:cs typeface="+mn-cs"/>
            </a:rPr>
            <a:t>を行っているが、大型事業の償還開始により高止まりの状況が続いている。</a:t>
          </a:r>
          <a:r>
            <a:rPr kumimoji="1" lang="ja-JP" altLang="ja-JP" sz="1000">
              <a:solidFill>
                <a:schemeClr val="dk1"/>
              </a:solidFill>
              <a:effectLst/>
              <a:latin typeface="+mn-lt"/>
              <a:ea typeface="+mn-ea"/>
              <a:cs typeface="+mn-cs"/>
            </a:rPr>
            <a:t>令和</a:t>
          </a:r>
          <a:r>
            <a:rPr kumimoji="1" lang="ja-JP" altLang="en-US" sz="1000">
              <a:solidFill>
                <a:schemeClr val="dk1"/>
              </a:solidFill>
              <a:effectLst/>
              <a:latin typeface="+mn-lt"/>
              <a:ea typeface="+mn-ea"/>
              <a:cs typeface="+mn-cs"/>
            </a:rPr>
            <a:t>２</a:t>
          </a:r>
          <a:r>
            <a:rPr kumimoji="1" lang="ja-JP" altLang="ja-JP" sz="1000">
              <a:solidFill>
                <a:schemeClr val="dk1"/>
              </a:solidFill>
              <a:effectLst/>
              <a:latin typeface="+mn-lt"/>
              <a:ea typeface="+mn-ea"/>
              <a:cs typeface="+mn-cs"/>
            </a:rPr>
            <a:t>年度は過疎対策事業債（平成</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年度）などの償還が開始したことにより</a:t>
          </a:r>
          <a:r>
            <a:rPr kumimoji="1" lang="en-US" altLang="ja-JP" sz="1000">
              <a:solidFill>
                <a:schemeClr val="dk1"/>
              </a:solidFill>
              <a:effectLst/>
              <a:latin typeface="+mn-lt"/>
              <a:ea typeface="+mn-ea"/>
              <a:cs typeface="+mn-cs"/>
            </a:rPr>
            <a:t>1.4%</a:t>
          </a:r>
          <a:r>
            <a:rPr kumimoji="1" lang="ja-JP" altLang="ja-JP" sz="1000">
              <a:solidFill>
                <a:schemeClr val="dk1"/>
              </a:solidFill>
              <a:effectLst/>
              <a:latin typeface="+mn-lt"/>
              <a:ea typeface="+mn-ea"/>
              <a:cs typeface="+mn-cs"/>
            </a:rPr>
            <a:t>増となった。</a:t>
          </a:r>
          <a:endParaRPr lang="ja-JP" altLang="ja-JP" sz="1100">
            <a:effectLst/>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43</xdr:row>
      <xdr:rowOff>143510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26914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14817</xdr:rowOff>
    </xdr:from>
    <xdr:to>
      <xdr:col>81</xdr:col>
      <xdr:colOff>44450</xdr:colOff>
      <xdr:row>43</xdr:row>
      <xdr:rowOff>127423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387167"/>
          <a:ext cx="8382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167657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105833</xdr:rowOff>
    </xdr:from>
    <xdr:to>
      <xdr:col>77</xdr:col>
      <xdr:colOff>44450</xdr:colOff>
      <xdr:row>43</xdr:row>
      <xdr:rowOff>14817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30673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91457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17356</xdr:rowOff>
    </xdr:from>
    <xdr:to>
      <xdr:col>72</xdr:col>
      <xdr:colOff>203200</xdr:colOff>
      <xdr:row>42</xdr:row>
      <xdr:rowOff>105833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21825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17356</xdr:rowOff>
    </xdr:from>
    <xdr:to>
      <xdr:col>68</xdr:col>
      <xdr:colOff>152400</xdr:colOff>
      <xdr:row>42</xdr:row>
      <xdr:rowOff>57573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21825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127000</xdr:rowOff>
    </xdr:from>
    <xdr:to>
      <xdr:col>68</xdr:col>
      <xdr:colOff>203200</xdr:colOff>
      <xdr:row>40</xdr:row>
      <xdr:rowOff>57150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75371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76623</xdr:rowOff>
    </xdr:from>
    <xdr:to>
      <xdr:col>81</xdr:col>
      <xdr:colOff>95250</xdr:colOff>
      <xdr:row>44</xdr:row>
      <xdr:rowOff>6773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143950</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34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135467</xdr:rowOff>
    </xdr:from>
    <xdr:to>
      <xdr:col>77</xdr:col>
      <xdr:colOff>95250</xdr:colOff>
      <xdr:row>43</xdr:row>
      <xdr:rowOff>65617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50394</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55033</xdr:rowOff>
    </xdr:from>
    <xdr:to>
      <xdr:col>73</xdr:col>
      <xdr:colOff>44450</xdr:colOff>
      <xdr:row>42</xdr:row>
      <xdr:rowOff>156633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141410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138006</xdr:rowOff>
    </xdr:from>
    <xdr:to>
      <xdr:col>68</xdr:col>
      <xdr:colOff>203200</xdr:colOff>
      <xdr:row>42</xdr:row>
      <xdr:rowOff>68156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6773</xdr:rowOff>
    </xdr:from>
    <xdr:to>
      <xdr:col>64</xdr:col>
      <xdr:colOff>152400</xdr:colOff>
      <xdr:row>42</xdr:row>
      <xdr:rowOff>108373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93150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類似団体平均を大きく上回っている主な要因としては、平成</a:t>
          </a:r>
          <a:r>
            <a:rPr kumimoji="1" lang="en-US" altLang="ja-JP" sz="1100" baseline="0">
              <a:solidFill>
                <a:schemeClr val="dk1"/>
              </a:solidFill>
              <a:effectLst/>
              <a:latin typeface="+mn-lt"/>
              <a:ea typeface="+mn-ea"/>
              <a:cs typeface="+mn-cs"/>
            </a:rPr>
            <a:t>13</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14</a:t>
          </a:r>
          <a:r>
            <a:rPr kumimoji="1" lang="ja-JP" altLang="ja-JP" sz="1100" baseline="0">
              <a:solidFill>
                <a:schemeClr val="dk1"/>
              </a:solidFill>
              <a:effectLst/>
              <a:latin typeface="+mn-lt"/>
              <a:ea typeface="+mn-ea"/>
              <a:cs typeface="+mn-cs"/>
            </a:rPr>
            <a:t>年度に実施した病院建設事業補助（総事業費</a:t>
          </a:r>
          <a:r>
            <a:rPr kumimoji="1" lang="en-US" altLang="ja-JP" sz="1100" baseline="0">
              <a:solidFill>
                <a:schemeClr val="dk1"/>
              </a:solidFill>
              <a:effectLst/>
              <a:latin typeface="+mn-lt"/>
              <a:ea typeface="+mn-ea"/>
              <a:cs typeface="+mn-cs"/>
            </a:rPr>
            <a:t>36</a:t>
          </a:r>
          <a:r>
            <a:rPr kumimoji="1" lang="ja-JP" altLang="ja-JP" sz="1100" baseline="0">
              <a:solidFill>
                <a:schemeClr val="dk1"/>
              </a:solidFill>
              <a:effectLst/>
              <a:latin typeface="+mn-lt"/>
              <a:ea typeface="+mn-ea"/>
              <a:cs typeface="+mn-cs"/>
            </a:rPr>
            <a:t>億円、うち起債</a:t>
          </a:r>
          <a:r>
            <a:rPr kumimoji="1" lang="en-US" altLang="ja-JP" sz="1100" baseline="0">
              <a:solidFill>
                <a:schemeClr val="dk1"/>
              </a:solidFill>
              <a:effectLst/>
              <a:latin typeface="+mn-lt"/>
              <a:ea typeface="+mn-ea"/>
              <a:cs typeface="+mn-cs"/>
            </a:rPr>
            <a:t>16</a:t>
          </a:r>
          <a:r>
            <a:rPr kumimoji="1" lang="ja-JP" altLang="ja-JP" sz="1100" baseline="0">
              <a:solidFill>
                <a:schemeClr val="dk1"/>
              </a:solidFill>
              <a:effectLst/>
              <a:latin typeface="+mn-lt"/>
              <a:ea typeface="+mn-ea"/>
              <a:cs typeface="+mn-cs"/>
            </a:rPr>
            <a:t>億円）、弟子屈中学校、学校給食センター、道の駅整備等を行ったまちづくり整備事業（平成</a:t>
          </a:r>
          <a:r>
            <a:rPr kumimoji="1" lang="en-US" altLang="ja-JP" sz="1100" baseline="0">
              <a:solidFill>
                <a:schemeClr val="dk1"/>
              </a:solidFill>
              <a:effectLst/>
              <a:latin typeface="+mn-lt"/>
              <a:ea typeface="+mn-ea"/>
              <a:cs typeface="+mn-cs"/>
            </a:rPr>
            <a:t>21</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23</a:t>
          </a:r>
          <a:r>
            <a:rPr kumimoji="1" lang="ja-JP" altLang="ja-JP" sz="1100" baseline="0">
              <a:solidFill>
                <a:schemeClr val="dk1"/>
              </a:solidFill>
              <a:effectLst/>
              <a:latin typeface="+mn-lt"/>
              <a:ea typeface="+mn-ea"/>
              <a:cs typeface="+mn-cs"/>
            </a:rPr>
            <a:t>年度　総事業費</a:t>
          </a:r>
          <a:r>
            <a:rPr kumimoji="1" lang="en-US" altLang="ja-JP" sz="1100" baseline="0">
              <a:solidFill>
                <a:schemeClr val="dk1"/>
              </a:solidFill>
              <a:effectLst/>
              <a:latin typeface="+mn-lt"/>
              <a:ea typeface="+mn-ea"/>
              <a:cs typeface="+mn-cs"/>
            </a:rPr>
            <a:t>14</a:t>
          </a:r>
          <a:r>
            <a:rPr kumimoji="1" lang="ja-JP" altLang="ja-JP" sz="1100" baseline="0">
              <a:solidFill>
                <a:schemeClr val="dk1"/>
              </a:solidFill>
              <a:effectLst/>
              <a:latin typeface="+mn-lt"/>
              <a:ea typeface="+mn-ea"/>
              <a:cs typeface="+mn-cs"/>
            </a:rPr>
            <a:t>億円、うち起債</a:t>
          </a:r>
          <a:r>
            <a:rPr kumimoji="1" lang="en-US" altLang="ja-JP" sz="1100" baseline="0">
              <a:solidFill>
                <a:schemeClr val="dk1"/>
              </a:solidFill>
              <a:effectLst/>
              <a:latin typeface="+mn-lt"/>
              <a:ea typeface="+mn-ea"/>
              <a:cs typeface="+mn-cs"/>
            </a:rPr>
            <a:t>8</a:t>
          </a:r>
          <a:r>
            <a:rPr kumimoji="1" lang="ja-JP" altLang="ja-JP" sz="1100" baseline="0">
              <a:solidFill>
                <a:schemeClr val="dk1"/>
              </a:solidFill>
              <a:effectLst/>
              <a:latin typeface="+mn-lt"/>
              <a:ea typeface="+mn-ea"/>
              <a:cs typeface="+mn-cs"/>
            </a:rPr>
            <a:t>億円）、公営住宅建て替え事業等である。</a:t>
          </a:r>
          <a:r>
            <a:rPr kumimoji="1" lang="ja-JP" altLang="en-US" sz="1100" baseline="0">
              <a:solidFill>
                <a:schemeClr val="dk1"/>
              </a:solidFill>
              <a:effectLst/>
              <a:latin typeface="+mn-lt"/>
              <a:ea typeface="+mn-ea"/>
              <a:cs typeface="+mn-cs"/>
            </a:rPr>
            <a:t>基金残高の大幅な増加により改善傾向に向かってはいるが、今後検討されている公共</a:t>
          </a:r>
          <a:r>
            <a:rPr kumimoji="1" lang="ja-JP" altLang="ja-JP" sz="1100" baseline="0">
              <a:solidFill>
                <a:schemeClr val="dk1"/>
              </a:solidFill>
              <a:effectLst/>
              <a:latin typeface="+mn-lt"/>
              <a:ea typeface="+mn-ea"/>
              <a:cs typeface="+mn-cs"/>
            </a:rPr>
            <a:t>施設等の統廃合や除却</a:t>
          </a:r>
          <a:r>
            <a:rPr kumimoji="1" lang="ja-JP" altLang="en-US" sz="1100" baseline="0">
              <a:solidFill>
                <a:schemeClr val="dk1"/>
              </a:solidFill>
              <a:effectLst/>
              <a:latin typeface="+mn-lt"/>
              <a:ea typeface="+mn-ea"/>
              <a:cs typeface="+mn-cs"/>
            </a:rPr>
            <a:t>に要する経費を勘案しながら</a:t>
          </a:r>
          <a:r>
            <a:rPr kumimoji="1" lang="ja-JP" altLang="ja-JP" sz="1100" baseline="0">
              <a:solidFill>
                <a:schemeClr val="dk1"/>
              </a:solidFill>
              <a:effectLst/>
              <a:latin typeface="+mn-lt"/>
              <a:ea typeface="+mn-ea"/>
              <a:cs typeface="+mn-cs"/>
            </a:rPr>
            <a:t>、適正な事業実施をはかり財政の健全化に努める。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151130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123207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151130</xdr:rowOff>
    </xdr:from>
    <xdr:to>
      <xdr:col>81</xdr:col>
      <xdr:colOff>133350</xdr:colOff>
      <xdr:row>22</xdr:row>
      <xdr:rowOff>151130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96943</xdr:rowOff>
    </xdr:from>
    <xdr:to>
      <xdr:col>81</xdr:col>
      <xdr:colOff>44450</xdr:colOff>
      <xdr:row>22</xdr:row>
      <xdr:rowOff>8648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183043"/>
          <a:ext cx="838200" cy="59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72632</xdr:rowOff>
    </xdr:from>
    <xdr:to>
      <xdr:col>81</xdr:col>
      <xdr:colOff>95250</xdr:colOff>
      <xdr:row>14</xdr:row>
      <xdr:rowOff>2782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22</xdr:row>
      <xdr:rowOff>8648</xdr:rowOff>
    </xdr:from>
    <xdr:to>
      <xdr:col>77</xdr:col>
      <xdr:colOff>44450</xdr:colOff>
      <xdr:row>22</xdr:row>
      <xdr:rowOff>133894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780548"/>
          <a:ext cx="889000" cy="12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70334</xdr:rowOff>
    </xdr:from>
    <xdr:to>
      <xdr:col>77</xdr:col>
      <xdr:colOff>95250</xdr:colOff>
      <xdr:row>14</xdr:row>
      <xdr:rowOff>484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29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10661</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068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60355</xdr:rowOff>
    </xdr:from>
    <xdr:to>
      <xdr:col>72</xdr:col>
      <xdr:colOff>203200</xdr:colOff>
      <xdr:row>22</xdr:row>
      <xdr:rowOff>133894</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3832255"/>
          <a:ext cx="889000" cy="7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122041</xdr:rowOff>
    </xdr:from>
    <xdr:to>
      <xdr:col>73</xdr:col>
      <xdr:colOff>44450</xdr:colOff>
      <xdr:row>14</xdr:row>
      <xdr:rowOff>52191</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35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62368</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11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60355</xdr:rowOff>
    </xdr:from>
    <xdr:to>
      <xdr:col>68</xdr:col>
      <xdr:colOff>152400</xdr:colOff>
      <xdr:row>22</xdr:row>
      <xdr:rowOff>109764</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832255"/>
          <a:ext cx="889000" cy="4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130991</xdr:rowOff>
    </xdr:from>
    <xdr:to>
      <xdr:col>68</xdr:col>
      <xdr:colOff>203200</xdr:colOff>
      <xdr:row>15</xdr:row>
      <xdr:rowOff>61141</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3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71318</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0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153972</xdr:rowOff>
    </xdr:from>
    <xdr:to>
      <xdr:col>64</xdr:col>
      <xdr:colOff>152400</xdr:colOff>
      <xdr:row>15</xdr:row>
      <xdr:rowOff>84122</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94299</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2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46143</xdr:rowOff>
    </xdr:from>
    <xdr:to>
      <xdr:col>81</xdr:col>
      <xdr:colOff>95250</xdr:colOff>
      <xdr:row>18</xdr:row>
      <xdr:rowOff>147743</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13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18220</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104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129298</xdr:rowOff>
    </xdr:from>
    <xdr:to>
      <xdr:col>77</xdr:col>
      <xdr:colOff>95250</xdr:colOff>
      <xdr:row>22</xdr:row>
      <xdr:rowOff>59448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72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44225</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816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22</xdr:row>
      <xdr:rowOff>83094</xdr:rowOff>
    </xdr:from>
    <xdr:to>
      <xdr:col>73</xdr:col>
      <xdr:colOff>44450</xdr:colOff>
      <xdr:row>23</xdr:row>
      <xdr:rowOff>13244</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85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169471</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9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9555</xdr:rowOff>
    </xdr:from>
    <xdr:to>
      <xdr:col>68</xdr:col>
      <xdr:colOff>203200</xdr:colOff>
      <xdr:row>22</xdr:row>
      <xdr:rowOff>111155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78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95932</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867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58964</xdr:rowOff>
    </xdr:from>
    <xdr:to>
      <xdr:col>64</xdr:col>
      <xdr:colOff>152400</xdr:colOff>
      <xdr:row>22</xdr:row>
      <xdr:rowOff>160564</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83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145341</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91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北海道弟子屈町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6,937
6,875
774.33
13,282,667
13,172,102
103,504
4,827,425
10,256,114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16.4
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類似団体平均と比較すると、人件費に係る経常収支比率は若干</a:t>
          </a:r>
          <a:r>
            <a:rPr kumimoji="1" lang="ja-JP" altLang="en-US" sz="1100">
              <a:solidFill>
                <a:schemeClr val="dk1"/>
              </a:solidFill>
              <a:effectLst/>
              <a:latin typeface="+mn-lt"/>
              <a:ea typeface="+mn-ea"/>
              <a:cs typeface="+mn-cs"/>
            </a:rPr>
            <a:t>高く</a:t>
          </a:r>
          <a:r>
            <a:rPr kumimoji="1" lang="ja-JP" altLang="ja-JP" sz="1100">
              <a:solidFill>
                <a:schemeClr val="dk1"/>
              </a:solidFill>
              <a:effectLst/>
              <a:latin typeface="+mn-lt"/>
              <a:ea typeface="+mn-ea"/>
              <a:cs typeface="+mn-cs"/>
            </a:rPr>
            <a:t>なっているが、</a:t>
          </a:r>
          <a:r>
            <a:rPr kumimoji="1" lang="ja-JP" altLang="en-US" sz="1100">
              <a:solidFill>
                <a:schemeClr val="dk1"/>
              </a:solidFill>
              <a:effectLst/>
              <a:latin typeface="+mn-lt"/>
              <a:ea typeface="+mn-ea"/>
              <a:cs typeface="+mn-cs"/>
            </a:rPr>
            <a:t>会計年度任用職員制度施行に伴う人件費の増加や採用職員の高年齢化が原因となっている</a:t>
          </a:r>
          <a:r>
            <a:rPr kumimoji="1" lang="ja-JP" altLang="ja-JP" sz="1100">
              <a:solidFill>
                <a:schemeClr val="dk1"/>
              </a:solidFill>
              <a:effectLst/>
              <a:latin typeface="+mn-lt"/>
              <a:ea typeface="+mn-ea"/>
              <a:cs typeface="+mn-cs"/>
            </a:rPr>
            <a:t>。人事院勧告に基づく給与改定等により人件費の比率は増加したが、事務事業の民間委託、指定管理者制度、退職者一部不補充を継続し人件費抑制に努める。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141696</xdr:rowOff>
    </xdr:from>
    <xdr:to>
      <xdr:col>24</xdr:col>
      <xdr:colOff>25400</xdr:colOff>
      <xdr:row>40</xdr:row>
      <xdr:rowOff>130266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954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56623</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141696</xdr:rowOff>
    </xdr:from>
    <xdr:to>
      <xdr:col>24</xdr:col>
      <xdr:colOff>114300</xdr:colOff>
      <xdr:row>33</xdr:row>
      <xdr:rowOff>141696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138430</xdr:rowOff>
    </xdr:from>
    <xdr:to>
      <xdr:col>24</xdr:col>
      <xdr:colOff>25400</xdr:colOff>
      <xdr:row>37</xdr:row>
      <xdr:rowOff>82913</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139180"/>
          <a:ext cx="838200" cy="28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125367</xdr:rowOff>
    </xdr:from>
    <xdr:to>
      <xdr:col>19</xdr:col>
      <xdr:colOff>187325</xdr:colOff>
      <xdr:row>35</xdr:row>
      <xdr:rowOff>138430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12611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66403</xdr:rowOff>
    </xdr:from>
    <xdr:to>
      <xdr:col>20</xdr:col>
      <xdr:colOff>38100</xdr:colOff>
      <xdr:row>36</xdr:row>
      <xdr:rowOff>168003</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152780</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324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125367</xdr:rowOff>
    </xdr:from>
    <xdr:to>
      <xdr:col>15</xdr:col>
      <xdr:colOff>98425</xdr:colOff>
      <xdr:row>35</xdr:row>
      <xdr:rowOff>158024</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12611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53340</xdr:rowOff>
    </xdr:from>
    <xdr:to>
      <xdr:col>15</xdr:col>
      <xdr:colOff>149225</xdr:colOff>
      <xdr:row>36</xdr:row>
      <xdr:rowOff>154940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158024</xdr:rowOff>
    </xdr:from>
    <xdr:to>
      <xdr:col>11</xdr:col>
      <xdr:colOff>9525</xdr:colOff>
      <xdr:row>35</xdr:row>
      <xdr:rowOff>164556</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15877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72934</xdr:rowOff>
    </xdr:from>
    <xdr:to>
      <xdr:col>11</xdr:col>
      <xdr:colOff>60325</xdr:colOff>
      <xdr:row>37</xdr:row>
      <xdr:rowOff>3084</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24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159311</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331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59872</xdr:rowOff>
    </xdr:from>
    <xdr:to>
      <xdr:col>6</xdr:col>
      <xdr:colOff>171450</xdr:colOff>
      <xdr:row>36</xdr:row>
      <xdr:rowOff>161472</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146249</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31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32113</xdr:rowOff>
    </xdr:from>
    <xdr:to>
      <xdr:col>24</xdr:col>
      <xdr:colOff>76200</xdr:colOff>
      <xdr:row>37</xdr:row>
      <xdr:rowOff>133713</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37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4190</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34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87630</xdr:rowOff>
    </xdr:from>
    <xdr:to>
      <xdr:col>20</xdr:col>
      <xdr:colOff>38100</xdr:colOff>
      <xdr:row>36</xdr:row>
      <xdr:rowOff>17780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27957</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74567</xdr:rowOff>
    </xdr:from>
    <xdr:to>
      <xdr:col>15</xdr:col>
      <xdr:colOff>149225</xdr:colOff>
      <xdr:row>36</xdr:row>
      <xdr:rowOff>4717</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07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14894</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84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107224</xdr:rowOff>
    </xdr:from>
    <xdr:to>
      <xdr:col>11</xdr:col>
      <xdr:colOff>60325</xdr:colOff>
      <xdr:row>36</xdr:row>
      <xdr:rowOff>37374</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10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47551</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87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113756</xdr:rowOff>
    </xdr:from>
    <xdr:to>
      <xdr:col>6</xdr:col>
      <xdr:colOff>171450</xdr:colOff>
      <xdr:row>36</xdr:row>
      <xdr:rowOff>43906</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11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54083</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88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すると、物件費に係る経常収支比率は高くなっている。委託業務の見直しによる民営化、指定管理者制度導入による経費削減などにより、改善を図っているが人件費や物価上昇の影響等により昨年と比較し高くなっている。今後は類似団体平均程度に近づくよう民間で実施可能な事業については、指定管理者制度の導入などにより委託を進め、コストの低減を図っていく方針で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83566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550160"/>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55643</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5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83566</xdr:rowOff>
    </xdr:from>
    <xdr:to>
      <xdr:col>82</xdr:col>
      <xdr:colOff>196850</xdr:colOff>
      <xdr:row>21</xdr:row>
      <xdr:rowOff>83566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684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140716</xdr:rowOff>
    </xdr:from>
    <xdr:to>
      <xdr:col>82</xdr:col>
      <xdr:colOff>107950</xdr:colOff>
      <xdr:row>18</xdr:row>
      <xdr:rowOff>26416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2883916"/>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93997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83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170434</xdr:rowOff>
    </xdr:from>
    <xdr:to>
      <xdr:col>78</xdr:col>
      <xdr:colOff>69850</xdr:colOff>
      <xdr:row>18</xdr:row>
      <xdr:rowOff>26416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30850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117111</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170434</xdr:rowOff>
    </xdr:from>
    <xdr:to>
      <xdr:col>73</xdr:col>
      <xdr:colOff>180975</xdr:colOff>
      <xdr:row>18</xdr:row>
      <xdr:rowOff>62992</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308508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167640</xdr:rowOff>
    </xdr:from>
    <xdr:to>
      <xdr:col>74</xdr:col>
      <xdr:colOff>31750</xdr:colOff>
      <xdr:row>17</xdr:row>
      <xdr:rowOff>97790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107967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62992</xdr:rowOff>
    </xdr:from>
    <xdr:to>
      <xdr:col>69</xdr:col>
      <xdr:colOff>92075</xdr:colOff>
      <xdr:row>18</xdr:row>
      <xdr:rowOff>67564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31490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158496</xdr:rowOff>
    </xdr:from>
    <xdr:to>
      <xdr:col>69</xdr:col>
      <xdr:colOff>142875</xdr:colOff>
      <xdr:row>17</xdr:row>
      <xdr:rowOff>88646</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98823</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117348</xdr:rowOff>
    </xdr:from>
    <xdr:to>
      <xdr:col>65</xdr:col>
      <xdr:colOff>53975</xdr:colOff>
      <xdr:row>17</xdr:row>
      <xdr:rowOff>47498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57675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106443</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67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147066</xdr:rowOff>
    </xdr:from>
    <xdr:to>
      <xdr:col>78</xdr:col>
      <xdr:colOff>120650</xdr:colOff>
      <xdr:row>18</xdr:row>
      <xdr:rowOff>77216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30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61993</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3148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119634</xdr:rowOff>
    </xdr:from>
    <xdr:to>
      <xdr:col>74</xdr:col>
      <xdr:colOff>31750</xdr:colOff>
      <xdr:row>18</xdr:row>
      <xdr:rowOff>49784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34561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12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12192</xdr:rowOff>
    </xdr:from>
    <xdr:to>
      <xdr:col>69</xdr:col>
      <xdr:colOff>142875</xdr:colOff>
      <xdr:row>18</xdr:row>
      <xdr:rowOff>113792</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98569</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18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16764</xdr:rowOff>
    </xdr:from>
    <xdr:to>
      <xdr:col>65</xdr:col>
      <xdr:colOff>53975</xdr:colOff>
      <xdr:row>18</xdr:row>
      <xdr:rowOff>118364</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310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103141</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1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類似団体平均と同水準となっており、今後も養護老人ホーム運営や町独自の福祉サービスの充実、在宅福祉サービスや障がい者の自立支援に関するものを継続して水準の低下を招かぬよう配慮していきたい。</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2" name="テキスト ボックス 181">
          <a:extLst>
            <a:ext uri="{FF2B5EF4-FFF2-40B4-BE49-F238E27FC236}">
              <a16:creationId xmlns:a16="http://schemas.microsoft.com/office/drawing/2014/main" id="{00000000-0008-0000-0400-0000B6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70988"/>
          <a:ext cx="0" cy="1357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155575</xdr:rowOff>
    </xdr:from>
    <xdr:to>
      <xdr:col>24</xdr:col>
      <xdr:colOff>25400</xdr:colOff>
      <xdr:row>57</xdr:row>
      <xdr:rowOff>26988</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756775"/>
          <a:ext cx="8382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35577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19050</xdr:rowOff>
    </xdr:from>
    <xdr:to>
      <xdr:col>24</xdr:col>
      <xdr:colOff>76200</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112713</xdr:rowOff>
    </xdr:from>
    <xdr:to>
      <xdr:col>19</xdr:col>
      <xdr:colOff>187325</xdr:colOff>
      <xdr:row>56</xdr:row>
      <xdr:rowOff>155575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713913"/>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104775</xdr:rowOff>
    </xdr:from>
    <xdr:to>
      <xdr:col>20</xdr:col>
      <xdr:colOff>38100</xdr:colOff>
      <xdr:row>57</xdr:row>
      <xdr:rowOff>34925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45102</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74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112713</xdr:rowOff>
    </xdr:from>
    <xdr:to>
      <xdr:col>15</xdr:col>
      <xdr:colOff>98425</xdr:colOff>
      <xdr:row>56</xdr:row>
      <xdr:rowOff>112713</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713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104775</xdr:rowOff>
    </xdr:from>
    <xdr:to>
      <xdr:col>15</xdr:col>
      <xdr:colOff>149225</xdr:colOff>
      <xdr:row>57</xdr:row>
      <xdr:rowOff>34925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19702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98425</xdr:rowOff>
    </xdr:from>
    <xdr:to>
      <xdr:col>11</xdr:col>
      <xdr:colOff>9525</xdr:colOff>
      <xdr:row>56</xdr:row>
      <xdr:rowOff>112713</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699625"/>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47625</xdr:rowOff>
    </xdr:from>
    <xdr:to>
      <xdr:col>11</xdr:col>
      <xdr:colOff>60325</xdr:colOff>
      <xdr:row>56</xdr:row>
      <xdr:rowOff>149225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159402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4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147638</xdr:rowOff>
    </xdr:from>
    <xdr:to>
      <xdr:col>24</xdr:col>
      <xdr:colOff>76200</xdr:colOff>
      <xdr:row>57</xdr:row>
      <xdr:rowOff>77788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74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119715</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72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104775</xdr:rowOff>
    </xdr:from>
    <xdr:to>
      <xdr:col>20</xdr:col>
      <xdr:colOff>38100</xdr:colOff>
      <xdr:row>57</xdr:row>
      <xdr:rowOff>34925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19702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792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61913</xdr:rowOff>
    </xdr:from>
    <xdr:to>
      <xdr:col>15</xdr:col>
      <xdr:colOff>149225</xdr:colOff>
      <xdr:row>56</xdr:row>
      <xdr:rowOff>163513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66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2240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431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61913</xdr:rowOff>
    </xdr:from>
    <xdr:to>
      <xdr:col>11</xdr:col>
      <xdr:colOff>60325</xdr:colOff>
      <xdr:row>56</xdr:row>
      <xdr:rowOff>163513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66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148290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749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47625</xdr:rowOff>
    </xdr:from>
    <xdr:to>
      <xdr:col>6</xdr:col>
      <xdr:colOff>171450</xdr:colOff>
      <xdr:row>56</xdr:row>
      <xdr:rowOff>149225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134002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この経費については、特別会計への繰出金や施設等の維持補修費であり類似団体平均・全国平均ともに下回っている。</a:t>
          </a:r>
          <a:endParaRPr lang="ja-JP" altLang="ja-JP" sz="1400">
            <a:effectLst/>
          </a:endParaRPr>
        </a:p>
        <a:p>
          <a:r>
            <a:rPr kumimoji="1" lang="ja-JP" altLang="ja-JP" sz="1100">
              <a:solidFill>
                <a:schemeClr val="dk1"/>
              </a:solidFill>
              <a:effectLst/>
              <a:latin typeface="+mn-lt"/>
              <a:ea typeface="+mn-ea"/>
              <a:cs typeface="+mn-cs"/>
            </a:rPr>
            <a:t>特に繰出金において各会計における経費の節減などを徹底し健全化、負担の適正化を図り更なる比率改善に努める。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xdr:rowOff>
    </xdr:from>
    <xdr:to>
      <xdr:col>82</xdr:col>
      <xdr:colOff>107950</xdr:colOff>
      <xdr:row>61</xdr:row>
      <xdr:rowOff>107950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957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95267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xdr:rowOff>
    </xdr:from>
    <xdr:to>
      <xdr:col>82</xdr:col>
      <xdr:colOff>196850</xdr:colOff>
      <xdr:row>53</xdr:row>
      <xdr:rowOff>8890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107950</xdr:rowOff>
    </xdr:from>
    <xdr:to>
      <xdr:col>82</xdr:col>
      <xdr:colOff>107950</xdr:colOff>
      <xdr:row>53</xdr:row>
      <xdr:rowOff>161290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1948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161290</xdr:rowOff>
    </xdr:from>
    <xdr:to>
      <xdr:col>78</xdr:col>
      <xdr:colOff>69850</xdr:colOff>
      <xdr:row>54</xdr:row>
      <xdr:rowOff>5080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248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5080</xdr:rowOff>
    </xdr:from>
    <xdr:to>
      <xdr:col>73</xdr:col>
      <xdr:colOff>180975</xdr:colOff>
      <xdr:row>54</xdr:row>
      <xdr:rowOff>27940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263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27940</xdr:rowOff>
    </xdr:from>
    <xdr:to>
      <xdr:col>69</xdr:col>
      <xdr:colOff>92075</xdr:colOff>
      <xdr:row>54</xdr:row>
      <xdr:rowOff>157480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2862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57150</xdr:rowOff>
    </xdr:from>
    <xdr:to>
      <xdr:col>82</xdr:col>
      <xdr:colOff>158750</xdr:colOff>
      <xdr:row>53</xdr:row>
      <xdr:rowOff>158750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137177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110490</xdr:rowOff>
    </xdr:from>
    <xdr:to>
      <xdr:col>78</xdr:col>
      <xdr:colOff>120650</xdr:colOff>
      <xdr:row>54</xdr:row>
      <xdr:rowOff>40640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50817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896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125730</xdr:rowOff>
    </xdr:from>
    <xdr:to>
      <xdr:col>74</xdr:col>
      <xdr:colOff>31750</xdr:colOff>
      <xdr:row>54</xdr:row>
      <xdr:rowOff>55880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66057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898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148590</xdr:rowOff>
    </xdr:from>
    <xdr:to>
      <xdr:col>69</xdr:col>
      <xdr:colOff>142875</xdr:colOff>
      <xdr:row>54</xdr:row>
      <xdr:rowOff>78740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2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88917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00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106680</xdr:rowOff>
    </xdr:from>
    <xdr:to>
      <xdr:col>65</xdr:col>
      <xdr:colOff>53975</xdr:colOff>
      <xdr:row>55</xdr:row>
      <xdr:rowOff>36830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47007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前年度とほぼ横ばいの比率であるが、今後については各種団体への補助金について事務事業評価により適正かつ明確な基準で見直しや廃止を行い、適切な財政運営に努める。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35</xdr:row>
      <xdr:rowOff>14986</xdr:rowOff>
    </xdr:from>
    <xdr:to>
      <xdr:col>82</xdr:col>
      <xdr:colOff>107950</xdr:colOff>
      <xdr:row>40</xdr:row>
      <xdr:rowOff>113284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601573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85361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4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113284</xdr:rowOff>
    </xdr:from>
    <xdr:to>
      <xdr:col>82</xdr:col>
      <xdr:colOff>196850</xdr:colOff>
      <xdr:row>40</xdr:row>
      <xdr:rowOff>113284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7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101363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35</xdr:row>
      <xdr:rowOff>14986</xdr:rowOff>
    </xdr:from>
    <xdr:to>
      <xdr:col>82</xdr:col>
      <xdr:colOff>196850</xdr:colOff>
      <xdr:row>35</xdr:row>
      <xdr:rowOff>14986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01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14986</xdr:rowOff>
    </xdr:from>
    <xdr:to>
      <xdr:col>82</xdr:col>
      <xdr:colOff>107950</xdr:colOff>
      <xdr:row>37</xdr:row>
      <xdr:rowOff>83566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35863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23131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366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51054</xdr:rowOff>
    </xdr:from>
    <xdr:to>
      <xdr:col>82</xdr:col>
      <xdr:colOff>158750</xdr:colOff>
      <xdr:row>37</xdr:row>
      <xdr:rowOff>152654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5842</xdr:rowOff>
    </xdr:from>
    <xdr:to>
      <xdr:col>78</xdr:col>
      <xdr:colOff>69850</xdr:colOff>
      <xdr:row>37</xdr:row>
      <xdr:rowOff>14986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3494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37338</xdr:rowOff>
    </xdr:from>
    <xdr:to>
      <xdr:col>78</xdr:col>
      <xdr:colOff>120650</xdr:colOff>
      <xdr:row>37</xdr:row>
      <xdr:rowOff>138938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123715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5842</xdr:rowOff>
    </xdr:from>
    <xdr:to>
      <xdr:col>73</xdr:col>
      <xdr:colOff>180975</xdr:colOff>
      <xdr:row>37</xdr:row>
      <xdr:rowOff>14986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3494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14986</xdr:rowOff>
    </xdr:from>
    <xdr:to>
      <xdr:col>69</xdr:col>
      <xdr:colOff>92075</xdr:colOff>
      <xdr:row>37</xdr:row>
      <xdr:rowOff>46990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3586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32766</xdr:rowOff>
    </xdr:from>
    <xdr:to>
      <xdr:col>82</xdr:col>
      <xdr:colOff>158750</xdr:colOff>
      <xdr:row>37</xdr:row>
      <xdr:rowOff>134366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49293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22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135636</xdr:rowOff>
    </xdr:from>
    <xdr:to>
      <xdr:col>78</xdr:col>
      <xdr:colOff>120650</xdr:colOff>
      <xdr:row>37</xdr:row>
      <xdr:rowOff>65786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126492</xdr:rowOff>
    </xdr:from>
    <xdr:to>
      <xdr:col>74</xdr:col>
      <xdr:colOff>31750</xdr:colOff>
      <xdr:row>37</xdr:row>
      <xdr:rowOff>56642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66819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135636</xdr:rowOff>
    </xdr:from>
    <xdr:to>
      <xdr:col>69</xdr:col>
      <xdr:colOff>142875</xdr:colOff>
      <xdr:row>37</xdr:row>
      <xdr:rowOff>65786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82567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類似団体平均と比較すると、公債費に係る経常収支比率は</a:t>
          </a:r>
          <a:r>
            <a:rPr kumimoji="1" lang="en-US" altLang="ja-JP" sz="1100">
              <a:solidFill>
                <a:schemeClr val="dk1"/>
              </a:solidFill>
              <a:effectLst/>
              <a:latin typeface="+mn-lt"/>
              <a:ea typeface="+mn-ea"/>
              <a:cs typeface="+mn-cs"/>
            </a:rPr>
            <a:t>9.9</a:t>
          </a:r>
          <a:r>
            <a:rPr kumimoji="1" lang="ja-JP" altLang="ja-JP" sz="1100">
              <a:solidFill>
                <a:schemeClr val="dk1"/>
              </a:solidFill>
              <a:effectLst/>
              <a:latin typeface="+mn-lt"/>
              <a:ea typeface="+mn-ea"/>
              <a:cs typeface="+mn-cs"/>
            </a:rPr>
            <a:t>％高くなっているが、要因としては過去の病院、学校建設及び養護老人ホーム移転改築事業の起債償還開始等によるものである。さらに、公営企業債の元利償還金など公債費に類似した経費を合わせると、公債費の負担は非常に大きいものとなっており、今後においても公営住宅建替事業、</a:t>
          </a:r>
          <a:r>
            <a:rPr kumimoji="1" lang="ja-JP" altLang="en-US" sz="1100">
              <a:solidFill>
                <a:schemeClr val="dk1"/>
              </a:solidFill>
              <a:effectLst/>
              <a:latin typeface="+mn-lt"/>
              <a:ea typeface="+mn-ea"/>
              <a:cs typeface="+mn-cs"/>
            </a:rPr>
            <a:t>医療機器更新補助</a:t>
          </a:r>
          <a:r>
            <a:rPr kumimoji="1" lang="ja-JP" altLang="ja-JP" sz="1100">
              <a:solidFill>
                <a:schemeClr val="dk1"/>
              </a:solidFill>
              <a:effectLst/>
              <a:latin typeface="+mn-lt"/>
              <a:ea typeface="+mn-ea"/>
              <a:cs typeface="+mn-cs"/>
            </a:rPr>
            <a:t>事業</a:t>
          </a:r>
          <a:r>
            <a:rPr kumimoji="1" lang="ja-JP" altLang="en-US" sz="1100">
              <a:solidFill>
                <a:schemeClr val="dk1"/>
              </a:solidFill>
              <a:effectLst/>
              <a:latin typeface="+mn-lt"/>
              <a:ea typeface="+mn-ea"/>
              <a:cs typeface="+mn-cs"/>
            </a:rPr>
            <a:t>といった</a:t>
          </a:r>
          <a:r>
            <a:rPr kumimoji="1" lang="ja-JP" altLang="ja-JP" sz="1100">
              <a:solidFill>
                <a:schemeClr val="dk1"/>
              </a:solidFill>
              <a:effectLst/>
              <a:latin typeface="+mn-lt"/>
              <a:ea typeface="+mn-ea"/>
              <a:cs typeface="+mn-cs"/>
            </a:rPr>
            <a:t>大型事業により比率の上昇が見込まれる。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50800</xdr:rowOff>
    </xdr:from>
    <xdr:to>
      <xdr:col>24</xdr:col>
      <xdr:colOff>25400</xdr:colOff>
      <xdr:row>81</xdr:row>
      <xdr:rowOff>123189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566650"/>
          <a:ext cx="0" cy="1443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137177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31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50800</xdr:rowOff>
    </xdr:from>
    <xdr:to>
      <xdr:col>24</xdr:col>
      <xdr:colOff>114300</xdr:colOff>
      <xdr:row>73</xdr:row>
      <xdr:rowOff>50800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56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119380</xdr:rowOff>
    </xdr:from>
    <xdr:to>
      <xdr:col>24</xdr:col>
      <xdr:colOff>25400</xdr:colOff>
      <xdr:row>78</xdr:row>
      <xdr:rowOff>153670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34924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50817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909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34289</xdr:rowOff>
    </xdr:from>
    <xdr:to>
      <xdr:col>24</xdr:col>
      <xdr:colOff>76200</xdr:colOff>
      <xdr:row>76</xdr:row>
      <xdr:rowOff>135889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134620</xdr:rowOff>
    </xdr:from>
    <xdr:to>
      <xdr:col>19</xdr:col>
      <xdr:colOff>187325</xdr:colOff>
      <xdr:row>78</xdr:row>
      <xdr:rowOff>153670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35077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107950</xdr:rowOff>
    </xdr:from>
    <xdr:to>
      <xdr:col>15</xdr:col>
      <xdr:colOff>98425</xdr:colOff>
      <xdr:row>78</xdr:row>
      <xdr:rowOff>134620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330960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68580</xdr:rowOff>
    </xdr:from>
    <xdr:to>
      <xdr:col>15</xdr:col>
      <xdr:colOff>149225</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8907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100330</xdr:rowOff>
    </xdr:from>
    <xdr:to>
      <xdr:col>11</xdr:col>
      <xdr:colOff>9525</xdr:colOff>
      <xdr:row>77</xdr:row>
      <xdr:rowOff>107950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3301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64770</xdr:rowOff>
    </xdr:from>
    <xdr:to>
      <xdr:col>11</xdr:col>
      <xdr:colOff>60325</xdr:colOff>
      <xdr:row>76</xdr:row>
      <xdr:rowOff>166370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5097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49530</xdr:rowOff>
    </xdr:from>
    <xdr:to>
      <xdr:col>6</xdr:col>
      <xdr:colOff>171450</xdr:colOff>
      <xdr:row>76</xdr:row>
      <xdr:rowOff>151130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161307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68580</xdr:rowOff>
    </xdr:from>
    <xdr:to>
      <xdr:col>24</xdr:col>
      <xdr:colOff>76200</xdr:colOff>
      <xdr:row>78</xdr:row>
      <xdr:rowOff>170180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40657</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102870</xdr:rowOff>
    </xdr:from>
    <xdr:to>
      <xdr:col>20</xdr:col>
      <xdr:colOff>38100</xdr:colOff>
      <xdr:row>79</xdr:row>
      <xdr:rowOff>33020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17797</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3562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83820</xdr:rowOff>
    </xdr:from>
    <xdr:to>
      <xdr:col>15</xdr:col>
      <xdr:colOff>149225</xdr:colOff>
      <xdr:row>79</xdr:row>
      <xdr:rowOff>13970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170197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57150</xdr:rowOff>
    </xdr:from>
    <xdr:to>
      <xdr:col>11</xdr:col>
      <xdr:colOff>60325</xdr:colOff>
      <xdr:row>77</xdr:row>
      <xdr:rowOff>158750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143527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135907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この経費については、類似団体平均・全国平均ともに下回っており、各種経費の節減を徹底し同水準の維持に努める。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81</xdr:row>
      <xdr:rowOff>69850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673330"/>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146050</xdr:rowOff>
    </xdr:from>
    <xdr:to>
      <xdr:col>82</xdr:col>
      <xdr:colOff>107950</xdr:colOff>
      <xdr:row>76</xdr:row>
      <xdr:rowOff>165100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31762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154957</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356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xdr:rowOff>
    </xdr:from>
    <xdr:to>
      <xdr:col>82</xdr:col>
      <xdr:colOff>158750</xdr:colOff>
      <xdr:row>78</xdr:row>
      <xdr:rowOff>113030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104139</xdr:rowOff>
    </xdr:from>
    <xdr:to>
      <xdr:col>78</xdr:col>
      <xdr:colOff>69850</xdr:colOff>
      <xdr:row>76</xdr:row>
      <xdr:rowOff>146050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1343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38100</xdr:rowOff>
    </xdr:from>
    <xdr:to>
      <xdr:col>78</xdr:col>
      <xdr:colOff>120650</xdr:colOff>
      <xdr:row>78</xdr:row>
      <xdr:rowOff>139700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124477</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49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104139</xdr:rowOff>
    </xdr:from>
    <xdr:to>
      <xdr:col>73</xdr:col>
      <xdr:colOff>180975</xdr:colOff>
      <xdr:row>77</xdr:row>
      <xdr:rowOff>24130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893800" y="1313433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0</xdr:rowOff>
    </xdr:from>
    <xdr:to>
      <xdr:col>74</xdr:col>
      <xdr:colOff>31750</xdr:colOff>
      <xdr:row>78</xdr:row>
      <xdr:rowOff>101600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86377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24130</xdr:rowOff>
    </xdr:from>
    <xdr:to>
      <xdr:col>69</xdr:col>
      <xdr:colOff>92075</xdr:colOff>
      <xdr:row>77</xdr:row>
      <xdr:rowOff>119380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004800" y="1322578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148589</xdr:rowOff>
    </xdr:from>
    <xdr:to>
      <xdr:col>69</xdr:col>
      <xdr:colOff>142875</xdr:colOff>
      <xdr:row>78</xdr:row>
      <xdr:rowOff>78739</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63516</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99061</xdr:rowOff>
    </xdr:from>
    <xdr:to>
      <xdr:col>65</xdr:col>
      <xdr:colOff>53975</xdr:colOff>
      <xdr:row>78</xdr:row>
      <xdr:rowOff>29211</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13988</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130827</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95250</xdr:rowOff>
    </xdr:from>
    <xdr:to>
      <xdr:col>78</xdr:col>
      <xdr:colOff>120650</xdr:colOff>
      <xdr:row>77</xdr:row>
      <xdr:rowOff>25400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35577</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289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53339</xdr:rowOff>
    </xdr:from>
    <xdr:to>
      <xdr:col>74</xdr:col>
      <xdr:colOff>31750</xdr:colOff>
      <xdr:row>76</xdr:row>
      <xdr:rowOff>154939</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165117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144780</xdr:rowOff>
    </xdr:from>
    <xdr:to>
      <xdr:col>69</xdr:col>
      <xdr:colOff>142875</xdr:colOff>
      <xdr:row>77</xdr:row>
      <xdr:rowOff>74930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8907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北海道弟子屈町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67526</xdr:rowOff>
    </xdr:from>
    <xdr:to>
      <xdr:col>29</xdr:col>
      <xdr:colOff>127000</xdr:colOff>
      <xdr:row>19</xdr:row>
      <xdr:rowOff>11664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01101"/>
          <a:ext cx="0" cy="13157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155191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88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11664</xdr:rowOff>
    </xdr:from>
    <xdr:to>
      <xdr:col>30</xdr:col>
      <xdr:colOff>25400</xdr:colOff>
      <xdr:row>19</xdr:row>
      <xdr:rowOff>11664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16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153903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4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67526</xdr:rowOff>
    </xdr:from>
    <xdr:to>
      <xdr:col>30</xdr:col>
      <xdr:colOff>25400</xdr:colOff>
      <xdr:row>11</xdr:row>
      <xdr:rowOff>67526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011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166761</xdr:rowOff>
    </xdr:from>
    <xdr:to>
      <xdr:col>29</xdr:col>
      <xdr:colOff>127000</xdr:colOff>
      <xdr:row>12</xdr:row>
      <xdr:rowOff>106258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100336"/>
          <a:ext cx="647700" cy="110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99224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18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127147</xdr:rowOff>
    </xdr:from>
    <xdr:to>
      <xdr:col>29</xdr:col>
      <xdr:colOff>177800</xdr:colOff>
      <xdr:row>16</xdr:row>
      <xdr:rowOff>57297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106258</xdr:rowOff>
    </xdr:from>
    <xdr:to>
      <xdr:col>26</xdr:col>
      <xdr:colOff>50800</xdr:colOff>
      <xdr:row>12</xdr:row>
      <xdr:rowOff>124165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211283"/>
          <a:ext cx="698500" cy="17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121539</xdr:rowOff>
    </xdr:from>
    <xdr:to>
      <xdr:col>26</xdr:col>
      <xdr:colOff>101600</xdr:colOff>
      <xdr:row>16</xdr:row>
      <xdr:rowOff>51689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36466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27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124165</xdr:rowOff>
    </xdr:from>
    <xdr:to>
      <xdr:col>22</xdr:col>
      <xdr:colOff>114300</xdr:colOff>
      <xdr:row>12</xdr:row>
      <xdr:rowOff>158333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229190"/>
          <a:ext cx="698500" cy="34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150541</xdr:rowOff>
    </xdr:from>
    <xdr:to>
      <xdr:col>22</xdr:col>
      <xdr:colOff>165100</xdr:colOff>
      <xdr:row>16</xdr:row>
      <xdr:rowOff>80691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65468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5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127998</xdr:rowOff>
    </xdr:from>
    <xdr:to>
      <xdr:col>18</xdr:col>
      <xdr:colOff>177800</xdr:colOff>
      <xdr:row>12</xdr:row>
      <xdr:rowOff>158333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233023"/>
          <a:ext cx="698500" cy="30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164150</xdr:rowOff>
    </xdr:from>
    <xdr:to>
      <xdr:col>19</xdr:col>
      <xdr:colOff>38100</xdr:colOff>
      <xdr:row>16</xdr:row>
      <xdr:rowOff>94300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79077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6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16711</xdr:rowOff>
    </xdr:from>
    <xdr:to>
      <xdr:col>15</xdr:col>
      <xdr:colOff>101600</xdr:colOff>
      <xdr:row>16</xdr:row>
      <xdr:rowOff>118311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103088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93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115961</xdr:rowOff>
    </xdr:from>
    <xdr:to>
      <xdr:col>29</xdr:col>
      <xdr:colOff>177800</xdr:colOff>
      <xdr:row>12</xdr:row>
      <xdr:rowOff>46111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049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24538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195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55458</xdr:rowOff>
    </xdr:from>
    <xdr:to>
      <xdr:col>26</xdr:col>
      <xdr:colOff>101600</xdr:colOff>
      <xdr:row>12</xdr:row>
      <xdr:rowOff>157058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160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167235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1929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73365</xdr:rowOff>
    </xdr:from>
    <xdr:to>
      <xdr:col>22</xdr:col>
      <xdr:colOff>165100</xdr:colOff>
      <xdr:row>13</xdr:row>
      <xdr:rowOff>3515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178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13692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1947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107533</xdr:rowOff>
    </xdr:from>
    <xdr:to>
      <xdr:col>19</xdr:col>
      <xdr:colOff>38100</xdr:colOff>
      <xdr:row>13</xdr:row>
      <xdr:rowOff>37683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212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47860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1981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77198</xdr:rowOff>
    </xdr:from>
    <xdr:to>
      <xdr:col>15</xdr:col>
      <xdr:colOff>101600</xdr:colOff>
      <xdr:row>13</xdr:row>
      <xdr:rowOff>7348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182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17525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1951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120028</xdr:rowOff>
    </xdr:from>
    <xdr:to>
      <xdr:col>29</xdr:col>
      <xdr:colOff>127000</xdr:colOff>
      <xdr:row>38</xdr:row>
      <xdr:rowOff>63400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044578"/>
          <a:ext cx="0" cy="14864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35477</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63400</xdr:rowOff>
    </xdr:from>
    <xdr:to>
      <xdr:col>30</xdr:col>
      <xdr:colOff>25400</xdr:colOff>
      <xdr:row>38</xdr:row>
      <xdr:rowOff>63400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531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34955</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78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120028</xdr:rowOff>
    </xdr:from>
    <xdr:to>
      <xdr:col>30</xdr:col>
      <xdr:colOff>25400</xdr:colOff>
      <xdr:row>33</xdr:row>
      <xdr:rowOff>120028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044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120028</xdr:rowOff>
    </xdr:from>
    <xdr:to>
      <xdr:col>29</xdr:col>
      <xdr:colOff>127000</xdr:colOff>
      <xdr:row>33</xdr:row>
      <xdr:rowOff>281289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044578"/>
          <a:ext cx="647700" cy="161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64769</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0180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92692</xdr:rowOff>
    </xdr:from>
    <xdr:to>
      <xdr:col>29</xdr:col>
      <xdr:colOff>177800</xdr:colOff>
      <xdr:row>37</xdr:row>
      <xdr:rowOff>22842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281289</xdr:rowOff>
    </xdr:from>
    <xdr:to>
      <xdr:col>26</xdr:col>
      <xdr:colOff>50800</xdr:colOff>
      <xdr:row>34</xdr:row>
      <xdr:rowOff>41096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6205839"/>
          <a:ext cx="698500" cy="102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93656</xdr:rowOff>
    </xdr:from>
    <xdr:to>
      <xdr:col>26</xdr:col>
      <xdr:colOff>101600</xdr:colOff>
      <xdr:row>37</xdr:row>
      <xdr:rowOff>23806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8583</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133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41096</xdr:rowOff>
    </xdr:from>
    <xdr:to>
      <xdr:col>22</xdr:col>
      <xdr:colOff>114300</xdr:colOff>
      <xdr:row>34</xdr:row>
      <xdr:rowOff>264030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6308546"/>
          <a:ext cx="698500" cy="222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108122</xdr:rowOff>
    </xdr:from>
    <xdr:to>
      <xdr:col>22</xdr:col>
      <xdr:colOff>165100</xdr:colOff>
      <xdr:row>37</xdr:row>
      <xdr:rowOff>38272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23049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14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223175</xdr:rowOff>
    </xdr:from>
    <xdr:to>
      <xdr:col>18</xdr:col>
      <xdr:colOff>177800</xdr:colOff>
      <xdr:row>34</xdr:row>
      <xdr:rowOff>264030</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6490625"/>
          <a:ext cx="698500" cy="40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107469</xdr:rowOff>
    </xdr:from>
    <xdr:to>
      <xdr:col>19</xdr:col>
      <xdr:colOff>38100</xdr:colOff>
      <xdr:row>37</xdr:row>
      <xdr:rowOff>37619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22396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4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132893</xdr:rowOff>
    </xdr:from>
    <xdr:to>
      <xdr:col>15</xdr:col>
      <xdr:colOff>101600</xdr:colOff>
      <xdr:row>37</xdr:row>
      <xdr:rowOff>63043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47820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69228</xdr:rowOff>
    </xdr:from>
    <xdr:to>
      <xdr:col>29</xdr:col>
      <xdr:colOff>177800</xdr:colOff>
      <xdr:row>33</xdr:row>
      <xdr:rowOff>170828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5993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15905</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5940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230489</xdr:rowOff>
    </xdr:from>
    <xdr:to>
      <xdr:col>26</xdr:col>
      <xdr:colOff>101600</xdr:colOff>
      <xdr:row>33</xdr:row>
      <xdr:rowOff>332089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155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170816</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5923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333196</xdr:rowOff>
    </xdr:from>
    <xdr:to>
      <xdr:col>22</xdr:col>
      <xdr:colOff>165100</xdr:colOff>
      <xdr:row>34</xdr:row>
      <xdr:rowOff>91896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257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102073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02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213229</xdr:rowOff>
    </xdr:from>
    <xdr:to>
      <xdr:col>19</xdr:col>
      <xdr:colOff>38100</xdr:colOff>
      <xdr:row>34</xdr:row>
      <xdr:rowOff>314829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480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325006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24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172375</xdr:rowOff>
    </xdr:from>
    <xdr:to>
      <xdr:col>15</xdr:col>
      <xdr:colOff>101600</xdr:colOff>
      <xdr:row>34</xdr:row>
      <xdr:rowOff>273976</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43982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284152</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20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北海道弟子屈町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6,937
6,875
774.33
13,282,667
13,172,102
103,504
4,827,425
10,256,114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16.4
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30323</xdr:rowOff>
    </xdr:from>
    <xdr:to>
      <xdr:col>24</xdr:col>
      <xdr:colOff>62865</xdr:colOff>
      <xdr:row>38</xdr:row>
      <xdr:rowOff>61984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45273"/>
          <a:ext cx="1270" cy="123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65811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61984</xdr:rowOff>
    </xdr:from>
    <xdr:to>
      <xdr:col>24</xdr:col>
      <xdr:colOff>152400</xdr:colOff>
      <xdr:row>38</xdr:row>
      <xdr:rowOff>61984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7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148450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2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30323</xdr:rowOff>
    </xdr:from>
    <xdr:to>
      <xdr:col>24</xdr:col>
      <xdr:colOff>152400</xdr:colOff>
      <xdr:row>31</xdr:row>
      <xdr:rowOff>30323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4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154887</xdr:rowOff>
    </xdr:from>
    <xdr:to>
      <xdr:col>24</xdr:col>
      <xdr:colOff>63500</xdr:colOff>
      <xdr:row>33</xdr:row>
      <xdr:rowOff>133452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469837"/>
          <a:ext cx="838200" cy="32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23329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240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44902</xdr:rowOff>
    </xdr:from>
    <xdr:to>
      <xdr:col>24</xdr:col>
      <xdr:colOff>114300</xdr:colOff>
      <xdr:row>35</xdr:row>
      <xdr:rowOff>146502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133452</xdr:rowOff>
    </xdr:from>
    <xdr:to>
      <xdr:col>19</xdr:col>
      <xdr:colOff>177800</xdr:colOff>
      <xdr:row>34</xdr:row>
      <xdr:rowOff>12416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791302"/>
          <a:ext cx="889000" cy="5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143307</xdr:rowOff>
    </xdr:from>
    <xdr:to>
      <xdr:col>20</xdr:col>
      <xdr:colOff>38100</xdr:colOff>
      <xdr:row>36</xdr:row>
      <xdr:rowOff>73457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64584</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12416</xdr:rowOff>
    </xdr:from>
    <xdr:to>
      <xdr:col>15</xdr:col>
      <xdr:colOff>50800</xdr:colOff>
      <xdr:row>34</xdr:row>
      <xdr:rowOff>34209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841716"/>
          <a:ext cx="889000" cy="2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170175</xdr:rowOff>
    </xdr:from>
    <xdr:to>
      <xdr:col>15</xdr:col>
      <xdr:colOff>101600</xdr:colOff>
      <xdr:row>36</xdr:row>
      <xdr:rowOff>100325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91452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34094</xdr:rowOff>
    </xdr:from>
    <xdr:to>
      <xdr:col>10</xdr:col>
      <xdr:colOff>114300</xdr:colOff>
      <xdr:row>34</xdr:row>
      <xdr:rowOff>34209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863394"/>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165931</xdr:rowOff>
    </xdr:from>
    <xdr:to>
      <xdr:col>10</xdr:col>
      <xdr:colOff>165100</xdr:colOff>
      <xdr:row>36</xdr:row>
      <xdr:rowOff>96081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87208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2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6025</xdr:rowOff>
    </xdr:from>
    <xdr:to>
      <xdr:col>6</xdr:col>
      <xdr:colOff>38100</xdr:colOff>
      <xdr:row>36</xdr:row>
      <xdr:rowOff>107625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98752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27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104087</xdr:rowOff>
    </xdr:from>
    <xdr:to>
      <xdr:col>24</xdr:col>
      <xdr:colOff>114300</xdr:colOff>
      <xdr:row>32</xdr:row>
      <xdr:rowOff>34237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41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19014</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333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82652</xdr:rowOff>
    </xdr:from>
    <xdr:to>
      <xdr:col>20</xdr:col>
      <xdr:colOff>38100</xdr:colOff>
      <xdr:row>34</xdr:row>
      <xdr:rowOff>12802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74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29329</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515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133066</xdr:rowOff>
    </xdr:from>
    <xdr:to>
      <xdr:col>15</xdr:col>
      <xdr:colOff>101600</xdr:colOff>
      <xdr:row>34</xdr:row>
      <xdr:rowOff>63216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79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79743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566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154859</xdr:rowOff>
    </xdr:from>
    <xdr:to>
      <xdr:col>10</xdr:col>
      <xdr:colOff>165100</xdr:colOff>
      <xdr:row>34</xdr:row>
      <xdr:rowOff>85009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1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101536</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587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154744</xdr:rowOff>
    </xdr:from>
    <xdr:to>
      <xdr:col>6</xdr:col>
      <xdr:colOff>38100</xdr:colOff>
      <xdr:row>34</xdr:row>
      <xdr:rowOff>84894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81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101421</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587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47996</xdr:rowOff>
    </xdr:from>
    <xdr:to>
      <xdr:col>24</xdr:col>
      <xdr:colOff>62865</xdr:colOff>
      <xdr:row>58</xdr:row>
      <xdr:rowOff>88451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620496"/>
          <a:ext cx="1270" cy="141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92278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0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88451</xdr:rowOff>
    </xdr:from>
    <xdr:to>
      <xdr:col>24</xdr:col>
      <xdr:colOff>152400</xdr:colOff>
      <xdr:row>58</xdr:row>
      <xdr:rowOff>88451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0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166123</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3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47996</xdr:rowOff>
    </xdr:from>
    <xdr:to>
      <xdr:col>24</xdr:col>
      <xdr:colOff>152400</xdr:colOff>
      <xdr:row>50</xdr:row>
      <xdr:rowOff>47996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620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47996</xdr:rowOff>
    </xdr:from>
    <xdr:to>
      <xdr:col>24</xdr:col>
      <xdr:colOff>63500</xdr:colOff>
      <xdr:row>54</xdr:row>
      <xdr:rowOff>71868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3797300" y="8620496"/>
          <a:ext cx="838200" cy="70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116888</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718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138461</xdr:rowOff>
    </xdr:from>
    <xdr:to>
      <xdr:col>24</xdr:col>
      <xdr:colOff>114300</xdr:colOff>
      <xdr:row>57</xdr:row>
      <xdr:rowOff>68611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73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71868</xdr:rowOff>
    </xdr:from>
    <xdr:to>
      <xdr:col>19</xdr:col>
      <xdr:colOff>177800</xdr:colOff>
      <xdr:row>55</xdr:row>
      <xdr:rowOff>138266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9330168"/>
          <a:ext cx="889000" cy="23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147768</xdr:rowOff>
    </xdr:from>
    <xdr:to>
      <xdr:col>20</xdr:col>
      <xdr:colOff>38100</xdr:colOff>
      <xdr:row>57</xdr:row>
      <xdr:rowOff>77918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4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69045</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84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117277</xdr:rowOff>
    </xdr:from>
    <xdr:to>
      <xdr:col>15</xdr:col>
      <xdr:colOff>50800</xdr:colOff>
      <xdr:row>55</xdr:row>
      <xdr:rowOff>138266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019300" y="9547027"/>
          <a:ext cx="889000" cy="2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165305</xdr:rowOff>
    </xdr:from>
    <xdr:to>
      <xdr:col>15</xdr:col>
      <xdr:colOff>101600</xdr:colOff>
      <xdr:row>57</xdr:row>
      <xdr:rowOff>95455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6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86582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859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117277</xdr:rowOff>
    </xdr:from>
    <xdr:to>
      <xdr:col>10</xdr:col>
      <xdr:colOff>114300</xdr:colOff>
      <xdr:row>56</xdr:row>
      <xdr:rowOff>80261</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9547027"/>
          <a:ext cx="889000" cy="13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162411</xdr:rowOff>
    </xdr:from>
    <xdr:to>
      <xdr:col>10</xdr:col>
      <xdr:colOff>165100</xdr:colOff>
      <xdr:row>57</xdr:row>
      <xdr:rowOff>92561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83688</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85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9024</xdr:rowOff>
    </xdr:from>
    <xdr:to>
      <xdr:col>6</xdr:col>
      <xdr:colOff>38100</xdr:colOff>
      <xdr:row>57</xdr:row>
      <xdr:rowOff>110624</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7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101751</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874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49</xdr:row>
      <xdr:rowOff>168646</xdr:rowOff>
    </xdr:from>
    <xdr:to>
      <xdr:col>24</xdr:col>
      <xdr:colOff>114300</xdr:colOff>
      <xdr:row>50</xdr:row>
      <xdr:rowOff>98796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856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121673</xdr:rowOff>
    </xdr:from>
    <xdr:ext cx="599010"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8522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21068</xdr:rowOff>
    </xdr:from>
    <xdr:to>
      <xdr:col>20</xdr:col>
      <xdr:colOff>38100</xdr:colOff>
      <xdr:row>54</xdr:row>
      <xdr:rowOff>122668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27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139195</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497795" y="9054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87466</xdr:rowOff>
    </xdr:from>
    <xdr:to>
      <xdr:col>15</xdr:col>
      <xdr:colOff>101600</xdr:colOff>
      <xdr:row>56</xdr:row>
      <xdr:rowOff>17616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51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34143</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08795" y="9292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66477</xdr:rowOff>
    </xdr:from>
    <xdr:to>
      <xdr:col>10</xdr:col>
      <xdr:colOff>165100</xdr:colOff>
      <xdr:row>55</xdr:row>
      <xdr:rowOff>168077</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49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13154</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19795" y="9271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29461</xdr:rowOff>
    </xdr:from>
    <xdr:to>
      <xdr:col>6</xdr:col>
      <xdr:colOff>38100</xdr:colOff>
      <xdr:row>56</xdr:row>
      <xdr:rowOff>131061</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63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147588</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30795" y="9405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11730</xdr:rowOff>
    </xdr:from>
    <xdr:to>
      <xdr:col>24</xdr:col>
      <xdr:colOff>62865</xdr:colOff>
      <xdr:row>78</xdr:row>
      <xdr:rowOff>137894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84680"/>
          <a:ext cx="1270" cy="132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141721</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148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137894</xdr:rowOff>
    </xdr:from>
    <xdr:to>
      <xdr:col>24</xdr:col>
      <xdr:colOff>152400</xdr:colOff>
      <xdr:row>78</xdr:row>
      <xdr:rowOff>137894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1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129857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5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11730</xdr:rowOff>
    </xdr:from>
    <xdr:to>
      <xdr:col>24</xdr:col>
      <xdr:colOff>152400</xdr:colOff>
      <xdr:row>71</xdr:row>
      <xdr:rowOff>11730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46294</xdr:rowOff>
    </xdr:from>
    <xdr:to>
      <xdr:col>24</xdr:col>
      <xdr:colOff>63500</xdr:colOff>
      <xdr:row>75</xdr:row>
      <xdr:rowOff>120200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2905044"/>
          <a:ext cx="838200" cy="7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3844</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05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25417</xdr:rowOff>
    </xdr:from>
    <xdr:to>
      <xdr:col>24</xdr:col>
      <xdr:colOff>114300</xdr:colOff>
      <xdr:row>77</xdr:row>
      <xdr:rowOff>127017</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22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46294</xdr:rowOff>
    </xdr:from>
    <xdr:to>
      <xdr:col>19</xdr:col>
      <xdr:colOff>177800</xdr:colOff>
      <xdr:row>75</xdr:row>
      <xdr:rowOff>109090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2905044"/>
          <a:ext cx="889000" cy="6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57879</xdr:rowOff>
    </xdr:from>
    <xdr:to>
      <xdr:col>20</xdr:col>
      <xdr:colOff>38100</xdr:colOff>
      <xdr:row>77</xdr:row>
      <xdr:rowOff>159479</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2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150606</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35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105342</xdr:rowOff>
    </xdr:from>
    <xdr:to>
      <xdr:col>15</xdr:col>
      <xdr:colOff>50800</xdr:colOff>
      <xdr:row>75</xdr:row>
      <xdr:rowOff>109090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2964092"/>
          <a:ext cx="889000" cy="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36481</xdr:rowOff>
    </xdr:from>
    <xdr:to>
      <xdr:col>15</xdr:col>
      <xdr:colOff>101600</xdr:colOff>
      <xdr:row>77</xdr:row>
      <xdr:rowOff>138081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129208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33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78115</xdr:rowOff>
    </xdr:from>
    <xdr:to>
      <xdr:col>10</xdr:col>
      <xdr:colOff>114300</xdr:colOff>
      <xdr:row>75</xdr:row>
      <xdr:rowOff>105342</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2936865"/>
          <a:ext cx="889000" cy="2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44117</xdr:rowOff>
    </xdr:from>
    <xdr:to>
      <xdr:col>10</xdr:col>
      <xdr:colOff>165100</xdr:colOff>
      <xdr:row>77</xdr:row>
      <xdr:rowOff>145717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136844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338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46929</xdr:rowOff>
    </xdr:from>
    <xdr:to>
      <xdr:col>6</xdr:col>
      <xdr:colOff>38100</xdr:colOff>
      <xdr:row>77</xdr:row>
      <xdr:rowOff>148529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139656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34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69400</xdr:rowOff>
    </xdr:from>
    <xdr:to>
      <xdr:col>24</xdr:col>
      <xdr:colOff>114300</xdr:colOff>
      <xdr:row>75</xdr:row>
      <xdr:rowOff>171000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292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92277</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277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166944</xdr:rowOff>
    </xdr:from>
    <xdr:to>
      <xdr:col>20</xdr:col>
      <xdr:colOff>38100</xdr:colOff>
      <xdr:row>75</xdr:row>
      <xdr:rowOff>97094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285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113621</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262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58290</xdr:rowOff>
    </xdr:from>
    <xdr:to>
      <xdr:col>15</xdr:col>
      <xdr:colOff>101600</xdr:colOff>
      <xdr:row>75</xdr:row>
      <xdr:rowOff>159891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29170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4967</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269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54542</xdr:rowOff>
    </xdr:from>
    <xdr:to>
      <xdr:col>10</xdr:col>
      <xdr:colOff>165100</xdr:colOff>
      <xdr:row>75</xdr:row>
      <xdr:rowOff>156142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291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1219</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268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27315</xdr:rowOff>
    </xdr:from>
    <xdr:to>
      <xdr:col>6</xdr:col>
      <xdr:colOff>38100</xdr:colOff>
      <xdr:row>75</xdr:row>
      <xdr:rowOff>128915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288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145442</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63111" y="1266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52933</xdr:rowOff>
    </xdr:from>
    <xdr:to>
      <xdr:col>24</xdr:col>
      <xdr:colOff>62865</xdr:colOff>
      <xdr:row>98</xdr:row>
      <xdr:rowOff>129133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83433"/>
          <a:ext cx="127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132960</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3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129133</xdr:rowOff>
    </xdr:from>
    <xdr:to>
      <xdr:col>24</xdr:col>
      <xdr:colOff>152400</xdr:colOff>
      <xdr:row>98</xdr:row>
      <xdr:rowOff>129133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171060</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58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52933</xdr:rowOff>
    </xdr:from>
    <xdr:to>
      <xdr:col>24</xdr:col>
      <xdr:colOff>152400</xdr:colOff>
      <xdr:row>90</xdr:row>
      <xdr:rowOff>52933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8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34240</xdr:rowOff>
    </xdr:from>
    <xdr:to>
      <xdr:col>24</xdr:col>
      <xdr:colOff>63500</xdr:colOff>
      <xdr:row>93</xdr:row>
      <xdr:rowOff>107645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5979090"/>
          <a:ext cx="838200" cy="7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147414</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435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168987</xdr:rowOff>
    </xdr:from>
    <xdr:to>
      <xdr:col>24</xdr:col>
      <xdr:colOff>114300</xdr:colOff>
      <xdr:row>96</xdr:row>
      <xdr:rowOff>99137</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5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107645</xdr:rowOff>
    </xdr:from>
    <xdr:to>
      <xdr:col>19</xdr:col>
      <xdr:colOff>177800</xdr:colOff>
      <xdr:row>93</xdr:row>
      <xdr:rowOff>139661</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052495"/>
          <a:ext cx="889000" cy="3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168021</xdr:rowOff>
    </xdr:from>
    <xdr:to>
      <xdr:col>20</xdr:col>
      <xdr:colOff>38100</xdr:colOff>
      <xdr:row>96</xdr:row>
      <xdr:rowOff>98171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89298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548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135889</xdr:rowOff>
    </xdr:from>
    <xdr:to>
      <xdr:col>15</xdr:col>
      <xdr:colOff>50800</xdr:colOff>
      <xdr:row>93</xdr:row>
      <xdr:rowOff>139661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080739"/>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9322</xdr:rowOff>
    </xdr:from>
    <xdr:to>
      <xdr:col>15</xdr:col>
      <xdr:colOff>101600</xdr:colOff>
      <xdr:row>96</xdr:row>
      <xdr:rowOff>110922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102049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56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135889</xdr:rowOff>
    </xdr:from>
    <xdr:to>
      <xdr:col>10</xdr:col>
      <xdr:colOff>114300</xdr:colOff>
      <xdr:row>93</xdr:row>
      <xdr:rowOff>150254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080739"/>
          <a:ext cx="889000" cy="1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27432</xdr:rowOff>
    </xdr:from>
    <xdr:to>
      <xdr:col>10</xdr:col>
      <xdr:colOff>165100</xdr:colOff>
      <xdr:row>96</xdr:row>
      <xdr:rowOff>129032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120159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57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37630</xdr:rowOff>
    </xdr:from>
    <xdr:to>
      <xdr:col>6</xdr:col>
      <xdr:colOff>38100</xdr:colOff>
      <xdr:row>96</xdr:row>
      <xdr:rowOff>139230</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130357</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58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154890</xdr:rowOff>
    </xdr:from>
    <xdr:to>
      <xdr:col>24</xdr:col>
      <xdr:colOff>114300</xdr:colOff>
      <xdr:row>93</xdr:row>
      <xdr:rowOff>85040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592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6317</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77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56845</xdr:rowOff>
    </xdr:from>
    <xdr:to>
      <xdr:col>20</xdr:col>
      <xdr:colOff>38100</xdr:colOff>
      <xdr:row>93</xdr:row>
      <xdr:rowOff>158445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00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3522</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577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88861</xdr:rowOff>
    </xdr:from>
    <xdr:to>
      <xdr:col>15</xdr:col>
      <xdr:colOff>101600</xdr:colOff>
      <xdr:row>94</xdr:row>
      <xdr:rowOff>19011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03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35538</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795" y="15808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85089</xdr:rowOff>
    </xdr:from>
    <xdr:to>
      <xdr:col>10</xdr:col>
      <xdr:colOff>165100</xdr:colOff>
      <xdr:row>94</xdr:row>
      <xdr:rowOff>15239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02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31766</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19795" y="15805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99454</xdr:rowOff>
    </xdr:from>
    <xdr:to>
      <xdr:col>6</xdr:col>
      <xdr:colOff>38100</xdr:colOff>
      <xdr:row>94</xdr:row>
      <xdr:rowOff>29604</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04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46131</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30795" y="15819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114778</xdr:rowOff>
    </xdr:from>
    <xdr:to>
      <xdr:col>54</xdr:col>
      <xdr:colOff>189865</xdr:colOff>
      <xdr:row>37</xdr:row>
      <xdr:rowOff>152753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258278"/>
          <a:ext cx="1270" cy="1238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156580</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50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152753</xdr:rowOff>
    </xdr:from>
    <xdr:to>
      <xdr:col>55</xdr:col>
      <xdr:colOff>88900</xdr:colOff>
      <xdr:row>37</xdr:row>
      <xdr:rowOff>152753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49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61455</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03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114778</xdr:rowOff>
    </xdr:from>
    <xdr:to>
      <xdr:col>55</xdr:col>
      <xdr:colOff>88900</xdr:colOff>
      <xdr:row>30</xdr:row>
      <xdr:rowOff>114778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25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81252</xdr:rowOff>
    </xdr:from>
    <xdr:to>
      <xdr:col>55</xdr:col>
      <xdr:colOff>0</xdr:colOff>
      <xdr:row>36</xdr:row>
      <xdr:rowOff>1429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5567652"/>
          <a:ext cx="838200" cy="60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138376</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967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159949</xdr:rowOff>
    </xdr:from>
    <xdr:to>
      <xdr:col>55</xdr:col>
      <xdr:colOff>50800</xdr:colOff>
      <xdr:row>35</xdr:row>
      <xdr:rowOff>90099</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598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1429</xdr:rowOff>
    </xdr:from>
    <xdr:to>
      <xdr:col>50</xdr:col>
      <xdr:colOff>114300</xdr:colOff>
      <xdr:row>36</xdr:row>
      <xdr:rowOff>125787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173629"/>
          <a:ext cx="889000" cy="12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23214</xdr:rowOff>
    </xdr:from>
    <xdr:to>
      <xdr:col>50</xdr:col>
      <xdr:colOff>165100</xdr:colOff>
      <xdr:row>38</xdr:row>
      <xdr:rowOff>124814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5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115941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6631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76648</xdr:rowOff>
    </xdr:from>
    <xdr:to>
      <xdr:col>45</xdr:col>
      <xdr:colOff>177800</xdr:colOff>
      <xdr:row>36</xdr:row>
      <xdr:rowOff>125787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077398"/>
          <a:ext cx="889000" cy="22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26396</xdr:rowOff>
    </xdr:from>
    <xdr:to>
      <xdr:col>46</xdr:col>
      <xdr:colOff>38100</xdr:colOff>
      <xdr:row>38</xdr:row>
      <xdr:rowOff>127996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54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119123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6634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76648</xdr:rowOff>
    </xdr:from>
    <xdr:to>
      <xdr:col>41</xdr:col>
      <xdr:colOff>50800</xdr:colOff>
      <xdr:row>36</xdr:row>
      <xdr:rowOff>24509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077398"/>
          <a:ext cx="889000" cy="11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14568</xdr:rowOff>
    </xdr:from>
    <xdr:to>
      <xdr:col>41</xdr:col>
      <xdr:colOff>101600</xdr:colOff>
      <xdr:row>38</xdr:row>
      <xdr:rowOff>116168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5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107295</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6622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42700</xdr:rowOff>
    </xdr:from>
    <xdr:to>
      <xdr:col>36</xdr:col>
      <xdr:colOff>165100</xdr:colOff>
      <xdr:row>38</xdr:row>
      <xdr:rowOff>144300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55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135427</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665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30452</xdr:rowOff>
    </xdr:from>
    <xdr:to>
      <xdr:col>55</xdr:col>
      <xdr:colOff>50800</xdr:colOff>
      <xdr:row>32</xdr:row>
      <xdr:rowOff>132052</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51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53329</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368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122079</xdr:rowOff>
    </xdr:from>
    <xdr:to>
      <xdr:col>50</xdr:col>
      <xdr:colOff>165100</xdr:colOff>
      <xdr:row>36</xdr:row>
      <xdr:rowOff>52229</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12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68756</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589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74987</xdr:rowOff>
    </xdr:from>
    <xdr:to>
      <xdr:col>46</xdr:col>
      <xdr:colOff>38100</xdr:colOff>
      <xdr:row>37</xdr:row>
      <xdr:rowOff>5137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24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21664</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6022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25848</xdr:rowOff>
    </xdr:from>
    <xdr:to>
      <xdr:col>41</xdr:col>
      <xdr:colOff>101600</xdr:colOff>
      <xdr:row>35</xdr:row>
      <xdr:rowOff>127448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02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143975</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61795" y="5801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145159</xdr:rowOff>
    </xdr:from>
    <xdr:to>
      <xdr:col>36</xdr:col>
      <xdr:colOff>165100</xdr:colOff>
      <xdr:row>36</xdr:row>
      <xdr:rowOff>75309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14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91836</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672795" y="5921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96359</xdr:rowOff>
    </xdr:from>
    <xdr:to>
      <xdr:col>54</xdr:col>
      <xdr:colOff>189865</xdr:colOff>
      <xdr:row>59</xdr:row>
      <xdr:rowOff>50897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68859"/>
          <a:ext cx="1270" cy="1497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54724</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17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50897</xdr:rowOff>
    </xdr:from>
    <xdr:to>
      <xdr:col>55</xdr:col>
      <xdr:colOff>88900</xdr:colOff>
      <xdr:row>59</xdr:row>
      <xdr:rowOff>50897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166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43036</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4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96359</xdr:rowOff>
    </xdr:from>
    <xdr:to>
      <xdr:col>55</xdr:col>
      <xdr:colOff>88900</xdr:colOff>
      <xdr:row>50</xdr:row>
      <xdr:rowOff>96359</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6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14925</xdr:rowOff>
    </xdr:from>
    <xdr:to>
      <xdr:col>55</xdr:col>
      <xdr:colOff>0</xdr:colOff>
      <xdr:row>58</xdr:row>
      <xdr:rowOff>67370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959025"/>
          <a:ext cx="838200" cy="5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164660</xdr:rowOff>
    </xdr:from>
    <xdr:ext cx="599010"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9373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14783</xdr:rowOff>
    </xdr:from>
    <xdr:to>
      <xdr:col>55</xdr:col>
      <xdr:colOff>50800</xdr:colOff>
      <xdr:row>58</xdr:row>
      <xdr:rowOff>116383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958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20619</xdr:rowOff>
    </xdr:from>
    <xdr:to>
      <xdr:col>50</xdr:col>
      <xdr:colOff>114300</xdr:colOff>
      <xdr:row>58</xdr:row>
      <xdr:rowOff>67370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964719"/>
          <a:ext cx="889000" cy="4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153988</xdr:rowOff>
    </xdr:from>
    <xdr:to>
      <xdr:col>50</xdr:col>
      <xdr:colOff>165100</xdr:colOff>
      <xdr:row>58</xdr:row>
      <xdr:rowOff>84138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92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100665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39795" y="9701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20619</xdr:rowOff>
    </xdr:from>
    <xdr:to>
      <xdr:col>45</xdr:col>
      <xdr:colOff>177800</xdr:colOff>
      <xdr:row>58</xdr:row>
      <xdr:rowOff>22385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964719"/>
          <a:ext cx="889000" cy="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21220</xdr:rowOff>
    </xdr:from>
    <xdr:to>
      <xdr:col>46</xdr:col>
      <xdr:colOff>38100</xdr:colOff>
      <xdr:row>58</xdr:row>
      <xdr:rowOff>122820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96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113947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50795" y="1005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5941</xdr:rowOff>
    </xdr:from>
    <xdr:to>
      <xdr:col>41</xdr:col>
      <xdr:colOff>50800</xdr:colOff>
      <xdr:row>58</xdr:row>
      <xdr:rowOff>22385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950041"/>
          <a:ext cx="889000" cy="1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29852</xdr:rowOff>
    </xdr:from>
    <xdr:to>
      <xdr:col>41</xdr:col>
      <xdr:colOff>101600</xdr:colOff>
      <xdr:row>58</xdr:row>
      <xdr:rowOff>131452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97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122579</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61795" y="10066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23778</xdr:rowOff>
    </xdr:from>
    <xdr:to>
      <xdr:col>36</xdr:col>
      <xdr:colOff>165100</xdr:colOff>
      <xdr:row>58</xdr:row>
      <xdr:rowOff>125378</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9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116505</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672795" y="10060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135575</xdr:rowOff>
    </xdr:from>
    <xdr:to>
      <xdr:col>55</xdr:col>
      <xdr:colOff>50800</xdr:colOff>
      <xdr:row>58</xdr:row>
      <xdr:rowOff>65725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90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158452</xdr:rowOff>
    </xdr:from>
    <xdr:ext cx="599010"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759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16570</xdr:rowOff>
    </xdr:from>
    <xdr:to>
      <xdr:col>50</xdr:col>
      <xdr:colOff>165100</xdr:colOff>
      <xdr:row>58</xdr:row>
      <xdr:rowOff>118170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96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109297</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39795" y="1005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141269</xdr:rowOff>
    </xdr:from>
    <xdr:to>
      <xdr:col>46</xdr:col>
      <xdr:colOff>38100</xdr:colOff>
      <xdr:row>58</xdr:row>
      <xdr:rowOff>71419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91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87946</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50795" y="968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143035</xdr:rowOff>
    </xdr:from>
    <xdr:to>
      <xdr:col>41</xdr:col>
      <xdr:colOff>101600</xdr:colOff>
      <xdr:row>58</xdr:row>
      <xdr:rowOff>73185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9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89712</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61795" y="96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126591</xdr:rowOff>
    </xdr:from>
    <xdr:to>
      <xdr:col>36</xdr:col>
      <xdr:colOff>165100</xdr:colOff>
      <xdr:row>58</xdr:row>
      <xdr:rowOff>56741</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89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73268</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672795" y="9674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145076</xdr:rowOff>
    </xdr:from>
    <xdr:to>
      <xdr:col>54</xdr:col>
      <xdr:colOff>189865</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146576"/>
          <a:ext cx="1270" cy="1496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91753</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92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145076</xdr:rowOff>
    </xdr:from>
    <xdr:to>
      <xdr:col>55</xdr:col>
      <xdr:colOff>88900</xdr:colOff>
      <xdr:row>70</xdr:row>
      <xdr:rowOff>145076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14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34441</xdr:rowOff>
    </xdr:from>
    <xdr:to>
      <xdr:col>55</xdr:col>
      <xdr:colOff>0</xdr:colOff>
      <xdr:row>79</xdr:row>
      <xdr:rowOff>90029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578991"/>
          <a:ext cx="838200" cy="5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134188</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507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155761</xdr:rowOff>
    </xdr:from>
    <xdr:to>
      <xdr:col>55</xdr:col>
      <xdr:colOff>50800</xdr:colOff>
      <xdr:row>79</xdr:row>
      <xdr:rowOff>85911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52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90029</xdr:rowOff>
    </xdr:from>
    <xdr:to>
      <xdr:col>50</xdr:col>
      <xdr:colOff>114300</xdr:colOff>
      <xdr:row>79</xdr:row>
      <xdr:rowOff>92808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634579"/>
          <a:ext cx="889000" cy="2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136589</xdr:rowOff>
    </xdr:from>
    <xdr:to>
      <xdr:col>50</xdr:col>
      <xdr:colOff>165100</xdr:colOff>
      <xdr:row>79</xdr:row>
      <xdr:rowOff>66739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50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83266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28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85691</xdr:rowOff>
    </xdr:from>
    <xdr:to>
      <xdr:col>45</xdr:col>
      <xdr:colOff>177800</xdr:colOff>
      <xdr:row>79</xdr:row>
      <xdr:rowOff>92808</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7861300" y="13630241"/>
          <a:ext cx="889000" cy="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152840</xdr:rowOff>
    </xdr:from>
    <xdr:to>
      <xdr:col>46</xdr:col>
      <xdr:colOff>38100</xdr:colOff>
      <xdr:row>79</xdr:row>
      <xdr:rowOff>82990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5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99517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30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84908</xdr:rowOff>
    </xdr:from>
    <xdr:to>
      <xdr:col>41</xdr:col>
      <xdr:colOff>50800</xdr:colOff>
      <xdr:row>79</xdr:row>
      <xdr:rowOff>85691</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629458"/>
          <a:ext cx="889000" cy="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150826</xdr:rowOff>
    </xdr:from>
    <xdr:to>
      <xdr:col>41</xdr:col>
      <xdr:colOff>101600</xdr:colOff>
      <xdr:row>79</xdr:row>
      <xdr:rowOff>80976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52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97503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29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149267</xdr:rowOff>
    </xdr:from>
    <xdr:to>
      <xdr:col>36</xdr:col>
      <xdr:colOff>165100</xdr:colOff>
      <xdr:row>79</xdr:row>
      <xdr:rowOff>79417</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522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95944</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29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155091</xdr:rowOff>
    </xdr:from>
    <xdr:to>
      <xdr:col>55</xdr:col>
      <xdr:colOff>50800</xdr:colOff>
      <xdr:row>79</xdr:row>
      <xdr:rowOff>85241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52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114468</xdr:rowOff>
    </xdr:from>
    <xdr:ext cx="534377"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31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39229</xdr:rowOff>
    </xdr:from>
    <xdr:to>
      <xdr:col>50</xdr:col>
      <xdr:colOff>165100</xdr:colOff>
      <xdr:row>79</xdr:row>
      <xdr:rowOff>140829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58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131956</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67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42008</xdr:rowOff>
    </xdr:from>
    <xdr:to>
      <xdr:col>46</xdr:col>
      <xdr:colOff>38100</xdr:colOff>
      <xdr:row>79</xdr:row>
      <xdr:rowOff>143608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58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134735</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679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34891</xdr:rowOff>
    </xdr:from>
    <xdr:to>
      <xdr:col>41</xdr:col>
      <xdr:colOff>101600</xdr:colOff>
      <xdr:row>79</xdr:row>
      <xdr:rowOff>136491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57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127618</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67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34108</xdr:rowOff>
    </xdr:from>
    <xdr:to>
      <xdr:col>36</xdr:col>
      <xdr:colOff>165100</xdr:colOff>
      <xdr:row>79</xdr:row>
      <xdr:rowOff>135708</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57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126835</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67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164246</xdr:rowOff>
    </xdr:from>
    <xdr:to>
      <xdr:col>54</xdr:col>
      <xdr:colOff>189865</xdr:colOff>
      <xdr:row>98</xdr:row>
      <xdr:rowOff>8260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94746"/>
          <a:ext cx="1270" cy="1215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12087</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1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8260</xdr:rowOff>
    </xdr:from>
    <xdr:to>
      <xdr:col>55</xdr:col>
      <xdr:colOff>88900</xdr:colOff>
      <xdr:row>98</xdr:row>
      <xdr:rowOff>8260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10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110923</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6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164246</xdr:rowOff>
    </xdr:from>
    <xdr:to>
      <xdr:col>55</xdr:col>
      <xdr:colOff>88900</xdr:colOff>
      <xdr:row>90</xdr:row>
      <xdr:rowOff>164246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9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6317</xdr:rowOff>
    </xdr:from>
    <xdr:to>
      <xdr:col>55</xdr:col>
      <xdr:colOff>0</xdr:colOff>
      <xdr:row>95</xdr:row>
      <xdr:rowOff>62040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294067"/>
          <a:ext cx="838200" cy="5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51919</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3396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73492</xdr:rowOff>
    </xdr:from>
    <xdr:to>
      <xdr:col>55</xdr:col>
      <xdr:colOff>50800</xdr:colOff>
      <xdr:row>96</xdr:row>
      <xdr:rowOff>3642</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36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35013</xdr:rowOff>
    </xdr:from>
    <xdr:to>
      <xdr:col>50</xdr:col>
      <xdr:colOff>114300</xdr:colOff>
      <xdr:row>95</xdr:row>
      <xdr:rowOff>62040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151313"/>
          <a:ext cx="889000" cy="19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41842</xdr:rowOff>
    </xdr:from>
    <xdr:to>
      <xdr:col>50</xdr:col>
      <xdr:colOff>165100</xdr:colOff>
      <xdr:row>95</xdr:row>
      <xdr:rowOff>143442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32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134569</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42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35013</xdr:rowOff>
    </xdr:from>
    <xdr:to>
      <xdr:col>45</xdr:col>
      <xdr:colOff>177800</xdr:colOff>
      <xdr:row>94</xdr:row>
      <xdr:rowOff>87230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151313"/>
          <a:ext cx="889000" cy="5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110446</xdr:rowOff>
    </xdr:from>
    <xdr:to>
      <xdr:col>46</xdr:col>
      <xdr:colOff>38100</xdr:colOff>
      <xdr:row>96</xdr:row>
      <xdr:rowOff>40596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39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31723</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49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12781</xdr:rowOff>
    </xdr:from>
    <xdr:to>
      <xdr:col>41</xdr:col>
      <xdr:colOff>50800</xdr:colOff>
      <xdr:row>94</xdr:row>
      <xdr:rowOff>87230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129081"/>
          <a:ext cx="889000" cy="74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152571</xdr:rowOff>
    </xdr:from>
    <xdr:to>
      <xdr:col>41</xdr:col>
      <xdr:colOff>101600</xdr:colOff>
      <xdr:row>96</xdr:row>
      <xdr:rowOff>82721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73848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53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142221</xdr:rowOff>
    </xdr:from>
    <xdr:to>
      <xdr:col>36</xdr:col>
      <xdr:colOff>165100</xdr:colOff>
      <xdr:row>96</xdr:row>
      <xdr:rowOff>72371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63498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52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126967</xdr:rowOff>
    </xdr:from>
    <xdr:to>
      <xdr:col>55</xdr:col>
      <xdr:colOff>50800</xdr:colOff>
      <xdr:row>95</xdr:row>
      <xdr:rowOff>57117</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24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149844</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09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11240</xdr:rowOff>
    </xdr:from>
    <xdr:to>
      <xdr:col>50</xdr:col>
      <xdr:colOff>165100</xdr:colOff>
      <xdr:row>95</xdr:row>
      <xdr:rowOff>112840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29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129367</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07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155663</xdr:rowOff>
    </xdr:from>
    <xdr:to>
      <xdr:col>46</xdr:col>
      <xdr:colOff>38100</xdr:colOff>
      <xdr:row>94</xdr:row>
      <xdr:rowOff>85813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10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102340</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50795" y="15875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36430</xdr:rowOff>
    </xdr:from>
    <xdr:to>
      <xdr:col>41</xdr:col>
      <xdr:colOff>101600</xdr:colOff>
      <xdr:row>94</xdr:row>
      <xdr:rowOff>138030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15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154557</xdr:rowOff>
    </xdr:from>
    <xdr:ext cx="59901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61795" y="15927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133431</xdr:rowOff>
    </xdr:from>
    <xdr:to>
      <xdr:col>36</xdr:col>
      <xdr:colOff>165100</xdr:colOff>
      <xdr:row>94</xdr:row>
      <xdr:rowOff>63581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07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80108</xdr:rowOff>
    </xdr:from>
    <xdr:ext cx="59901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672795" y="1585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82944</xdr:rowOff>
    </xdr:from>
    <xdr:to>
      <xdr:col>85</xdr:col>
      <xdr:colOff>126364</xdr:colOff>
      <xdr:row>38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226444"/>
          <a:ext cx="1269" cy="131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29621</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00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82944</xdr:rowOff>
    </xdr:from>
    <xdr:to>
      <xdr:col>86</xdr:col>
      <xdr:colOff>25400</xdr:colOff>
      <xdr:row>30</xdr:row>
      <xdr:rowOff>82944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2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23417</xdr:rowOff>
    </xdr:from>
    <xdr:to>
      <xdr:col>85</xdr:col>
      <xdr:colOff>127000</xdr:colOff>
      <xdr:row>38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538517"/>
          <a:ext cx="838200" cy="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93712</xdr:rowOff>
    </xdr:from>
    <xdr:ext cx="534377"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265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70835</xdr:rowOff>
    </xdr:from>
    <xdr:to>
      <xdr:col>85</xdr:col>
      <xdr:colOff>177800</xdr:colOff>
      <xdr:row>38</xdr:row>
      <xdr:rowOff>984</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4144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7107</xdr:rowOff>
    </xdr:from>
    <xdr:to>
      <xdr:col>81</xdr:col>
      <xdr:colOff>50800</xdr:colOff>
      <xdr:row>38</xdr:row>
      <xdr:rowOff>23417</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4592300" y="6522207"/>
          <a:ext cx="889000" cy="1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73692</xdr:rowOff>
    </xdr:from>
    <xdr:to>
      <xdr:col>81</xdr:col>
      <xdr:colOff>101600</xdr:colOff>
      <xdr:row>38</xdr:row>
      <xdr:rowOff>3842</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4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20369</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14111" y="619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6666</xdr:rowOff>
    </xdr:from>
    <xdr:to>
      <xdr:col>76</xdr:col>
      <xdr:colOff>114300</xdr:colOff>
      <xdr:row>38</xdr:row>
      <xdr:rowOff>7107</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3703300" y="6521766"/>
          <a:ext cx="889000" cy="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73909</xdr:rowOff>
    </xdr:from>
    <xdr:to>
      <xdr:col>76</xdr:col>
      <xdr:colOff>165100</xdr:colOff>
      <xdr:row>38</xdr:row>
      <xdr:rowOff>4059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41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20586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25111" y="6192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111256</xdr:rowOff>
    </xdr:from>
    <xdr:to>
      <xdr:col>71</xdr:col>
      <xdr:colOff>177800</xdr:colOff>
      <xdr:row>38</xdr:row>
      <xdr:rowOff>6666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814300" y="6454906"/>
          <a:ext cx="889000" cy="6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83922</xdr:rowOff>
    </xdr:from>
    <xdr:to>
      <xdr:col>72</xdr:col>
      <xdr:colOff>38100</xdr:colOff>
      <xdr:row>38</xdr:row>
      <xdr:rowOff>14072</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4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30599</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36111" y="6202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72401</xdr:rowOff>
    </xdr:from>
    <xdr:to>
      <xdr:col>67</xdr:col>
      <xdr:colOff>101600</xdr:colOff>
      <xdr:row>38</xdr:row>
      <xdr:rowOff>2550</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4160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165128</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47111" y="650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60977</xdr:rowOff>
    </xdr:from>
    <xdr:ext cx="249299"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144067</xdr:rowOff>
    </xdr:from>
    <xdr:to>
      <xdr:col>81</xdr:col>
      <xdr:colOff>101600</xdr:colOff>
      <xdr:row>38</xdr:row>
      <xdr:rowOff>74217</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48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65344</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2017" y="6580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127756</xdr:rowOff>
    </xdr:from>
    <xdr:to>
      <xdr:col>76</xdr:col>
      <xdr:colOff>165100</xdr:colOff>
      <xdr:row>38</xdr:row>
      <xdr:rowOff>57907</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4714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49034</xdr:rowOff>
    </xdr:from>
    <xdr:ext cx="469744"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357428" y="656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127316</xdr:rowOff>
    </xdr:from>
    <xdr:to>
      <xdr:col>72</xdr:col>
      <xdr:colOff>38100</xdr:colOff>
      <xdr:row>38</xdr:row>
      <xdr:rowOff>57466</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47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48593</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68428" y="656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60456</xdr:rowOff>
    </xdr:from>
    <xdr:to>
      <xdr:col>67</xdr:col>
      <xdr:colOff>101600</xdr:colOff>
      <xdr:row>37</xdr:row>
      <xdr:rowOff>162057</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4041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7133</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547111" y="617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122523</xdr:rowOff>
    </xdr:from>
    <xdr:to>
      <xdr:col>85</xdr:col>
      <xdr:colOff>126364</xdr:colOff>
      <xdr:row>78</xdr:row>
      <xdr:rowOff>106507</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6317595" y="12295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110334</xdr:rowOff>
    </xdr:from>
    <xdr:ext cx="469744" cy="259045"/>
    <xdr:sp macro="" textlink="">
      <xdr:nvSpPr>
        <xdr:cNvPr id="613" name="公債費最小値テキスト">
          <a:extLst>
            <a:ext uri="{FF2B5EF4-FFF2-40B4-BE49-F238E27FC236}">
              <a16:creationId xmlns:a16="http://schemas.microsoft.com/office/drawing/2014/main" id="{00000000-0008-0000-0600-000065020000}"/>
            </a:ext>
          </a:extLst>
        </xdr:cNvPr>
        <xdr:cNvSpPr txBox="1"/>
      </xdr:nvSpPr>
      <xdr:spPr>
        <a:xfrm>
          <a:off x="16370300" y="13483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106507</xdr:rowOff>
    </xdr:from>
    <xdr:to>
      <xdr:col>86</xdr:col>
      <xdr:colOff>25400</xdr:colOff>
      <xdr:row>78</xdr:row>
      <xdr:rowOff>106507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69200</xdr:rowOff>
    </xdr:from>
    <xdr:ext cx="599010" cy="259045"/>
    <xdr:sp macro="" textlink="">
      <xdr:nvSpPr>
        <xdr:cNvPr id="615" name="公債費最大値テキスト">
          <a:extLst>
            <a:ext uri="{FF2B5EF4-FFF2-40B4-BE49-F238E27FC236}">
              <a16:creationId xmlns:a16="http://schemas.microsoft.com/office/drawing/2014/main" id="{00000000-0008-0000-0600-000067020000}"/>
            </a:ext>
          </a:extLst>
        </xdr:cNvPr>
        <xdr:cNvSpPr txBox="1"/>
      </xdr:nvSpPr>
      <xdr:spPr>
        <a:xfrm>
          <a:off x="16370300" y="1207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122523</xdr:rowOff>
    </xdr:from>
    <xdr:to>
      <xdr:col>86</xdr:col>
      <xdr:colOff>25400</xdr:colOff>
      <xdr:row>71</xdr:row>
      <xdr:rowOff>122523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229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124320</xdr:rowOff>
    </xdr:from>
    <xdr:to>
      <xdr:col>85</xdr:col>
      <xdr:colOff>127000</xdr:colOff>
      <xdr:row>73</xdr:row>
      <xdr:rowOff>142059</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5481300" y="12640170"/>
          <a:ext cx="838200" cy="1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78350</xdr:rowOff>
    </xdr:from>
    <xdr:ext cx="534377" cy="259045"/>
    <xdr:sp macro="" textlink="">
      <xdr:nvSpPr>
        <xdr:cNvPr id="618" name="公債費平均値テキスト">
          <a:extLst>
            <a:ext uri="{FF2B5EF4-FFF2-40B4-BE49-F238E27FC236}">
              <a16:creationId xmlns:a16="http://schemas.microsoft.com/office/drawing/2014/main" id="{00000000-0008-0000-0600-00006A020000}"/>
            </a:ext>
          </a:extLst>
        </xdr:cNvPr>
        <xdr:cNvSpPr txBox="1"/>
      </xdr:nvSpPr>
      <xdr:spPr>
        <a:xfrm>
          <a:off x="16370300" y="13108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99923</xdr:rowOff>
    </xdr:from>
    <xdr:to>
      <xdr:col>85</xdr:col>
      <xdr:colOff>177800</xdr:colOff>
      <xdr:row>77</xdr:row>
      <xdr:rowOff>30073</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6268700" y="131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142059</xdr:rowOff>
    </xdr:from>
    <xdr:to>
      <xdr:col>81</xdr:col>
      <xdr:colOff>50800</xdr:colOff>
      <xdr:row>73</xdr:row>
      <xdr:rowOff>164974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4592300" y="12657909"/>
          <a:ext cx="889000" cy="2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104377</xdr:rowOff>
    </xdr:from>
    <xdr:to>
      <xdr:col>81</xdr:col>
      <xdr:colOff>101600</xdr:colOff>
      <xdr:row>77</xdr:row>
      <xdr:rowOff>34527</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54305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25654</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14111" y="13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164974</xdr:rowOff>
    </xdr:from>
    <xdr:to>
      <xdr:col>76</xdr:col>
      <xdr:colOff>114300</xdr:colOff>
      <xdr:row>75</xdr:row>
      <xdr:rowOff>2595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3703300" y="12680824"/>
          <a:ext cx="889000" cy="18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88872</xdr:rowOff>
    </xdr:from>
    <xdr:to>
      <xdr:col>76</xdr:col>
      <xdr:colOff>165100</xdr:colOff>
      <xdr:row>77</xdr:row>
      <xdr:rowOff>19022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541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10149</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325111" y="1321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2595</xdr:rowOff>
    </xdr:from>
    <xdr:to>
      <xdr:col>71</xdr:col>
      <xdr:colOff>177800</xdr:colOff>
      <xdr:row>75</xdr:row>
      <xdr:rowOff>19237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2814300" y="12861345"/>
          <a:ext cx="889000" cy="1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88081</xdr:rowOff>
    </xdr:from>
    <xdr:to>
      <xdr:col>72</xdr:col>
      <xdr:colOff>38100</xdr:colOff>
      <xdr:row>77</xdr:row>
      <xdr:rowOff>18231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652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9358</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36111" y="132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102904</xdr:rowOff>
    </xdr:from>
    <xdr:to>
      <xdr:col>67</xdr:col>
      <xdr:colOff>101600</xdr:colOff>
      <xdr:row>77</xdr:row>
      <xdr:rowOff>33054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763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24181</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47111" y="1322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73520</xdr:rowOff>
    </xdr:from>
    <xdr:to>
      <xdr:col>85</xdr:col>
      <xdr:colOff>177800</xdr:colOff>
      <xdr:row>74</xdr:row>
      <xdr:rowOff>3670</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6268700" y="1258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96397</xdr:rowOff>
    </xdr:from>
    <xdr:ext cx="599010" cy="259045"/>
    <xdr:sp macro="" textlink="">
      <xdr:nvSpPr>
        <xdr:cNvPr id="637" name="公債費該当値テキスト">
          <a:extLst>
            <a:ext uri="{FF2B5EF4-FFF2-40B4-BE49-F238E27FC236}">
              <a16:creationId xmlns:a16="http://schemas.microsoft.com/office/drawing/2014/main" id="{00000000-0008-0000-0600-00007D020000}"/>
            </a:ext>
          </a:extLst>
        </xdr:cNvPr>
        <xdr:cNvSpPr txBox="1"/>
      </xdr:nvSpPr>
      <xdr:spPr>
        <a:xfrm>
          <a:off x="16370300" y="12440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91259</xdr:rowOff>
    </xdr:from>
    <xdr:to>
      <xdr:col>81</xdr:col>
      <xdr:colOff>101600</xdr:colOff>
      <xdr:row>74</xdr:row>
      <xdr:rowOff>21409</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5430500" y="1260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37936</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181795" y="1238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114174</xdr:rowOff>
    </xdr:from>
    <xdr:to>
      <xdr:col>76</xdr:col>
      <xdr:colOff>165100</xdr:colOff>
      <xdr:row>74</xdr:row>
      <xdr:rowOff>44324</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4541500" y="1263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60851</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292795" y="1240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123245</xdr:rowOff>
    </xdr:from>
    <xdr:to>
      <xdr:col>72</xdr:col>
      <xdr:colOff>38100</xdr:colOff>
      <xdr:row>75</xdr:row>
      <xdr:rowOff>53395</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652500" y="1281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69922</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03795" y="12585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139887</xdr:rowOff>
    </xdr:from>
    <xdr:to>
      <xdr:col>67</xdr:col>
      <xdr:colOff>101600</xdr:colOff>
      <xdr:row>75</xdr:row>
      <xdr:rowOff>70037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763500" y="1282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86564</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14795" y="12602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94866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541575"/>
          <a:ext cx="1269" cy="152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98693</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7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94866</xdr:rowOff>
    </xdr:from>
    <xdr:to>
      <xdr:col>86</xdr:col>
      <xdr:colOff>25400</xdr:colOff>
      <xdr:row>99</xdr:row>
      <xdr:rowOff>94866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31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79251</xdr:rowOff>
    </xdr:from>
    <xdr:to>
      <xdr:col>85</xdr:col>
      <xdr:colOff>127000</xdr:colOff>
      <xdr:row>98</xdr:row>
      <xdr:rowOff>76375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5481300" y="16195551"/>
          <a:ext cx="838200" cy="68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29278</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831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50851</xdr:rowOff>
    </xdr:from>
    <xdr:to>
      <xdr:col>85</xdr:col>
      <xdr:colOff>177800</xdr:colOff>
      <xdr:row>98</xdr:row>
      <xdr:rowOff>152451</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8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76375</xdr:rowOff>
    </xdr:from>
    <xdr:to>
      <xdr:col>81</xdr:col>
      <xdr:colOff>50800</xdr:colOff>
      <xdr:row>99</xdr:row>
      <xdr:rowOff>51050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4592300" y="16878475"/>
          <a:ext cx="889000" cy="14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59023</xdr:rowOff>
    </xdr:from>
    <xdr:to>
      <xdr:col>81</xdr:col>
      <xdr:colOff>101600</xdr:colOff>
      <xdr:row>98</xdr:row>
      <xdr:rowOff>160623</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86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151750</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95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36846</xdr:rowOff>
    </xdr:from>
    <xdr:to>
      <xdr:col>76</xdr:col>
      <xdr:colOff>114300</xdr:colOff>
      <xdr:row>99</xdr:row>
      <xdr:rowOff>51050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3703300" y="17010396"/>
          <a:ext cx="889000" cy="1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59655</xdr:rowOff>
    </xdr:from>
    <xdr:to>
      <xdr:col>76</xdr:col>
      <xdr:colOff>165100</xdr:colOff>
      <xdr:row>98</xdr:row>
      <xdr:rowOff>161255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86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6332</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63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36846</xdr:rowOff>
    </xdr:from>
    <xdr:to>
      <xdr:col>71</xdr:col>
      <xdr:colOff>177800</xdr:colOff>
      <xdr:row>99</xdr:row>
      <xdr:rowOff>53423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2814300" y="17010396"/>
          <a:ext cx="889000" cy="1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41737</xdr:rowOff>
    </xdr:from>
    <xdr:to>
      <xdr:col>72</xdr:col>
      <xdr:colOff>38100</xdr:colOff>
      <xdr:row>98</xdr:row>
      <xdr:rowOff>143337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84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159864</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6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57699</xdr:rowOff>
    </xdr:from>
    <xdr:to>
      <xdr:col>67</xdr:col>
      <xdr:colOff>101600</xdr:colOff>
      <xdr:row>98</xdr:row>
      <xdr:rowOff>159299</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85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4376</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6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28451</xdr:rowOff>
    </xdr:from>
    <xdr:to>
      <xdr:col>85</xdr:col>
      <xdr:colOff>177800</xdr:colOff>
      <xdr:row>94</xdr:row>
      <xdr:rowOff>130051</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14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51328</xdr:rowOff>
    </xdr:from>
    <xdr:ext cx="599010"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5996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25575</xdr:rowOff>
    </xdr:from>
    <xdr:to>
      <xdr:col>81</xdr:col>
      <xdr:colOff>101600</xdr:colOff>
      <xdr:row>98</xdr:row>
      <xdr:rowOff>127175</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82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143702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60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250</xdr:rowOff>
    </xdr:from>
    <xdr:to>
      <xdr:col>76</xdr:col>
      <xdr:colOff>165100</xdr:colOff>
      <xdr:row>99</xdr:row>
      <xdr:rowOff>101850</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9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92977</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706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157496</xdr:rowOff>
    </xdr:from>
    <xdr:to>
      <xdr:col>72</xdr:col>
      <xdr:colOff>38100</xdr:colOff>
      <xdr:row>99</xdr:row>
      <xdr:rowOff>87646</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95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78773</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705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2623</xdr:rowOff>
    </xdr:from>
    <xdr:to>
      <xdr:col>67</xdr:col>
      <xdr:colOff>101600</xdr:colOff>
      <xdr:row>99</xdr:row>
      <xdr:rowOff>104223</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97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95350</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706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10221</xdr:rowOff>
    </xdr:from>
    <xdr:to>
      <xdr:col>116</xdr:col>
      <xdr:colOff>62864</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496621"/>
          <a:ext cx="1269" cy="1158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128348</xdr:rowOff>
    </xdr:from>
    <xdr:ext cx="534377"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27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10221</xdr:rowOff>
    </xdr:from>
    <xdr:to>
      <xdr:col>116</xdr:col>
      <xdr:colOff>152400</xdr:colOff>
      <xdr:row>32</xdr:row>
      <xdr:rowOff>10221</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49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15628</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3592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164201</xdr:rowOff>
    </xdr:from>
    <xdr:to>
      <xdr:col>116</xdr:col>
      <xdr:colOff>114300</xdr:colOff>
      <xdr:row>38</xdr:row>
      <xdr:rowOff>94351</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50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22286</xdr:rowOff>
    </xdr:from>
    <xdr:to>
      <xdr:col>112</xdr:col>
      <xdr:colOff>38100</xdr:colOff>
      <xdr:row>38</xdr:row>
      <xdr:rowOff>123886</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140413</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31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4090</xdr:rowOff>
    </xdr:from>
    <xdr:to>
      <xdr:col>107</xdr:col>
      <xdr:colOff>101600</xdr:colOff>
      <xdr:row>38</xdr:row>
      <xdr:rowOff>105690</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122216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11405</xdr:rowOff>
    </xdr:from>
    <xdr:to>
      <xdr:col>102</xdr:col>
      <xdr:colOff>165100</xdr:colOff>
      <xdr:row>38</xdr:row>
      <xdr:rowOff>113005</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129532</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10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42174</xdr:rowOff>
    </xdr:from>
    <xdr:to>
      <xdr:col>98</xdr:col>
      <xdr:colOff>38100</xdr:colOff>
      <xdr:row>38</xdr:row>
      <xdr:rowOff>143774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160301</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21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11627</xdr:rowOff>
    </xdr:from>
    <xdr:to>
      <xdr:col>116</xdr:col>
      <xdr:colOff>62864</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584127"/>
          <a:ext cx="1269" cy="157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129754</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3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11627</xdr:rowOff>
    </xdr:from>
    <xdr:to>
      <xdr:col>116</xdr:col>
      <xdr:colOff>152400</xdr:colOff>
      <xdr:row>50</xdr:row>
      <xdr:rowOff>11627</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584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56718</xdr:rowOff>
    </xdr:from>
    <xdr:to>
      <xdr:col>116</xdr:col>
      <xdr:colOff>63500</xdr:colOff>
      <xdr:row>57</xdr:row>
      <xdr:rowOff>59575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1323300" y="9829368"/>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76585</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10020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98158</xdr:rowOff>
    </xdr:from>
    <xdr:to>
      <xdr:col>116</xdr:col>
      <xdr:colOff>114300</xdr:colOff>
      <xdr:row>59</xdr:row>
      <xdr:rowOff>28308</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1004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59575</xdr:rowOff>
    </xdr:from>
    <xdr:to>
      <xdr:col>111</xdr:col>
      <xdr:colOff>177800</xdr:colOff>
      <xdr:row>57</xdr:row>
      <xdr:rowOff>61747</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0434300" y="9832225"/>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102368</xdr:rowOff>
    </xdr:from>
    <xdr:to>
      <xdr:col>112</xdr:col>
      <xdr:colOff>38100</xdr:colOff>
      <xdr:row>59</xdr:row>
      <xdr:rowOff>32518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1004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23645</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10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61747</xdr:rowOff>
    </xdr:from>
    <xdr:to>
      <xdr:col>107</xdr:col>
      <xdr:colOff>50800</xdr:colOff>
      <xdr:row>57</xdr:row>
      <xdr:rowOff>65233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9545300" y="9834397"/>
          <a:ext cx="889000" cy="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121418</xdr:rowOff>
    </xdr:from>
    <xdr:to>
      <xdr:col>107</xdr:col>
      <xdr:colOff>101600</xdr:colOff>
      <xdr:row>59</xdr:row>
      <xdr:rowOff>51568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1006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42695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1015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65233</xdr:rowOff>
    </xdr:from>
    <xdr:to>
      <xdr:col>102</xdr:col>
      <xdr:colOff>114300</xdr:colOff>
      <xdr:row>57</xdr:row>
      <xdr:rowOff>74073</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8656300" y="9837883"/>
          <a:ext cx="889000" cy="8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121038</xdr:rowOff>
    </xdr:from>
    <xdr:to>
      <xdr:col>102</xdr:col>
      <xdr:colOff>165100</xdr:colOff>
      <xdr:row>59</xdr:row>
      <xdr:rowOff>51188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10065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42315</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101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115989</xdr:rowOff>
    </xdr:from>
    <xdr:to>
      <xdr:col>98</xdr:col>
      <xdr:colOff>38100</xdr:colOff>
      <xdr:row>59</xdr:row>
      <xdr:rowOff>46139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100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37266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1015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5918</xdr:rowOff>
    </xdr:from>
    <xdr:to>
      <xdr:col>116</xdr:col>
      <xdr:colOff>114300</xdr:colOff>
      <xdr:row>57</xdr:row>
      <xdr:rowOff>107518</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977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28795</xdr:rowOff>
    </xdr:from>
    <xdr:ext cx="534377"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9629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8775</xdr:rowOff>
    </xdr:from>
    <xdr:to>
      <xdr:col>112</xdr:col>
      <xdr:colOff>38100</xdr:colOff>
      <xdr:row>57</xdr:row>
      <xdr:rowOff>110375</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978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126902</xdr:rowOff>
    </xdr:from>
    <xdr:ext cx="534377"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56111" y="955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10947</xdr:rowOff>
    </xdr:from>
    <xdr:to>
      <xdr:col>107</xdr:col>
      <xdr:colOff>101600</xdr:colOff>
      <xdr:row>57</xdr:row>
      <xdr:rowOff>112547</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978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129074</xdr:rowOff>
    </xdr:from>
    <xdr:ext cx="534377"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67111" y="955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14433</xdr:rowOff>
    </xdr:from>
    <xdr:to>
      <xdr:col>102</xdr:col>
      <xdr:colOff>165100</xdr:colOff>
      <xdr:row>57</xdr:row>
      <xdr:rowOff>116033</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978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132560</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278111" y="956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23273</xdr:rowOff>
    </xdr:from>
    <xdr:to>
      <xdr:col>98</xdr:col>
      <xdr:colOff>38100</xdr:colOff>
      <xdr:row>57</xdr:row>
      <xdr:rowOff>124873</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979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141400</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389111" y="957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102520</xdr:rowOff>
    </xdr:from>
    <xdr:to>
      <xdr:col>116</xdr:col>
      <xdr:colOff>62864</xdr:colOff>
      <xdr:row>79</xdr:row>
      <xdr:rowOff>136500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104020"/>
          <a:ext cx="1269" cy="15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140327</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8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136500</xdr:rowOff>
    </xdr:from>
    <xdr:to>
      <xdr:col>116</xdr:col>
      <xdr:colOff>152400</xdr:colOff>
      <xdr:row>79</xdr:row>
      <xdr:rowOff>136500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8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49197</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87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102520</xdr:rowOff>
    </xdr:from>
    <xdr:to>
      <xdr:col>116</xdr:col>
      <xdr:colOff>152400</xdr:colOff>
      <xdr:row>70</xdr:row>
      <xdr:rowOff>102520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10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153677</xdr:rowOff>
    </xdr:from>
    <xdr:to>
      <xdr:col>116</xdr:col>
      <xdr:colOff>63500</xdr:colOff>
      <xdr:row>75</xdr:row>
      <xdr:rowOff>22020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2840977"/>
          <a:ext cx="838200" cy="3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134045</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92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155618</xdr:rowOff>
    </xdr:from>
    <xdr:to>
      <xdr:col>116</xdr:col>
      <xdr:colOff>114300</xdr:colOff>
      <xdr:row>76</xdr:row>
      <xdr:rowOff>85768</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01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22020</xdr:rowOff>
    </xdr:from>
    <xdr:to>
      <xdr:col>111</xdr:col>
      <xdr:colOff>177800</xdr:colOff>
      <xdr:row>75</xdr:row>
      <xdr:rowOff>48260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2880770"/>
          <a:ext cx="889000" cy="2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133869</xdr:rowOff>
    </xdr:from>
    <xdr:to>
      <xdr:col>112</xdr:col>
      <xdr:colOff>38100</xdr:colOff>
      <xdr:row>76</xdr:row>
      <xdr:rowOff>64018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9261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55146</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08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48260</xdr:rowOff>
    </xdr:from>
    <xdr:to>
      <xdr:col>107</xdr:col>
      <xdr:colOff>50800</xdr:colOff>
      <xdr:row>75</xdr:row>
      <xdr:rowOff>69062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907010"/>
          <a:ext cx="889000" cy="2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4465</xdr:rowOff>
    </xdr:from>
    <xdr:to>
      <xdr:col>107</xdr:col>
      <xdr:colOff>101600</xdr:colOff>
      <xdr:row>76</xdr:row>
      <xdr:rowOff>106065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03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97192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312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69062</xdr:rowOff>
    </xdr:from>
    <xdr:to>
      <xdr:col>102</xdr:col>
      <xdr:colOff>114300</xdr:colOff>
      <xdr:row>75</xdr:row>
      <xdr:rowOff>93001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927812"/>
          <a:ext cx="889000" cy="2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15683</xdr:rowOff>
    </xdr:from>
    <xdr:to>
      <xdr:col>102</xdr:col>
      <xdr:colOff>165100</xdr:colOff>
      <xdr:row>76</xdr:row>
      <xdr:rowOff>117283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04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108410</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313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167832</xdr:rowOff>
    </xdr:from>
    <xdr:to>
      <xdr:col>98</xdr:col>
      <xdr:colOff>38100</xdr:colOff>
      <xdr:row>76</xdr:row>
      <xdr:rowOff>97982</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02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89109</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311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102877</xdr:rowOff>
    </xdr:from>
    <xdr:to>
      <xdr:col>116</xdr:col>
      <xdr:colOff>114300</xdr:colOff>
      <xdr:row>75</xdr:row>
      <xdr:rowOff>33027</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79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125754</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64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142670</xdr:rowOff>
    </xdr:from>
    <xdr:to>
      <xdr:col>112</xdr:col>
      <xdr:colOff>38100</xdr:colOff>
      <xdr:row>75</xdr:row>
      <xdr:rowOff>72820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282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89347</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260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168910</xdr:rowOff>
    </xdr:from>
    <xdr:to>
      <xdr:col>107</xdr:col>
      <xdr:colOff>101600</xdr:colOff>
      <xdr:row>75</xdr:row>
      <xdr:rowOff>99060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85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115587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63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18262</xdr:rowOff>
    </xdr:from>
    <xdr:to>
      <xdr:col>102</xdr:col>
      <xdr:colOff>165100</xdr:colOff>
      <xdr:row>75</xdr:row>
      <xdr:rowOff>119862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87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136389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65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42201</xdr:rowOff>
    </xdr:from>
    <xdr:to>
      <xdr:col>98</xdr:col>
      <xdr:colOff>38100</xdr:colOff>
      <xdr:row>75</xdr:row>
      <xdr:rowOff>143801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90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160328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67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1,900,921</a:t>
          </a:r>
          <a:r>
            <a:rPr kumimoji="1" lang="ja-JP" altLang="ja-JP" sz="1100">
              <a:solidFill>
                <a:schemeClr val="dk1"/>
              </a:solidFill>
              <a:effectLst/>
              <a:latin typeface="+mn-lt"/>
              <a:ea typeface="+mn-ea"/>
              <a:cs typeface="+mn-cs"/>
            </a:rPr>
            <a:t>円となっている。主な構成項目として人件費が、住民一人当たり</a:t>
          </a:r>
          <a:r>
            <a:rPr kumimoji="1" lang="en-US" altLang="ja-JP" sz="1100">
              <a:solidFill>
                <a:schemeClr val="dk1"/>
              </a:solidFill>
              <a:effectLst/>
              <a:latin typeface="+mn-lt"/>
              <a:ea typeface="+mn-ea"/>
              <a:cs typeface="+mn-cs"/>
            </a:rPr>
            <a:t>215,507</a:t>
          </a:r>
          <a:r>
            <a:rPr kumimoji="1" lang="ja-JP" altLang="ja-JP" sz="1100">
              <a:solidFill>
                <a:schemeClr val="dk1"/>
              </a:solidFill>
              <a:effectLst/>
              <a:latin typeface="+mn-lt"/>
              <a:ea typeface="+mn-ea"/>
              <a:cs typeface="+mn-cs"/>
            </a:rPr>
            <a:t>円となっており、最低賃金の引き上げ等の影響から上昇傾向であることに加え、</a:t>
          </a:r>
          <a:endParaRPr lang="ja-JP" altLang="ja-JP" sz="1400">
            <a:effectLst/>
          </a:endParaRPr>
        </a:p>
        <a:p>
          <a:r>
            <a:rPr kumimoji="1" lang="ja-JP" altLang="ja-JP" sz="1100">
              <a:solidFill>
                <a:schemeClr val="dk1"/>
              </a:solidFill>
              <a:effectLst/>
              <a:latin typeface="+mn-lt"/>
              <a:ea typeface="+mn-ea"/>
              <a:cs typeface="+mn-cs"/>
            </a:rPr>
            <a:t>保育園や養護老人ホームなどの施設運営を直営で行っていることが類似団体平均と比較して多いことが主な要因である。</a:t>
          </a:r>
          <a:endParaRPr lang="ja-JP" altLang="ja-JP" sz="1400">
            <a:effectLst/>
          </a:endParaRPr>
        </a:p>
        <a:p>
          <a:r>
            <a:rPr kumimoji="1" lang="ja-JP" altLang="ja-JP" sz="1100">
              <a:solidFill>
                <a:schemeClr val="dk1"/>
              </a:solidFill>
              <a:effectLst/>
              <a:latin typeface="+mn-lt"/>
              <a:ea typeface="+mn-ea"/>
              <a:cs typeface="+mn-cs"/>
            </a:rPr>
            <a:t>普通建設事業費は住民一人当たり</a:t>
          </a:r>
          <a:r>
            <a:rPr kumimoji="1" lang="en-US" altLang="ja-JP" sz="1100">
              <a:solidFill>
                <a:schemeClr val="dk1"/>
              </a:solidFill>
              <a:effectLst/>
              <a:latin typeface="+mn-lt"/>
              <a:ea typeface="+mn-ea"/>
              <a:cs typeface="+mn-cs"/>
            </a:rPr>
            <a:t>156,415</a:t>
          </a:r>
          <a:r>
            <a:rPr kumimoji="1" lang="ja-JP" altLang="ja-JP" sz="1100">
              <a:solidFill>
                <a:schemeClr val="dk1"/>
              </a:solidFill>
              <a:effectLst/>
              <a:latin typeface="+mn-lt"/>
              <a:ea typeface="+mn-ea"/>
              <a:cs typeface="+mn-cs"/>
            </a:rPr>
            <a:t>円、維持補修費は住民一人当たり</a:t>
          </a:r>
          <a:r>
            <a:rPr kumimoji="1" lang="en-US" altLang="ja-JP" sz="1100">
              <a:solidFill>
                <a:schemeClr val="dk1"/>
              </a:solidFill>
              <a:effectLst/>
              <a:latin typeface="+mn-lt"/>
              <a:ea typeface="+mn-ea"/>
              <a:cs typeface="+mn-cs"/>
            </a:rPr>
            <a:t>23,353</a:t>
          </a:r>
          <a:r>
            <a:rPr kumimoji="1" lang="ja-JP" altLang="ja-JP" sz="1100">
              <a:solidFill>
                <a:schemeClr val="dk1"/>
              </a:solidFill>
              <a:effectLst/>
              <a:latin typeface="+mn-lt"/>
              <a:ea typeface="+mn-ea"/>
              <a:cs typeface="+mn-cs"/>
            </a:rPr>
            <a:t>円、公債費は住民一人当たり</a:t>
          </a:r>
          <a:r>
            <a:rPr kumimoji="1" lang="en-US" altLang="ja-JP" sz="1100">
              <a:solidFill>
                <a:schemeClr val="dk1"/>
              </a:solidFill>
              <a:effectLst/>
              <a:latin typeface="+mn-lt"/>
              <a:ea typeface="+mn-ea"/>
              <a:cs typeface="+mn-cs"/>
            </a:rPr>
            <a:t>190,864</a:t>
          </a:r>
          <a:r>
            <a:rPr kumimoji="1" lang="ja-JP" altLang="ja-JP" sz="1100">
              <a:solidFill>
                <a:schemeClr val="dk1"/>
              </a:solidFill>
              <a:effectLst/>
              <a:latin typeface="+mn-lt"/>
              <a:ea typeface="+mn-ea"/>
              <a:cs typeface="+mn-cs"/>
            </a:rPr>
            <a:t>円となっており、類似団体と比較して一人当たりのコストが高い状況となっている。</a:t>
          </a:r>
          <a:endParaRPr lang="ja-JP" altLang="ja-JP" sz="1400">
            <a:effectLst/>
          </a:endParaRPr>
        </a:p>
        <a:p>
          <a:r>
            <a:rPr kumimoji="1" lang="ja-JP" altLang="ja-JP" sz="1100">
              <a:solidFill>
                <a:schemeClr val="dk1"/>
              </a:solidFill>
              <a:effectLst/>
              <a:latin typeface="+mn-lt"/>
              <a:ea typeface="+mn-ea"/>
              <a:cs typeface="+mn-cs"/>
            </a:rPr>
            <a:t>これは、老朽化した公共施設の維持管理によるもの（普通建設事業費、維持補修費）や養護老人ホーム移転改築事業の起債償還が開始したこと（公債費）により、類似団体平均を大幅に上回っている。</a:t>
          </a:r>
          <a:endParaRPr lang="ja-JP" altLang="ja-JP" sz="1400">
            <a:effectLst/>
          </a:endParaRPr>
        </a:p>
        <a:p>
          <a:r>
            <a:rPr kumimoji="1" lang="ja-JP" altLang="ja-JP" sz="1100">
              <a:solidFill>
                <a:schemeClr val="dk1"/>
              </a:solidFill>
              <a:effectLst/>
              <a:latin typeface="+mn-lt"/>
              <a:ea typeface="+mn-ea"/>
              <a:cs typeface="+mn-cs"/>
            </a:rPr>
            <a:t>今後は公共施設等総合管理計画に基づき、事業の取捨選択を徹底していくことで、事業費の減少を目指すこととしている。 </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北海道弟子屈町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6,937
6,875
774.33
13,282,667
13,172,102
103,504
4,827,425
10,256,114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16.4
75.7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7493</xdr:rowOff>
    </xdr:from>
    <xdr:to>
      <xdr:col>24</xdr:col>
      <xdr:colOff>62865</xdr:colOff>
      <xdr:row>38</xdr:row>
      <xdr:rowOff>169418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22443"/>
          <a:ext cx="127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1795</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169418</xdr:rowOff>
    </xdr:from>
    <xdr:to>
      <xdr:col>24</xdr:col>
      <xdr:colOff>152400</xdr:colOff>
      <xdr:row>38</xdr:row>
      <xdr:rowOff>169418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125620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7493</xdr:rowOff>
    </xdr:from>
    <xdr:to>
      <xdr:col>24</xdr:col>
      <xdr:colOff>152400</xdr:colOff>
      <xdr:row>31</xdr:row>
      <xdr:rowOff>7493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2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24066</xdr:rowOff>
    </xdr:from>
    <xdr:to>
      <xdr:col>24</xdr:col>
      <xdr:colOff>63500</xdr:colOff>
      <xdr:row>35</xdr:row>
      <xdr:rowOff>55499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024816"/>
          <a:ext cx="838200"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27322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8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48895</xdr:rowOff>
    </xdr:from>
    <xdr:to>
      <xdr:col>24</xdr:col>
      <xdr:colOff>114300</xdr:colOff>
      <xdr:row>35</xdr:row>
      <xdr:rowOff>150495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24066</xdr:rowOff>
    </xdr:from>
    <xdr:to>
      <xdr:col>19</xdr:col>
      <xdr:colOff>177800</xdr:colOff>
      <xdr:row>35</xdr:row>
      <xdr:rowOff>101600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24816"/>
          <a:ext cx="889000" cy="7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159004</xdr:rowOff>
    </xdr:from>
    <xdr:to>
      <xdr:col>20</xdr:col>
      <xdr:colOff>38100</xdr:colOff>
      <xdr:row>35</xdr:row>
      <xdr:rowOff>89154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80281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101600</xdr:rowOff>
    </xdr:from>
    <xdr:to>
      <xdr:col>15</xdr:col>
      <xdr:colOff>50800</xdr:colOff>
      <xdr:row>35</xdr:row>
      <xdr:rowOff>125413</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02350"/>
          <a:ext cx="889000" cy="2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156528</xdr:rowOff>
    </xdr:from>
    <xdr:to>
      <xdr:col>15</xdr:col>
      <xdr:colOff>101600</xdr:colOff>
      <xdr:row>35</xdr:row>
      <xdr:rowOff>86678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103205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125413</xdr:rowOff>
    </xdr:from>
    <xdr:to>
      <xdr:col>10</xdr:col>
      <xdr:colOff>114300</xdr:colOff>
      <xdr:row>36</xdr:row>
      <xdr:rowOff>104648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26163"/>
          <a:ext cx="889000" cy="150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15748</xdr:rowOff>
    </xdr:from>
    <xdr:to>
      <xdr:col>10</xdr:col>
      <xdr:colOff>165100</xdr:colOff>
      <xdr:row>35</xdr:row>
      <xdr:rowOff>117348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1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133875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9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170070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4699</xdr:rowOff>
    </xdr:from>
    <xdr:to>
      <xdr:col>24</xdr:col>
      <xdr:colOff>114300</xdr:colOff>
      <xdr:row>35</xdr:row>
      <xdr:rowOff>106299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0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27576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5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144716</xdr:rowOff>
    </xdr:from>
    <xdr:to>
      <xdr:col>20</xdr:col>
      <xdr:colOff>38100</xdr:colOff>
      <xdr:row>35</xdr:row>
      <xdr:rowOff>74866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7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91393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49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50800</xdr:rowOff>
    </xdr:from>
    <xdr:to>
      <xdr:col>15</xdr:col>
      <xdr:colOff>101600</xdr:colOff>
      <xdr:row>35</xdr:row>
      <xdr:rowOff>152400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5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143527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4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74613</xdr:rowOff>
    </xdr:from>
    <xdr:to>
      <xdr:col>10</xdr:col>
      <xdr:colOff>165100</xdr:colOff>
      <xdr:row>36</xdr:row>
      <xdr:rowOff>4763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7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167340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68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53848</xdr:rowOff>
    </xdr:from>
    <xdr:to>
      <xdr:col>6</xdr:col>
      <xdr:colOff>38100</xdr:colOff>
      <xdr:row>36</xdr:row>
      <xdr:rowOff>155448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22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146575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31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154659</xdr:rowOff>
    </xdr:from>
    <xdr:to>
      <xdr:col>24</xdr:col>
      <xdr:colOff>62865</xdr:colOff>
      <xdr:row>58</xdr:row>
      <xdr:rowOff>112371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7159"/>
          <a:ext cx="1270" cy="1329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116198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112371</xdr:rowOff>
    </xdr:from>
    <xdr:to>
      <xdr:col>24</xdr:col>
      <xdr:colOff>152400</xdr:colOff>
      <xdr:row>58</xdr:row>
      <xdr:rowOff>112371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5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101336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2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910,839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154659</xdr:rowOff>
    </xdr:from>
    <xdr:to>
      <xdr:col>24</xdr:col>
      <xdr:colOff>152400</xdr:colOff>
      <xdr:row>50</xdr:row>
      <xdr:rowOff>154659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150330</xdr:rowOff>
    </xdr:from>
    <xdr:to>
      <xdr:col>24</xdr:col>
      <xdr:colOff>63500</xdr:colOff>
      <xdr:row>57</xdr:row>
      <xdr:rowOff>18810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8894280"/>
          <a:ext cx="838200" cy="8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71698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72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93271</xdr:rowOff>
    </xdr:from>
    <xdr:to>
      <xdr:col>24</xdr:col>
      <xdr:colOff>114300</xdr:colOff>
      <xdr:row>57</xdr:row>
      <xdr:rowOff>23421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9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18810</xdr:rowOff>
    </xdr:from>
    <xdr:to>
      <xdr:col>19</xdr:col>
      <xdr:colOff>177800</xdr:colOff>
      <xdr:row>58</xdr:row>
      <xdr:rowOff>34843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791460"/>
          <a:ext cx="889000" cy="18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117496</xdr:rowOff>
    </xdr:from>
    <xdr:to>
      <xdr:col>20</xdr:col>
      <xdr:colOff>38100</xdr:colOff>
      <xdr:row>58</xdr:row>
      <xdr:rowOff>47646</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38773</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98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34843</xdr:rowOff>
    </xdr:from>
    <xdr:to>
      <xdr:col>15</xdr:col>
      <xdr:colOff>50800</xdr:colOff>
      <xdr:row>58</xdr:row>
      <xdr:rowOff>49502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78943"/>
          <a:ext cx="889000" cy="1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122558</xdr:rowOff>
    </xdr:from>
    <xdr:to>
      <xdr:col>15</xdr:col>
      <xdr:colOff>101600</xdr:colOff>
      <xdr:row>58</xdr:row>
      <xdr:rowOff>52708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69235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49502</xdr:rowOff>
    </xdr:from>
    <xdr:to>
      <xdr:col>10</xdr:col>
      <xdr:colOff>114300</xdr:colOff>
      <xdr:row>58</xdr:row>
      <xdr:rowOff>51335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93602"/>
          <a:ext cx="889000" cy="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104806</xdr:rowOff>
    </xdr:from>
    <xdr:to>
      <xdr:col>10</xdr:col>
      <xdr:colOff>165100</xdr:colOff>
      <xdr:row>58</xdr:row>
      <xdr:rowOff>34956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51483</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111819</xdr:rowOff>
    </xdr:from>
    <xdr:to>
      <xdr:col>6</xdr:col>
      <xdr:colOff>38100</xdr:colOff>
      <xdr:row>58</xdr:row>
      <xdr:rowOff>41969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58496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5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99530</xdr:rowOff>
    </xdr:from>
    <xdr:to>
      <xdr:col>24</xdr:col>
      <xdr:colOff>114300</xdr:colOff>
      <xdr:row>52</xdr:row>
      <xdr:rowOff>29680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884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122407</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8694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139460</xdr:rowOff>
    </xdr:from>
    <xdr:to>
      <xdr:col>20</xdr:col>
      <xdr:colOff>38100</xdr:colOff>
      <xdr:row>57</xdr:row>
      <xdr:rowOff>69610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4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86137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515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155493</xdr:rowOff>
    </xdr:from>
    <xdr:to>
      <xdr:col>15</xdr:col>
      <xdr:colOff>101600</xdr:colOff>
      <xdr:row>58</xdr:row>
      <xdr:rowOff>85643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2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76770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20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170152</xdr:rowOff>
    </xdr:from>
    <xdr:to>
      <xdr:col>10</xdr:col>
      <xdr:colOff>165100</xdr:colOff>
      <xdr:row>58</xdr:row>
      <xdr:rowOff>100302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42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91429</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03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535</xdr:rowOff>
    </xdr:from>
    <xdr:to>
      <xdr:col>6</xdr:col>
      <xdr:colOff>38100</xdr:colOff>
      <xdr:row>58</xdr:row>
      <xdr:rowOff>102135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4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93262</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037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2433</xdr:rowOff>
    </xdr:from>
    <xdr:to>
      <xdr:col>24</xdr:col>
      <xdr:colOff>62865</xdr:colOff>
      <xdr:row>78</xdr:row>
      <xdr:rowOff>42149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03933"/>
          <a:ext cx="1270" cy="1411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45976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1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42149</xdr:rowOff>
    </xdr:from>
    <xdr:to>
      <xdr:col>24</xdr:col>
      <xdr:colOff>152400</xdr:colOff>
      <xdr:row>78</xdr:row>
      <xdr:rowOff>42149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1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120560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308,014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2433</xdr:rowOff>
    </xdr:from>
    <xdr:to>
      <xdr:col>24</xdr:col>
      <xdr:colOff>152400</xdr:colOff>
      <xdr:row>70</xdr:row>
      <xdr:rowOff>2433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0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32456</xdr:rowOff>
    </xdr:from>
    <xdr:to>
      <xdr:col>24</xdr:col>
      <xdr:colOff>63500</xdr:colOff>
      <xdr:row>72</xdr:row>
      <xdr:rowOff>98887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376856"/>
          <a:ext cx="838200" cy="6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95163</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539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116736</xdr:rowOff>
    </xdr:from>
    <xdr:to>
      <xdr:col>24</xdr:col>
      <xdr:colOff>114300</xdr:colOff>
      <xdr:row>76</xdr:row>
      <xdr:rowOff>46886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98887</xdr:rowOff>
    </xdr:from>
    <xdr:to>
      <xdr:col>19</xdr:col>
      <xdr:colOff>177800</xdr:colOff>
      <xdr:row>72</xdr:row>
      <xdr:rowOff>168732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443287"/>
          <a:ext cx="889000" cy="6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143558</xdr:rowOff>
    </xdr:from>
    <xdr:to>
      <xdr:col>20</xdr:col>
      <xdr:colOff>38100</xdr:colOff>
      <xdr:row>76</xdr:row>
      <xdr:rowOff>73707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64836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95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168732</xdr:rowOff>
    </xdr:from>
    <xdr:to>
      <xdr:col>15</xdr:col>
      <xdr:colOff>50800</xdr:colOff>
      <xdr:row>73</xdr:row>
      <xdr:rowOff>73406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513132"/>
          <a:ext cx="889000" cy="7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3663</xdr:rowOff>
    </xdr:from>
    <xdr:to>
      <xdr:col>15</xdr:col>
      <xdr:colOff>101600</xdr:colOff>
      <xdr:row>76</xdr:row>
      <xdr:rowOff>105263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96390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26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73406</xdr:rowOff>
    </xdr:from>
    <xdr:to>
      <xdr:col>10</xdr:col>
      <xdr:colOff>114300</xdr:colOff>
      <xdr:row>73</xdr:row>
      <xdr:rowOff>87251</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589256"/>
          <a:ext cx="889000" cy="1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16090</xdr:rowOff>
    </xdr:from>
    <xdr:to>
      <xdr:col>10</xdr:col>
      <xdr:colOff>165100</xdr:colOff>
      <xdr:row>76</xdr:row>
      <xdr:rowOff>117690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108817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3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27910</xdr:rowOff>
    </xdr:from>
    <xdr:to>
      <xdr:col>6</xdr:col>
      <xdr:colOff>38100</xdr:colOff>
      <xdr:row>76</xdr:row>
      <xdr:rowOff>129510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120637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5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153106</xdr:rowOff>
    </xdr:from>
    <xdr:to>
      <xdr:col>24</xdr:col>
      <xdr:colOff>114300</xdr:colOff>
      <xdr:row>72</xdr:row>
      <xdr:rowOff>83256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32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4533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177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48087</xdr:rowOff>
    </xdr:from>
    <xdr:to>
      <xdr:col>20</xdr:col>
      <xdr:colOff>38100</xdr:colOff>
      <xdr:row>72</xdr:row>
      <xdr:rowOff>149687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39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166214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167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117932</xdr:rowOff>
    </xdr:from>
    <xdr:to>
      <xdr:col>15</xdr:col>
      <xdr:colOff>101600</xdr:colOff>
      <xdr:row>73</xdr:row>
      <xdr:rowOff>48082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46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64609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237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22606</xdr:rowOff>
    </xdr:from>
    <xdr:to>
      <xdr:col>10</xdr:col>
      <xdr:colOff>165100</xdr:colOff>
      <xdr:row>73</xdr:row>
      <xdr:rowOff>124206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53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140733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31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36451</xdr:rowOff>
    </xdr:from>
    <xdr:to>
      <xdr:col>6</xdr:col>
      <xdr:colOff>38100</xdr:colOff>
      <xdr:row>73</xdr:row>
      <xdr:rowOff>138051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55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154578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327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19614</xdr:rowOff>
    </xdr:from>
    <xdr:to>
      <xdr:col>24</xdr:col>
      <xdr:colOff>62865</xdr:colOff>
      <xdr:row>98</xdr:row>
      <xdr:rowOff>155569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50114"/>
          <a:ext cx="1270" cy="15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159396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155569</xdr:rowOff>
    </xdr:from>
    <xdr:to>
      <xdr:col>24</xdr:col>
      <xdr:colOff>152400</xdr:colOff>
      <xdr:row>98</xdr:row>
      <xdr:rowOff>155569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5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137741</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2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19614</xdr:rowOff>
    </xdr:from>
    <xdr:to>
      <xdr:col>24</xdr:col>
      <xdr:colOff>152400</xdr:colOff>
      <xdr:row>90</xdr:row>
      <xdr:rowOff>19614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50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121675</xdr:rowOff>
    </xdr:from>
    <xdr:to>
      <xdr:col>24</xdr:col>
      <xdr:colOff>63500</xdr:colOff>
      <xdr:row>97</xdr:row>
      <xdr:rowOff>130580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752325"/>
          <a:ext cx="838200" cy="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168741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799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18864</xdr:rowOff>
    </xdr:from>
    <xdr:to>
      <xdr:col>24</xdr:col>
      <xdr:colOff>114300</xdr:colOff>
      <xdr:row>98</xdr:row>
      <xdr:rowOff>120464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121675</xdr:rowOff>
    </xdr:from>
    <xdr:to>
      <xdr:col>19</xdr:col>
      <xdr:colOff>177800</xdr:colOff>
      <xdr:row>97</xdr:row>
      <xdr:rowOff>170365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752325"/>
          <a:ext cx="889000" cy="48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27581</xdr:rowOff>
    </xdr:from>
    <xdr:to>
      <xdr:col>20</xdr:col>
      <xdr:colOff>38100</xdr:colOff>
      <xdr:row>98</xdr:row>
      <xdr:rowOff>129181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2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120308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92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170365</xdr:rowOff>
    </xdr:from>
    <xdr:to>
      <xdr:col>15</xdr:col>
      <xdr:colOff>50800</xdr:colOff>
      <xdr:row>98</xdr:row>
      <xdr:rowOff>10049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801015"/>
          <a:ext cx="889000" cy="1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17354</xdr:rowOff>
    </xdr:from>
    <xdr:to>
      <xdr:col>15</xdr:col>
      <xdr:colOff>101600</xdr:colOff>
      <xdr:row>98</xdr:row>
      <xdr:rowOff>118954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110081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91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10049</xdr:rowOff>
    </xdr:from>
    <xdr:to>
      <xdr:col>10</xdr:col>
      <xdr:colOff>114300</xdr:colOff>
      <xdr:row>98</xdr:row>
      <xdr:rowOff>16125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812149"/>
          <a:ext cx="889000" cy="6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19496</xdr:rowOff>
    </xdr:from>
    <xdr:to>
      <xdr:col>10</xdr:col>
      <xdr:colOff>165100</xdr:colOff>
      <xdr:row>98</xdr:row>
      <xdr:rowOff>121096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112223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91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16540</xdr:rowOff>
    </xdr:from>
    <xdr:to>
      <xdr:col>6</xdr:col>
      <xdr:colOff>38100</xdr:colOff>
      <xdr:row>98</xdr:row>
      <xdr:rowOff>118140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109267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91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79780</xdr:rowOff>
    </xdr:from>
    <xdr:to>
      <xdr:col>24</xdr:col>
      <xdr:colOff>114300</xdr:colOff>
      <xdr:row>98</xdr:row>
      <xdr:rowOff>9930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1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102657</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6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70875</xdr:rowOff>
    </xdr:from>
    <xdr:to>
      <xdr:col>20</xdr:col>
      <xdr:colOff>38100</xdr:colOff>
      <xdr:row>98</xdr:row>
      <xdr:rowOff>1025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0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17552</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6476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119565</xdr:rowOff>
    </xdr:from>
    <xdr:to>
      <xdr:col>15</xdr:col>
      <xdr:colOff>101600</xdr:colOff>
      <xdr:row>98</xdr:row>
      <xdr:rowOff>49715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5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66242</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6525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130699</xdr:rowOff>
    </xdr:from>
    <xdr:to>
      <xdr:col>10</xdr:col>
      <xdr:colOff>165100</xdr:colOff>
      <xdr:row>98</xdr:row>
      <xdr:rowOff>60849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6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77376</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6536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136775</xdr:rowOff>
    </xdr:from>
    <xdr:to>
      <xdr:col>6</xdr:col>
      <xdr:colOff>38100</xdr:colOff>
      <xdr:row>98</xdr:row>
      <xdr:rowOff>66925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6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83452</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6542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101676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16626"/>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48353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9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101676</xdr:rowOff>
    </xdr:from>
    <xdr:to>
      <xdr:col>55</xdr:col>
      <xdr:colOff>88900</xdr:colOff>
      <xdr:row>31</xdr:row>
      <xdr:rowOff>101676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1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12674</xdr:rowOff>
    </xdr:from>
    <xdr:to>
      <xdr:col>55</xdr:col>
      <xdr:colOff>0</xdr:colOff>
      <xdr:row>39</xdr:row>
      <xdr:rowOff>12903</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699224"/>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109034</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2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86157</xdr:rowOff>
    </xdr:from>
    <xdr:to>
      <xdr:col>55</xdr:col>
      <xdr:colOff>50800</xdr:colOff>
      <xdr:row>39</xdr:row>
      <xdr:rowOff>16307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10389</xdr:rowOff>
    </xdr:from>
    <xdr:to>
      <xdr:col>50</xdr:col>
      <xdr:colOff>114300</xdr:colOff>
      <xdr:row>39</xdr:row>
      <xdr:rowOff>12674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696939"/>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73964</xdr:rowOff>
    </xdr:from>
    <xdr:to>
      <xdr:col>50</xdr:col>
      <xdr:colOff>165100</xdr:colOff>
      <xdr:row>39</xdr:row>
      <xdr:rowOff>4114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20642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146101</xdr:rowOff>
    </xdr:from>
    <xdr:to>
      <xdr:col>45</xdr:col>
      <xdr:colOff>177800</xdr:colOff>
      <xdr:row>39</xdr:row>
      <xdr:rowOff>10389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661201"/>
          <a:ext cx="889000" cy="3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71755</xdr:rowOff>
    </xdr:from>
    <xdr:to>
      <xdr:col>46</xdr:col>
      <xdr:colOff>38100</xdr:colOff>
      <xdr:row>39</xdr:row>
      <xdr:rowOff>1905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18432</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93828</xdr:rowOff>
    </xdr:from>
    <xdr:to>
      <xdr:col>41</xdr:col>
      <xdr:colOff>50800</xdr:colOff>
      <xdr:row>38</xdr:row>
      <xdr:rowOff>146101</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608928"/>
          <a:ext cx="889000" cy="5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73737</xdr:rowOff>
    </xdr:from>
    <xdr:to>
      <xdr:col>41</xdr:col>
      <xdr:colOff>101600</xdr:colOff>
      <xdr:row>39</xdr:row>
      <xdr:rowOff>3887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20413</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66954</xdr:rowOff>
    </xdr:from>
    <xdr:to>
      <xdr:col>36</xdr:col>
      <xdr:colOff>165100</xdr:colOff>
      <xdr:row>38</xdr:row>
      <xdr:rowOff>168554</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159681</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67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133553</xdr:rowOff>
    </xdr:from>
    <xdr:to>
      <xdr:col>55</xdr:col>
      <xdr:colOff>50800</xdr:colOff>
      <xdr:row>39</xdr:row>
      <xdr:rowOff>63703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4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64584</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79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133324</xdr:rowOff>
    </xdr:from>
    <xdr:to>
      <xdr:col>50</xdr:col>
      <xdr:colOff>165100</xdr:colOff>
      <xdr:row>39</xdr:row>
      <xdr:rowOff>63474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4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54601</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41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131039</xdr:rowOff>
    </xdr:from>
    <xdr:to>
      <xdr:col>46</xdr:col>
      <xdr:colOff>38100</xdr:colOff>
      <xdr:row>39</xdr:row>
      <xdr:rowOff>61189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4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52316</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38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95301</xdr:rowOff>
    </xdr:from>
    <xdr:to>
      <xdr:col>41</xdr:col>
      <xdr:colOff>101600</xdr:colOff>
      <xdr:row>39</xdr:row>
      <xdr:rowOff>25451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1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16578</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703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43028</xdr:rowOff>
    </xdr:from>
    <xdr:to>
      <xdr:col>36</xdr:col>
      <xdr:colOff>165100</xdr:colOff>
      <xdr:row>38</xdr:row>
      <xdr:rowOff>144628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161155</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333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127043</xdr:rowOff>
    </xdr:from>
    <xdr:to>
      <xdr:col>54</xdr:col>
      <xdr:colOff>189865</xdr:colOff>
      <xdr:row>59</xdr:row>
      <xdr:rowOff>28669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99543"/>
          <a:ext cx="1270" cy="1444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32496</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4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28669</xdr:rowOff>
    </xdr:from>
    <xdr:to>
      <xdr:col>55</xdr:col>
      <xdr:colOff>88900</xdr:colOff>
      <xdr:row>59</xdr:row>
      <xdr:rowOff>28669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4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73720</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7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127043</xdr:rowOff>
    </xdr:from>
    <xdr:to>
      <xdr:col>55</xdr:col>
      <xdr:colOff>88900</xdr:colOff>
      <xdr:row>50</xdr:row>
      <xdr:rowOff>127043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9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62113</xdr:rowOff>
    </xdr:from>
    <xdr:to>
      <xdr:col>55</xdr:col>
      <xdr:colOff>0</xdr:colOff>
      <xdr:row>55</xdr:row>
      <xdr:rowOff>97310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491863"/>
          <a:ext cx="838200" cy="3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146232</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47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167805</xdr:rowOff>
    </xdr:from>
    <xdr:to>
      <xdr:col>55</xdr:col>
      <xdr:colOff>50800</xdr:colOff>
      <xdr:row>57</xdr:row>
      <xdr:rowOff>97955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6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69070</xdr:rowOff>
    </xdr:from>
    <xdr:to>
      <xdr:col>50</xdr:col>
      <xdr:colOff>114300</xdr:colOff>
      <xdr:row>55</xdr:row>
      <xdr:rowOff>97310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498820"/>
          <a:ext cx="889000" cy="2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149128</xdr:rowOff>
    </xdr:from>
    <xdr:to>
      <xdr:col>50</xdr:col>
      <xdr:colOff>165100</xdr:colOff>
      <xdr:row>57</xdr:row>
      <xdr:rowOff>79278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75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70405</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84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163543</xdr:rowOff>
    </xdr:from>
    <xdr:to>
      <xdr:col>45</xdr:col>
      <xdr:colOff>177800</xdr:colOff>
      <xdr:row>55</xdr:row>
      <xdr:rowOff>69070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078943"/>
          <a:ext cx="889000" cy="419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164079</xdr:rowOff>
    </xdr:from>
    <xdr:to>
      <xdr:col>46</xdr:col>
      <xdr:colOff>38100</xdr:colOff>
      <xdr:row>57</xdr:row>
      <xdr:rowOff>94229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76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85356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85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163543</xdr:rowOff>
    </xdr:from>
    <xdr:to>
      <xdr:col>41</xdr:col>
      <xdr:colOff>50800</xdr:colOff>
      <xdr:row>54</xdr:row>
      <xdr:rowOff>171277</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078943"/>
          <a:ext cx="889000" cy="35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150241</xdr:rowOff>
    </xdr:from>
    <xdr:to>
      <xdr:col>41</xdr:col>
      <xdr:colOff>101600</xdr:colOff>
      <xdr:row>57</xdr:row>
      <xdr:rowOff>80391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71518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84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35080</xdr:rowOff>
    </xdr:from>
    <xdr:to>
      <xdr:col>36</xdr:col>
      <xdr:colOff>165100</xdr:colOff>
      <xdr:row>57</xdr:row>
      <xdr:rowOff>136680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127807</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90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11313</xdr:rowOff>
    </xdr:from>
    <xdr:to>
      <xdr:col>55</xdr:col>
      <xdr:colOff>50800</xdr:colOff>
      <xdr:row>55</xdr:row>
      <xdr:rowOff>112913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44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34190</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29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46510</xdr:rowOff>
    </xdr:from>
    <xdr:to>
      <xdr:col>50</xdr:col>
      <xdr:colOff>165100</xdr:colOff>
      <xdr:row>55</xdr:row>
      <xdr:rowOff>148110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47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164637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251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18270</xdr:rowOff>
    </xdr:from>
    <xdr:to>
      <xdr:col>46</xdr:col>
      <xdr:colOff>38100</xdr:colOff>
      <xdr:row>55</xdr:row>
      <xdr:rowOff>119870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44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136397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22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112743</xdr:rowOff>
    </xdr:from>
    <xdr:to>
      <xdr:col>41</xdr:col>
      <xdr:colOff>101600</xdr:colOff>
      <xdr:row>53</xdr:row>
      <xdr:rowOff>42893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02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59420</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61795" y="8803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120477</xdr:rowOff>
    </xdr:from>
    <xdr:to>
      <xdr:col>36</xdr:col>
      <xdr:colOff>165100</xdr:colOff>
      <xdr:row>55</xdr:row>
      <xdr:rowOff>50627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37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67154</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15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25441</xdr:rowOff>
    </xdr:from>
    <xdr:to>
      <xdr:col>54</xdr:col>
      <xdr:colOff>189865</xdr:colOff>
      <xdr:row>78</xdr:row>
      <xdr:rowOff>135330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369841"/>
          <a:ext cx="1270" cy="1138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139157</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1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135330</xdr:rowOff>
    </xdr:from>
    <xdr:to>
      <xdr:col>55</xdr:col>
      <xdr:colOff>88900</xdr:colOff>
      <xdr:row>78</xdr:row>
      <xdr:rowOff>135330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0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143568</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214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25441</xdr:rowOff>
    </xdr:from>
    <xdr:to>
      <xdr:col>55</xdr:col>
      <xdr:colOff>88900</xdr:colOff>
      <xdr:row>72</xdr:row>
      <xdr:rowOff>25441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369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22121</xdr:rowOff>
    </xdr:from>
    <xdr:to>
      <xdr:col>55</xdr:col>
      <xdr:colOff>0</xdr:colOff>
      <xdr:row>77</xdr:row>
      <xdr:rowOff>28440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3052321"/>
          <a:ext cx="838200" cy="17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57579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59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79152</xdr:rowOff>
    </xdr:from>
    <xdr:to>
      <xdr:col>55</xdr:col>
      <xdr:colOff>50800</xdr:colOff>
      <xdr:row>78</xdr:row>
      <xdr:rowOff>9302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8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11223</xdr:rowOff>
    </xdr:from>
    <xdr:to>
      <xdr:col>50</xdr:col>
      <xdr:colOff>114300</xdr:colOff>
      <xdr:row>77</xdr:row>
      <xdr:rowOff>28440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212873"/>
          <a:ext cx="889000" cy="1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94945</xdr:rowOff>
    </xdr:from>
    <xdr:to>
      <xdr:col>50</xdr:col>
      <xdr:colOff>165100</xdr:colOff>
      <xdr:row>78</xdr:row>
      <xdr:rowOff>25095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9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16222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38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103443</xdr:rowOff>
    </xdr:from>
    <xdr:to>
      <xdr:col>45</xdr:col>
      <xdr:colOff>177800</xdr:colOff>
      <xdr:row>77</xdr:row>
      <xdr:rowOff>11223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133643"/>
          <a:ext cx="889000" cy="7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126532</xdr:rowOff>
    </xdr:from>
    <xdr:to>
      <xdr:col>46</xdr:col>
      <xdr:colOff>38100</xdr:colOff>
      <xdr:row>78</xdr:row>
      <xdr:rowOff>56682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2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47809</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42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103443</xdr:rowOff>
    </xdr:from>
    <xdr:to>
      <xdr:col>41</xdr:col>
      <xdr:colOff>50800</xdr:colOff>
      <xdr:row>77</xdr:row>
      <xdr:rowOff>88351</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133643"/>
          <a:ext cx="889000" cy="15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131516</xdr:rowOff>
    </xdr:from>
    <xdr:to>
      <xdr:col>41</xdr:col>
      <xdr:colOff>101600</xdr:colOff>
      <xdr:row>78</xdr:row>
      <xdr:rowOff>61666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52793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42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148748</xdr:rowOff>
    </xdr:from>
    <xdr:to>
      <xdr:col>36</xdr:col>
      <xdr:colOff>165100</xdr:colOff>
      <xdr:row>78</xdr:row>
      <xdr:rowOff>78898</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5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70025</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44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142772</xdr:rowOff>
    </xdr:from>
    <xdr:to>
      <xdr:col>55</xdr:col>
      <xdr:colOff>50800</xdr:colOff>
      <xdr:row>76</xdr:row>
      <xdr:rowOff>72923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0015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165649</xdr:rowOff>
    </xdr:from>
    <xdr:ext cx="599010"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85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149090</xdr:rowOff>
    </xdr:from>
    <xdr:to>
      <xdr:col>50</xdr:col>
      <xdr:colOff>165100</xdr:colOff>
      <xdr:row>77</xdr:row>
      <xdr:rowOff>79240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17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95767</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95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131873</xdr:rowOff>
    </xdr:from>
    <xdr:to>
      <xdr:col>46</xdr:col>
      <xdr:colOff>38100</xdr:colOff>
      <xdr:row>77</xdr:row>
      <xdr:rowOff>62023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16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78550</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93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52643</xdr:rowOff>
    </xdr:from>
    <xdr:to>
      <xdr:col>41</xdr:col>
      <xdr:colOff>101600</xdr:colOff>
      <xdr:row>76</xdr:row>
      <xdr:rowOff>154243</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0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170771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285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37551</xdr:rowOff>
    </xdr:from>
    <xdr:to>
      <xdr:col>36</xdr:col>
      <xdr:colOff>165100</xdr:colOff>
      <xdr:row>77</xdr:row>
      <xdr:rowOff>139151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23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155678</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01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30259</xdr:rowOff>
    </xdr:from>
    <xdr:to>
      <xdr:col>54</xdr:col>
      <xdr:colOff>189865</xdr:colOff>
      <xdr:row>98</xdr:row>
      <xdr:rowOff>121844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32209"/>
          <a:ext cx="1270" cy="1291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125671</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2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121844</xdr:rowOff>
    </xdr:from>
    <xdr:to>
      <xdr:col>55</xdr:col>
      <xdr:colOff>88900</xdr:colOff>
      <xdr:row>98</xdr:row>
      <xdr:rowOff>121844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2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148386</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07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30259</xdr:rowOff>
    </xdr:from>
    <xdr:to>
      <xdr:col>55</xdr:col>
      <xdr:colOff>88900</xdr:colOff>
      <xdr:row>91</xdr:row>
      <xdr:rowOff>30259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3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114802</xdr:rowOff>
    </xdr:from>
    <xdr:to>
      <xdr:col>55</xdr:col>
      <xdr:colOff>0</xdr:colOff>
      <xdr:row>94</xdr:row>
      <xdr:rowOff>1502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059652"/>
          <a:ext cx="838200" cy="5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29204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488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50777</xdr:rowOff>
    </xdr:from>
    <xdr:to>
      <xdr:col>55</xdr:col>
      <xdr:colOff>50800</xdr:colOff>
      <xdr:row>96</xdr:row>
      <xdr:rowOff>152377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50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96200</xdr:rowOff>
    </xdr:from>
    <xdr:to>
      <xdr:col>50</xdr:col>
      <xdr:colOff>114300</xdr:colOff>
      <xdr:row>94</xdr:row>
      <xdr:rowOff>1502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041050"/>
          <a:ext cx="889000" cy="7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136632</xdr:rowOff>
    </xdr:from>
    <xdr:to>
      <xdr:col>50</xdr:col>
      <xdr:colOff>165100</xdr:colOff>
      <xdr:row>96</xdr:row>
      <xdr:rowOff>66782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42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57909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51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86534</xdr:rowOff>
    </xdr:from>
    <xdr:to>
      <xdr:col>45</xdr:col>
      <xdr:colOff>177800</xdr:colOff>
      <xdr:row>93</xdr:row>
      <xdr:rowOff>96200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031384"/>
          <a:ext cx="889000" cy="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36342</xdr:rowOff>
    </xdr:from>
    <xdr:to>
      <xdr:col>46</xdr:col>
      <xdr:colOff>38100</xdr:colOff>
      <xdr:row>96</xdr:row>
      <xdr:rowOff>137942</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4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129069</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58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21861</xdr:rowOff>
    </xdr:from>
    <xdr:to>
      <xdr:col>41</xdr:col>
      <xdr:colOff>50800</xdr:colOff>
      <xdr:row>93</xdr:row>
      <xdr:rowOff>86534</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5966711"/>
          <a:ext cx="889000" cy="6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64512</xdr:rowOff>
    </xdr:from>
    <xdr:to>
      <xdr:col>41</xdr:col>
      <xdr:colOff>101600</xdr:colOff>
      <xdr:row>96</xdr:row>
      <xdr:rowOff>166112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52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157239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61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52436</xdr:rowOff>
    </xdr:from>
    <xdr:to>
      <xdr:col>36</xdr:col>
      <xdr:colOff>165100</xdr:colOff>
      <xdr:row>96</xdr:row>
      <xdr:rowOff>154036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51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145163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60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64002</xdr:rowOff>
    </xdr:from>
    <xdr:to>
      <xdr:col>55</xdr:col>
      <xdr:colOff>50800</xdr:colOff>
      <xdr:row>93</xdr:row>
      <xdr:rowOff>165602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00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86879</xdr:rowOff>
    </xdr:from>
    <xdr:ext cx="599010"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5860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122152</xdr:rowOff>
    </xdr:from>
    <xdr:to>
      <xdr:col>50</xdr:col>
      <xdr:colOff>165100</xdr:colOff>
      <xdr:row>94</xdr:row>
      <xdr:rowOff>52302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06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68829</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39795" y="15842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45400</xdr:rowOff>
    </xdr:from>
    <xdr:to>
      <xdr:col>46</xdr:col>
      <xdr:colOff>38100</xdr:colOff>
      <xdr:row>93</xdr:row>
      <xdr:rowOff>147000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599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91</xdr:row>
      <xdr:rowOff>163527</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50795" y="15765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35734</xdr:rowOff>
    </xdr:from>
    <xdr:to>
      <xdr:col>41</xdr:col>
      <xdr:colOff>101600</xdr:colOff>
      <xdr:row>93</xdr:row>
      <xdr:rowOff>137334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598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153861</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61795" y="15755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142511</xdr:rowOff>
    </xdr:from>
    <xdr:to>
      <xdr:col>36</xdr:col>
      <xdr:colOff>165100</xdr:colOff>
      <xdr:row>93</xdr:row>
      <xdr:rowOff>72661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591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91</xdr:row>
      <xdr:rowOff>89188</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672795" y="15691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9912</xdr:rowOff>
    </xdr:from>
    <xdr:to>
      <xdr:col>85</xdr:col>
      <xdr:colOff>126364</xdr:colOff>
      <xdr:row>39</xdr:row>
      <xdr:rowOff>108058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153412"/>
          <a:ext cx="1269" cy="1641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111885</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98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108058</xdr:rowOff>
    </xdr:from>
    <xdr:to>
      <xdr:col>86</xdr:col>
      <xdr:colOff>25400</xdr:colOff>
      <xdr:row>39</xdr:row>
      <xdr:rowOff>108058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794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128039</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492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9912</xdr:rowOff>
    </xdr:from>
    <xdr:to>
      <xdr:col>86</xdr:col>
      <xdr:colOff>25400</xdr:colOff>
      <xdr:row>30</xdr:row>
      <xdr:rowOff>9912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15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59099</xdr:rowOff>
    </xdr:from>
    <xdr:to>
      <xdr:col>85</xdr:col>
      <xdr:colOff>127000</xdr:colOff>
      <xdr:row>36</xdr:row>
      <xdr:rowOff>10236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059849"/>
          <a:ext cx="838200" cy="12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121524</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2937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143097</xdr:rowOff>
    </xdr:from>
    <xdr:to>
      <xdr:col>85</xdr:col>
      <xdr:colOff>177800</xdr:colOff>
      <xdr:row>37</xdr:row>
      <xdr:rowOff>73247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149416</xdr:rowOff>
    </xdr:from>
    <xdr:to>
      <xdr:col>81</xdr:col>
      <xdr:colOff>50800</xdr:colOff>
      <xdr:row>36</xdr:row>
      <xdr:rowOff>10236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150166"/>
          <a:ext cx="889000" cy="3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20034</xdr:rowOff>
    </xdr:from>
    <xdr:to>
      <xdr:col>81</xdr:col>
      <xdr:colOff>101600</xdr:colOff>
      <xdr:row>37</xdr:row>
      <xdr:rowOff>121634</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112761</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45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89998</xdr:rowOff>
    </xdr:from>
    <xdr:to>
      <xdr:col>76</xdr:col>
      <xdr:colOff>114300</xdr:colOff>
      <xdr:row>35</xdr:row>
      <xdr:rowOff>149416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090748"/>
          <a:ext cx="889000" cy="5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55448</xdr:rowOff>
    </xdr:from>
    <xdr:to>
      <xdr:col>76</xdr:col>
      <xdr:colOff>165100</xdr:colOff>
      <xdr:row>37</xdr:row>
      <xdr:rowOff>157048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148176</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49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9112</xdr:rowOff>
    </xdr:from>
    <xdr:to>
      <xdr:col>71</xdr:col>
      <xdr:colOff>177800</xdr:colOff>
      <xdr:row>35</xdr:row>
      <xdr:rowOff>89998</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5838412"/>
          <a:ext cx="889000" cy="25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90005</xdr:rowOff>
    </xdr:from>
    <xdr:to>
      <xdr:col>72</xdr:col>
      <xdr:colOff>38100</xdr:colOff>
      <xdr:row>38</xdr:row>
      <xdr:rowOff>20155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11282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52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60154</xdr:rowOff>
    </xdr:from>
    <xdr:to>
      <xdr:col>67</xdr:col>
      <xdr:colOff>101600</xdr:colOff>
      <xdr:row>37</xdr:row>
      <xdr:rowOff>161754</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152881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49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8299</xdr:rowOff>
    </xdr:from>
    <xdr:to>
      <xdr:col>85</xdr:col>
      <xdr:colOff>177800</xdr:colOff>
      <xdr:row>35</xdr:row>
      <xdr:rowOff>109899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00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31176</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586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130886</xdr:rowOff>
    </xdr:from>
    <xdr:to>
      <xdr:col>81</xdr:col>
      <xdr:colOff>101600</xdr:colOff>
      <xdr:row>36</xdr:row>
      <xdr:rowOff>61036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13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77563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590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98616</xdr:rowOff>
    </xdr:from>
    <xdr:to>
      <xdr:col>76</xdr:col>
      <xdr:colOff>165100</xdr:colOff>
      <xdr:row>36</xdr:row>
      <xdr:rowOff>28766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09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45293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587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39198</xdr:rowOff>
    </xdr:from>
    <xdr:to>
      <xdr:col>72</xdr:col>
      <xdr:colOff>38100</xdr:colOff>
      <xdr:row>35</xdr:row>
      <xdr:rowOff>140798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03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157325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581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129762</xdr:rowOff>
    </xdr:from>
    <xdr:to>
      <xdr:col>67</xdr:col>
      <xdr:colOff>101600</xdr:colOff>
      <xdr:row>34</xdr:row>
      <xdr:rowOff>59912</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578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76439</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556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118161</xdr:rowOff>
    </xdr:from>
    <xdr:to>
      <xdr:col>85</xdr:col>
      <xdr:colOff>126364</xdr:colOff>
      <xdr:row>57</xdr:row>
      <xdr:rowOff>156635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862111"/>
          <a:ext cx="1269" cy="1067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160462</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93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156635</xdr:rowOff>
    </xdr:from>
    <xdr:to>
      <xdr:col>86</xdr:col>
      <xdr:colOff>25400</xdr:colOff>
      <xdr:row>57</xdr:row>
      <xdr:rowOff>156635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9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64838</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63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267,211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118161</xdr:rowOff>
    </xdr:from>
    <xdr:to>
      <xdr:col>86</xdr:col>
      <xdr:colOff>25400</xdr:colOff>
      <xdr:row>51</xdr:row>
      <xdr:rowOff>118161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862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39326</xdr:rowOff>
    </xdr:from>
    <xdr:to>
      <xdr:col>85</xdr:col>
      <xdr:colOff>127000</xdr:colOff>
      <xdr:row>56</xdr:row>
      <xdr:rowOff>159291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640526"/>
          <a:ext cx="838200" cy="11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18301</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19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39874</xdr:rowOff>
    </xdr:from>
    <xdr:to>
      <xdr:col>85</xdr:col>
      <xdr:colOff>177800</xdr:colOff>
      <xdr:row>56</xdr:row>
      <xdr:rowOff>141474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4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159291</xdr:rowOff>
    </xdr:from>
    <xdr:to>
      <xdr:col>81</xdr:col>
      <xdr:colOff>50800</xdr:colOff>
      <xdr:row>56</xdr:row>
      <xdr:rowOff>162716</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760491"/>
          <a:ext cx="889000" cy="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47254</xdr:rowOff>
    </xdr:from>
    <xdr:to>
      <xdr:col>81</xdr:col>
      <xdr:colOff>101600</xdr:colOff>
      <xdr:row>56</xdr:row>
      <xdr:rowOff>148854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4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165381</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42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155729</xdr:rowOff>
    </xdr:from>
    <xdr:to>
      <xdr:col>76</xdr:col>
      <xdr:colOff>114300</xdr:colOff>
      <xdr:row>56</xdr:row>
      <xdr:rowOff>162716</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9756929"/>
          <a:ext cx="889000" cy="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108007</xdr:rowOff>
    </xdr:from>
    <xdr:to>
      <xdr:col>76</xdr:col>
      <xdr:colOff>165100</xdr:colOff>
      <xdr:row>57</xdr:row>
      <xdr:rowOff>38157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54684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48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155729</xdr:rowOff>
    </xdr:from>
    <xdr:to>
      <xdr:col>71</xdr:col>
      <xdr:colOff>177800</xdr:colOff>
      <xdr:row>56</xdr:row>
      <xdr:rowOff>159492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756929"/>
          <a:ext cx="889000" cy="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113182</xdr:rowOff>
    </xdr:from>
    <xdr:to>
      <xdr:col>72</xdr:col>
      <xdr:colOff>38100</xdr:colOff>
      <xdr:row>57</xdr:row>
      <xdr:rowOff>43332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34459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80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124872</xdr:rowOff>
    </xdr:from>
    <xdr:to>
      <xdr:col>67</xdr:col>
      <xdr:colOff>101600</xdr:colOff>
      <xdr:row>57</xdr:row>
      <xdr:rowOff>55022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46149</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81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159976</xdr:rowOff>
    </xdr:from>
    <xdr:to>
      <xdr:col>85</xdr:col>
      <xdr:colOff>177800</xdr:colOff>
      <xdr:row>56</xdr:row>
      <xdr:rowOff>90126</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58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11403</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44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108491</xdr:rowOff>
    </xdr:from>
    <xdr:to>
      <xdr:col>81</xdr:col>
      <xdr:colOff>101600</xdr:colOff>
      <xdr:row>57</xdr:row>
      <xdr:rowOff>38641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70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29768</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80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111916</xdr:rowOff>
    </xdr:from>
    <xdr:to>
      <xdr:col>76</xdr:col>
      <xdr:colOff>165100</xdr:colOff>
      <xdr:row>57</xdr:row>
      <xdr:rowOff>42066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71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33193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980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104929</xdr:rowOff>
    </xdr:from>
    <xdr:to>
      <xdr:col>72</xdr:col>
      <xdr:colOff>38100</xdr:colOff>
      <xdr:row>57</xdr:row>
      <xdr:rowOff>35079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70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51606</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48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108692</xdr:rowOff>
    </xdr:from>
    <xdr:to>
      <xdr:col>67</xdr:col>
      <xdr:colOff>101600</xdr:colOff>
      <xdr:row>57</xdr:row>
      <xdr:rowOff>38842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70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55369</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48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82853</xdr:rowOff>
    </xdr:from>
    <xdr:to>
      <xdr:col>85</xdr:col>
      <xdr:colOff>126364</xdr:colOff>
      <xdr:row>78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084353"/>
          <a:ext cx="1269" cy="131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29530</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5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229,947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82853</xdr:rowOff>
    </xdr:from>
    <xdr:to>
      <xdr:col>86</xdr:col>
      <xdr:colOff>25400</xdr:colOff>
      <xdr:row>70</xdr:row>
      <xdr:rowOff>82853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0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23417</xdr:rowOff>
    </xdr:from>
    <xdr:to>
      <xdr:col>85</xdr:col>
      <xdr:colOff>127000</xdr:colOff>
      <xdr:row>78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396517"/>
          <a:ext cx="838200" cy="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93711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123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70834</xdr:rowOff>
    </xdr:from>
    <xdr:to>
      <xdr:col>85</xdr:col>
      <xdr:colOff>177800</xdr:colOff>
      <xdr:row>78</xdr:row>
      <xdr:rowOff>984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27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7107</xdr:rowOff>
    </xdr:from>
    <xdr:to>
      <xdr:col>81</xdr:col>
      <xdr:colOff>50800</xdr:colOff>
      <xdr:row>78</xdr:row>
      <xdr:rowOff>23417</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380207"/>
          <a:ext cx="889000" cy="1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73692</xdr:rowOff>
    </xdr:from>
    <xdr:to>
      <xdr:col>81</xdr:col>
      <xdr:colOff>101600</xdr:colOff>
      <xdr:row>78</xdr:row>
      <xdr:rowOff>3842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27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20369</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05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6666</xdr:rowOff>
    </xdr:from>
    <xdr:to>
      <xdr:col>76</xdr:col>
      <xdr:colOff>114300</xdr:colOff>
      <xdr:row>78</xdr:row>
      <xdr:rowOff>7107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379766"/>
          <a:ext cx="889000" cy="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73864</xdr:rowOff>
    </xdr:from>
    <xdr:to>
      <xdr:col>76</xdr:col>
      <xdr:colOff>165100</xdr:colOff>
      <xdr:row>78</xdr:row>
      <xdr:rowOff>4014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27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20541</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05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111257</xdr:rowOff>
    </xdr:from>
    <xdr:to>
      <xdr:col>71</xdr:col>
      <xdr:colOff>177800</xdr:colOff>
      <xdr:row>78</xdr:row>
      <xdr:rowOff>6666</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312907"/>
          <a:ext cx="889000" cy="6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83922</xdr:rowOff>
    </xdr:from>
    <xdr:to>
      <xdr:col>72</xdr:col>
      <xdr:colOff>38100</xdr:colOff>
      <xdr:row>78</xdr:row>
      <xdr:rowOff>14072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28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30599</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36111" y="1306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72400</xdr:rowOff>
    </xdr:from>
    <xdr:to>
      <xdr:col>67</xdr:col>
      <xdr:colOff>101600</xdr:colOff>
      <xdr:row>78</xdr:row>
      <xdr:rowOff>2550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27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165127</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47111" y="1336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60977</xdr:rowOff>
    </xdr:from>
    <xdr:ext cx="249299"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144067</xdr:rowOff>
    </xdr:from>
    <xdr:to>
      <xdr:col>81</xdr:col>
      <xdr:colOff>101600</xdr:colOff>
      <xdr:row>78</xdr:row>
      <xdr:rowOff>74217</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34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65344</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2017" y="134384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127757</xdr:rowOff>
    </xdr:from>
    <xdr:to>
      <xdr:col>76</xdr:col>
      <xdr:colOff>165100</xdr:colOff>
      <xdr:row>78</xdr:row>
      <xdr:rowOff>57907</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32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49034</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57428" y="1342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127316</xdr:rowOff>
    </xdr:from>
    <xdr:to>
      <xdr:col>72</xdr:col>
      <xdr:colOff>38100</xdr:colOff>
      <xdr:row>78</xdr:row>
      <xdr:rowOff>57466</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32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48593</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42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60457</xdr:rowOff>
    </xdr:from>
    <xdr:to>
      <xdr:col>67</xdr:col>
      <xdr:colOff>101600</xdr:colOff>
      <xdr:row>77</xdr:row>
      <xdr:rowOff>162057</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26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7134</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47111" y="1303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122523</xdr:rowOff>
    </xdr:from>
    <xdr:to>
      <xdr:col>85</xdr:col>
      <xdr:colOff>126364</xdr:colOff>
      <xdr:row>98</xdr:row>
      <xdr:rowOff>106507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724473"/>
          <a:ext cx="1269" cy="1184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110334</xdr:rowOff>
    </xdr:from>
    <xdr:ext cx="469744"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1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106507</xdr:rowOff>
    </xdr:from>
    <xdr:to>
      <xdr:col>86</xdr:col>
      <xdr:colOff>25400</xdr:colOff>
      <xdr:row>98</xdr:row>
      <xdr:rowOff>106507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0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69200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99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266,257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122523</xdr:rowOff>
    </xdr:from>
    <xdr:to>
      <xdr:col>86</xdr:col>
      <xdr:colOff>25400</xdr:colOff>
      <xdr:row>91</xdr:row>
      <xdr:rowOff>122523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72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124320</xdr:rowOff>
    </xdr:from>
    <xdr:to>
      <xdr:col>85</xdr:col>
      <xdr:colOff>127000</xdr:colOff>
      <xdr:row>93</xdr:row>
      <xdr:rowOff>142060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069170"/>
          <a:ext cx="838200" cy="1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78350</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537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99923</xdr:rowOff>
    </xdr:from>
    <xdr:to>
      <xdr:col>85</xdr:col>
      <xdr:colOff>177800</xdr:colOff>
      <xdr:row>97</xdr:row>
      <xdr:rowOff>30073</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55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142060</xdr:rowOff>
    </xdr:from>
    <xdr:to>
      <xdr:col>81</xdr:col>
      <xdr:colOff>50800</xdr:colOff>
      <xdr:row>93</xdr:row>
      <xdr:rowOff>164974</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086910"/>
          <a:ext cx="889000" cy="2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104377</xdr:rowOff>
    </xdr:from>
    <xdr:to>
      <xdr:col>81</xdr:col>
      <xdr:colOff>101600</xdr:colOff>
      <xdr:row>97</xdr:row>
      <xdr:rowOff>34527</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25654</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65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164974</xdr:rowOff>
    </xdr:from>
    <xdr:to>
      <xdr:col>76</xdr:col>
      <xdr:colOff>114300</xdr:colOff>
      <xdr:row>95</xdr:row>
      <xdr:rowOff>2595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109824"/>
          <a:ext cx="889000" cy="18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88872</xdr:rowOff>
    </xdr:from>
    <xdr:to>
      <xdr:col>76</xdr:col>
      <xdr:colOff>165100</xdr:colOff>
      <xdr:row>97</xdr:row>
      <xdr:rowOff>19022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10149</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64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2595</xdr:rowOff>
    </xdr:from>
    <xdr:to>
      <xdr:col>71</xdr:col>
      <xdr:colOff>177800</xdr:colOff>
      <xdr:row>95</xdr:row>
      <xdr:rowOff>19238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290345"/>
          <a:ext cx="889000" cy="1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88081</xdr:rowOff>
    </xdr:from>
    <xdr:to>
      <xdr:col>72</xdr:col>
      <xdr:colOff>38100</xdr:colOff>
      <xdr:row>97</xdr:row>
      <xdr:rowOff>18231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9358</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64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102904</xdr:rowOff>
    </xdr:from>
    <xdr:to>
      <xdr:col>67</xdr:col>
      <xdr:colOff>101600</xdr:colOff>
      <xdr:row>97</xdr:row>
      <xdr:rowOff>33054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24181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6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73520</xdr:rowOff>
    </xdr:from>
    <xdr:to>
      <xdr:col>85</xdr:col>
      <xdr:colOff>177800</xdr:colOff>
      <xdr:row>94</xdr:row>
      <xdr:rowOff>3670</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01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96397</xdr:rowOff>
    </xdr:from>
    <xdr:ext cx="599010"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5869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91260</xdr:rowOff>
    </xdr:from>
    <xdr:to>
      <xdr:col>81</xdr:col>
      <xdr:colOff>101600</xdr:colOff>
      <xdr:row>94</xdr:row>
      <xdr:rowOff>21410</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03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37937</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181795" y="15811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114174</xdr:rowOff>
    </xdr:from>
    <xdr:to>
      <xdr:col>76</xdr:col>
      <xdr:colOff>165100</xdr:colOff>
      <xdr:row>94</xdr:row>
      <xdr:rowOff>44324</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05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60851</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292795" y="1583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123245</xdr:rowOff>
    </xdr:from>
    <xdr:to>
      <xdr:col>72</xdr:col>
      <xdr:colOff>38100</xdr:colOff>
      <xdr:row>95</xdr:row>
      <xdr:rowOff>53395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2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69922</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03795" y="16014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139888</xdr:rowOff>
    </xdr:from>
    <xdr:to>
      <xdr:col>67</xdr:col>
      <xdr:colOff>101600</xdr:colOff>
      <xdr:row>95</xdr:row>
      <xdr:rowOff>70038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25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86565</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14795" y="16031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135019</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278519"/>
          <a:ext cx="1269" cy="1506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117800</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804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81696</xdr:rowOff>
    </xdr:from>
    <xdr:ext cx="534377"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05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13,843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135019</xdr:rowOff>
    </xdr:from>
    <xdr:to>
      <xdr:col>116</xdr:col>
      <xdr:colOff>152400</xdr:colOff>
      <xdr:row>30</xdr:row>
      <xdr:rowOff>135019</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27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35251</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503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12374</xdr:rowOff>
    </xdr:from>
    <xdr:to>
      <xdr:col>116</xdr:col>
      <xdr:colOff>114300</xdr:colOff>
      <xdr:row>39</xdr:row>
      <xdr:rowOff>113974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10740</xdr:rowOff>
    </xdr:from>
    <xdr:to>
      <xdr:col>112</xdr:col>
      <xdr:colOff>38100</xdr:colOff>
      <xdr:row>39</xdr:row>
      <xdr:rowOff>112340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9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128867</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6472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9326</xdr:rowOff>
    </xdr:from>
    <xdr:to>
      <xdr:col>107</xdr:col>
      <xdr:colOff>101600</xdr:colOff>
      <xdr:row>39</xdr:row>
      <xdr:rowOff>110926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9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127453</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471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153126</xdr:rowOff>
    </xdr:from>
    <xdr:to>
      <xdr:col>102</xdr:col>
      <xdr:colOff>165100</xdr:colOff>
      <xdr:row>39</xdr:row>
      <xdr:rowOff>83276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99803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4434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134185</xdr:rowOff>
    </xdr:from>
    <xdr:to>
      <xdr:col>98</xdr:col>
      <xdr:colOff>38100</xdr:colOff>
      <xdr:row>39</xdr:row>
      <xdr:rowOff>64335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4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80861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424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162250</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773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民生費は、住民一人当たり</a:t>
          </a:r>
          <a:r>
            <a:rPr kumimoji="1" lang="en-US" altLang="ja-JP" sz="1100">
              <a:solidFill>
                <a:schemeClr val="dk1"/>
              </a:solidFill>
              <a:effectLst/>
              <a:latin typeface="+mn-lt"/>
              <a:ea typeface="+mn-ea"/>
              <a:cs typeface="+mn-cs"/>
            </a:rPr>
            <a:t>259,074</a:t>
          </a:r>
          <a:r>
            <a:rPr kumimoji="1" lang="ja-JP" altLang="ja-JP" sz="1100">
              <a:solidFill>
                <a:schemeClr val="dk1"/>
              </a:solidFill>
              <a:effectLst/>
              <a:latin typeface="+mn-lt"/>
              <a:ea typeface="+mn-ea"/>
              <a:cs typeface="+mn-cs"/>
            </a:rPr>
            <a:t>円と類似団体内順位で</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位となっているが、保育園や養護老人ホームを直営で行っていることが要因である。</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年度以降も老人ホーム改築及び旧老人ホーム解体や特別養護老人ホーム運営費補助等を行っており、高水準となっているが、</a:t>
          </a:r>
          <a:endParaRPr lang="ja-JP" altLang="ja-JP" sz="1400">
            <a:effectLst/>
          </a:endParaRPr>
        </a:p>
        <a:p>
          <a:r>
            <a:rPr kumimoji="1" lang="ja-JP" altLang="ja-JP" sz="1100">
              <a:solidFill>
                <a:schemeClr val="dk1"/>
              </a:solidFill>
              <a:effectLst/>
              <a:latin typeface="+mn-lt"/>
              <a:ea typeface="+mn-ea"/>
              <a:cs typeface="+mn-cs"/>
            </a:rPr>
            <a:t>これらは老人福祉の充実を図るために重点的に取り組んできたことによるものである。</a:t>
          </a:r>
          <a:endParaRPr lang="ja-JP" altLang="ja-JP" sz="1400">
            <a:effectLst/>
          </a:endParaRPr>
        </a:p>
        <a:p>
          <a:r>
            <a:rPr kumimoji="1" lang="ja-JP" altLang="ja-JP" sz="1100">
              <a:solidFill>
                <a:schemeClr val="dk1"/>
              </a:solidFill>
              <a:effectLst/>
              <a:latin typeface="+mn-lt"/>
              <a:ea typeface="+mn-ea"/>
              <a:cs typeface="+mn-cs"/>
            </a:rPr>
            <a:t>衛生費が住民一人当たり</a:t>
          </a:r>
          <a:r>
            <a:rPr kumimoji="1" lang="en-US" altLang="ja-JP" sz="1100">
              <a:solidFill>
                <a:schemeClr val="dk1"/>
              </a:solidFill>
              <a:effectLst/>
              <a:latin typeface="+mn-lt"/>
              <a:ea typeface="+mn-ea"/>
              <a:cs typeface="+mn-cs"/>
            </a:rPr>
            <a:t>134,788</a:t>
          </a:r>
          <a:r>
            <a:rPr kumimoji="1" lang="ja-JP" altLang="ja-JP" sz="1100">
              <a:solidFill>
                <a:schemeClr val="dk1"/>
              </a:solidFill>
              <a:effectLst/>
              <a:latin typeface="+mn-lt"/>
              <a:ea typeface="+mn-ea"/>
              <a:cs typeface="+mn-cs"/>
            </a:rPr>
            <a:t>円となっており、類似団体平均に比べ高水準なのは病院建設事業補助や病院運営費補助を行っていることが主な要因である。</a:t>
          </a:r>
          <a:endParaRPr lang="ja-JP" altLang="ja-JP" sz="1400">
            <a:effectLst/>
          </a:endParaRPr>
        </a:p>
        <a:p>
          <a:r>
            <a:rPr kumimoji="1" lang="ja-JP" altLang="ja-JP" sz="1100">
              <a:solidFill>
                <a:schemeClr val="dk1"/>
              </a:solidFill>
              <a:effectLst/>
              <a:latin typeface="+mn-lt"/>
              <a:ea typeface="+mn-ea"/>
              <a:cs typeface="+mn-cs"/>
            </a:rPr>
            <a:t>公債費が住民一人当たり</a:t>
          </a:r>
          <a:r>
            <a:rPr kumimoji="1" lang="en-US" altLang="ja-JP" sz="1100">
              <a:solidFill>
                <a:schemeClr val="dk1"/>
              </a:solidFill>
              <a:effectLst/>
              <a:latin typeface="+mn-lt"/>
              <a:ea typeface="+mn-ea"/>
              <a:cs typeface="+mn-cs"/>
            </a:rPr>
            <a:t>190,864</a:t>
          </a:r>
          <a:r>
            <a:rPr kumimoji="1" lang="ja-JP" altLang="ja-JP" sz="1100">
              <a:solidFill>
                <a:schemeClr val="dk1"/>
              </a:solidFill>
              <a:effectLst/>
              <a:latin typeface="+mn-lt"/>
              <a:ea typeface="+mn-ea"/>
              <a:cs typeface="+mn-cs"/>
            </a:rPr>
            <a:t>円となっており、平成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年度実施の老人ホーム移転改築</a:t>
          </a:r>
          <a:r>
            <a:rPr kumimoji="1" lang="ja-JP" altLang="en-US" sz="1100">
              <a:solidFill>
                <a:schemeClr val="dk1"/>
              </a:solidFill>
              <a:effectLst/>
              <a:latin typeface="+mn-lt"/>
              <a:ea typeface="+mn-ea"/>
              <a:cs typeface="+mn-cs"/>
            </a:rPr>
            <a:t>工事や摩周厚生病院医療機器更新支援といった事業</a:t>
          </a:r>
          <a:r>
            <a:rPr kumimoji="1" lang="ja-JP" altLang="ja-JP" sz="1100">
              <a:solidFill>
                <a:schemeClr val="dk1"/>
              </a:solidFill>
              <a:effectLst/>
              <a:latin typeface="+mn-lt"/>
              <a:ea typeface="+mn-ea"/>
              <a:cs typeface="+mn-cs"/>
            </a:rPr>
            <a:t>に係る起債償還が開始したことにより高止まりとなっている。	</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北海道弟子屈町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実質単年度収支が負数となった</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及び令和元年度</a:t>
          </a:r>
          <a:r>
            <a:rPr kumimoji="1" lang="ja-JP" altLang="ja-JP" sz="1100">
              <a:solidFill>
                <a:schemeClr val="dk1"/>
              </a:solidFill>
              <a:effectLst/>
              <a:latin typeface="+mn-lt"/>
              <a:ea typeface="+mn-ea"/>
              <a:cs typeface="+mn-cs"/>
            </a:rPr>
            <a:t>は町内の公共施設整備</a:t>
          </a:r>
          <a:r>
            <a:rPr kumimoji="1" lang="ja-JP" altLang="en-US" sz="1100">
              <a:solidFill>
                <a:schemeClr val="dk1"/>
              </a:solidFill>
              <a:effectLst/>
              <a:latin typeface="+mn-lt"/>
              <a:ea typeface="+mn-ea"/>
              <a:cs typeface="+mn-cs"/>
            </a:rPr>
            <a:t>に伴う関連経費</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増加したため</a:t>
          </a:r>
          <a:r>
            <a:rPr kumimoji="1" lang="ja-JP" altLang="ja-JP" sz="1100">
              <a:solidFill>
                <a:schemeClr val="dk1"/>
              </a:solidFill>
              <a:effectLst/>
              <a:latin typeface="+mn-lt"/>
              <a:ea typeface="+mn-ea"/>
              <a:cs typeface="+mn-cs"/>
            </a:rPr>
            <a:t>基金の取り崩しを行った</a:t>
          </a:r>
          <a:r>
            <a:rPr kumimoji="1" lang="ja-JP" altLang="en-US" sz="1100">
              <a:solidFill>
                <a:schemeClr val="dk1"/>
              </a:solidFill>
              <a:effectLst/>
              <a:latin typeface="+mn-lt"/>
              <a:ea typeface="+mn-ea"/>
              <a:cs typeface="+mn-cs"/>
            </a:rPr>
            <a:t>ことが原因である。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正数となった</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年度は税収の増や除排雪経費の減によって財政調整基金の取り崩し額が減少したため、</a:t>
          </a:r>
          <a:r>
            <a:rPr kumimoji="1" lang="ja-JP" altLang="en-US" sz="1100">
              <a:solidFill>
                <a:schemeClr val="dk1"/>
              </a:solidFill>
              <a:effectLst/>
              <a:latin typeface="+mn-lt"/>
              <a:ea typeface="+mn-ea"/>
              <a:cs typeface="+mn-cs"/>
            </a:rPr>
            <a:t>令和２年度については、事務事業の精査や、新型コロナウイルスによる事業の中止により財源的な余裕が発生したため、実質単年度収支が回復し正数となっている。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北海道弟子屈町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昨年度まで赤字決算となっていた</a:t>
          </a:r>
          <a:r>
            <a:rPr kumimoji="1" lang="ja-JP" altLang="ja-JP" sz="1100">
              <a:solidFill>
                <a:schemeClr val="dk1"/>
              </a:solidFill>
              <a:effectLst/>
              <a:latin typeface="+mn-lt"/>
              <a:ea typeface="+mn-ea"/>
              <a:cs typeface="+mn-cs"/>
            </a:rPr>
            <a:t>国民健康保険特別会計</a:t>
          </a:r>
          <a:r>
            <a:rPr kumimoji="1" lang="ja-JP" altLang="en-US" sz="1100">
              <a:solidFill>
                <a:schemeClr val="dk1"/>
              </a:solidFill>
              <a:effectLst/>
              <a:latin typeface="+mn-lt"/>
              <a:ea typeface="+mn-ea"/>
              <a:cs typeface="+mn-cs"/>
            </a:rPr>
            <a:t>が解消されたため、全会計で黒字</a:t>
          </a:r>
          <a:r>
            <a:rPr kumimoji="1" lang="ja-JP" altLang="ja-JP" sz="1100">
              <a:solidFill>
                <a:schemeClr val="dk1"/>
              </a:solidFill>
              <a:effectLst/>
              <a:latin typeface="+mn-lt"/>
              <a:ea typeface="+mn-ea"/>
              <a:cs typeface="+mn-cs"/>
            </a:rPr>
            <a:t>決算となっ</a:t>
          </a:r>
          <a:r>
            <a:rPr kumimoji="1" lang="ja-JP" altLang="en-US" sz="1100">
              <a:solidFill>
                <a:schemeClr val="dk1"/>
              </a:solidFill>
              <a:effectLst/>
              <a:latin typeface="+mn-lt"/>
              <a:ea typeface="+mn-ea"/>
              <a:cs typeface="+mn-cs"/>
            </a:rPr>
            <a:t>た。安定的な経営を持続的に行うため、</a:t>
          </a:r>
          <a:r>
            <a:rPr kumimoji="1" lang="ja-JP" altLang="ja-JP" sz="1100">
              <a:solidFill>
                <a:schemeClr val="dk1"/>
              </a:solidFill>
              <a:effectLst/>
              <a:latin typeface="+mn-lt"/>
              <a:ea typeface="+mn-ea"/>
              <a:cs typeface="+mn-cs"/>
            </a:rPr>
            <a:t>ＰＤＣＡサイクルに基づく事務事業評価による見直しや、行財政改革による人件費削減等徹底した経費の削減、町民負担の適正化や財源確保など将来に向けた収支の健全化を重視し、今後も赤字決算に陥ることがないよう努める。</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91" customWidth="1"/>
    <col min="12" max="12" width="2.25" style="191" customWidth="1"/>
    <col min="13" max="17" width="2.375" style="191" customWidth="1"/>
    <col min="18" max="119" width="2.125" style="191" customWidth="1"/>
    <col min="120" max="16384" width="0" style="191" hidden="1"/>
  </cols>
  <sheetData>
    <row r="1" spans="1:119" ht="33" customHeight="1" x14ac:dyDescent="0.15">
      <c r="A1" s="189"/>
      <c r="B1" s="444" t="s">
        <v>80</v>
      </c>
      <c r="C1" s="444"/>
      <c r="D1" s="444"/>
      <c r="E1" s="444"/>
      <c r="F1" s="444"/>
      <c r="G1" s="444"/>
      <c r="H1" s="444"/>
      <c r="I1" s="444"/>
      <c r="J1" s="444"/>
      <c r="K1" s="444"/>
      <c r="L1" s="444"/>
      <c r="M1" s="444"/>
      <c r="N1" s="444"/>
      <c r="O1" s="444"/>
      <c r="P1" s="444"/>
      <c r="Q1" s="444"/>
      <c r="R1" s="444"/>
      <c r="S1" s="444"/>
      <c r="T1" s="444"/>
      <c r="U1" s="444"/>
      <c r="V1" s="444"/>
      <c r="W1" s="444"/>
      <c r="X1" s="444"/>
      <c r="Y1" s="444"/>
      <c r="Z1" s="444"/>
      <c r="AA1" s="444"/>
      <c r="AB1" s="444"/>
      <c r="AC1" s="444"/>
      <c r="AD1" s="444"/>
      <c r="AE1" s="444"/>
      <c r="AF1" s="444"/>
      <c r="AG1" s="444"/>
      <c r="AH1" s="444"/>
      <c r="AI1" s="444"/>
      <c r="AJ1" s="444"/>
      <c r="AK1" s="444"/>
      <c r="AL1" s="444"/>
      <c r="AM1" s="444"/>
      <c r="AN1" s="444"/>
      <c r="AO1" s="444"/>
      <c r="AP1" s="444"/>
      <c r="AQ1" s="444"/>
      <c r="AR1" s="444"/>
      <c r="AS1" s="444"/>
      <c r="AT1" s="444"/>
      <c r="AU1" s="444"/>
      <c r="AV1" s="444"/>
      <c r="AW1" s="444"/>
      <c r="AX1" s="444"/>
      <c r="AY1" s="444"/>
      <c r="AZ1" s="444"/>
      <c r="BA1" s="444"/>
      <c r="BB1" s="444"/>
      <c r="BC1" s="444"/>
      <c r="BD1" s="444"/>
      <c r="BE1" s="444"/>
      <c r="BF1" s="444"/>
      <c r="BG1" s="444"/>
      <c r="BH1" s="444"/>
      <c r="BI1" s="444"/>
      <c r="BJ1" s="444"/>
      <c r="BK1" s="444"/>
      <c r="BL1" s="444"/>
      <c r="BM1" s="444"/>
      <c r="BN1" s="444"/>
      <c r="BO1" s="444"/>
      <c r="BP1" s="444"/>
      <c r="BQ1" s="444"/>
      <c r="BR1" s="444"/>
      <c r="BS1" s="444"/>
      <c r="BT1" s="444"/>
      <c r="BU1" s="444"/>
      <c r="BV1" s="444"/>
      <c r="BW1" s="444"/>
      <c r="BX1" s="444"/>
      <c r="BY1" s="444"/>
      <c r="BZ1" s="444"/>
      <c r="CA1" s="444"/>
      <c r="CB1" s="444"/>
      <c r="CC1" s="444"/>
      <c r="CD1" s="444"/>
      <c r="CE1" s="444"/>
      <c r="CF1" s="444"/>
      <c r="CG1" s="444"/>
      <c r="CH1" s="444"/>
      <c r="CI1" s="444"/>
      <c r="CJ1" s="444"/>
      <c r="CK1" s="444"/>
      <c r="CL1" s="444"/>
      <c r="CM1" s="444"/>
      <c r="CN1" s="444"/>
      <c r="CO1" s="444"/>
      <c r="CP1" s="444"/>
      <c r="CQ1" s="444"/>
      <c r="CR1" s="444"/>
      <c r="CS1" s="444"/>
      <c r="CT1" s="444"/>
      <c r="CU1" s="444"/>
      <c r="CV1" s="444"/>
      <c r="CW1" s="444"/>
      <c r="CX1" s="444"/>
      <c r="CY1" s="444"/>
      <c r="CZ1" s="444"/>
      <c r="DA1" s="444"/>
      <c r="DB1" s="444"/>
      <c r="DC1" s="444"/>
      <c r="DD1" s="444"/>
      <c r="DE1" s="444"/>
      <c r="DF1" s="444"/>
      <c r="DG1" s="444"/>
      <c r="DH1" s="444"/>
      <c r="DI1" s="444"/>
      <c r="DJ1" s="190"/>
      <c r="DK1" s="190"/>
      <c r="DL1" s="190"/>
      <c r="DM1" s="190"/>
      <c r="DN1" s="190"/>
      <c r="DO1" s="190"/>
    </row>
    <row r="2" spans="1:119" ht="24.75" thickBot="1" x14ac:dyDescent="0.2">
      <c r="A2" s="189"/>
      <c r="B2" s="192" t="s">
        <v>81</v>
      </c>
      <c r="C2" s="192"/>
      <c r="D2" s="193"/>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c r="BI2" s="189"/>
      <c r="BJ2" s="189"/>
      <c r="BK2" s="189"/>
      <c r="BL2" s="189"/>
      <c r="BM2" s="189"/>
      <c r="BN2" s="189"/>
      <c r="BO2" s="189"/>
      <c r="BP2" s="189"/>
      <c r="BQ2" s="189"/>
      <c r="BR2" s="189"/>
      <c r="BS2" s="189"/>
      <c r="BT2" s="189"/>
      <c r="BU2" s="189"/>
      <c r="BV2" s="189"/>
      <c r="BW2" s="189"/>
      <c r="BX2" s="189"/>
      <c r="BY2" s="189"/>
      <c r="BZ2" s="189"/>
      <c r="CA2" s="189"/>
      <c r="CB2" s="189"/>
      <c r="CC2" s="189"/>
      <c r="CD2" s="189"/>
      <c r="CE2" s="189"/>
      <c r="CF2" s="189"/>
      <c r="CG2" s="189"/>
      <c r="CH2" s="189"/>
      <c r="CI2" s="189"/>
      <c r="CJ2" s="189"/>
      <c r="CK2" s="189"/>
      <c r="CL2" s="189"/>
      <c r="CM2" s="189"/>
      <c r="CN2" s="189"/>
      <c r="CO2" s="189"/>
      <c r="CP2" s="189"/>
      <c r="CQ2" s="189"/>
      <c r="CR2" s="189"/>
      <c r="CS2" s="189"/>
      <c r="CT2" s="189"/>
      <c r="CU2" s="189"/>
      <c r="CV2" s="189"/>
      <c r="CW2" s="189"/>
      <c r="CX2" s="189"/>
      <c r="CY2" s="189"/>
      <c r="CZ2" s="189"/>
      <c r="DA2" s="189"/>
      <c r="DB2" s="189"/>
      <c r="DC2" s="189"/>
      <c r="DD2" s="189"/>
      <c r="DE2" s="189"/>
      <c r="DF2" s="189"/>
      <c r="DG2" s="189"/>
      <c r="DH2" s="189"/>
      <c r="DI2" s="189"/>
      <c r="DJ2" s="189"/>
      <c r="DK2" s="189"/>
      <c r="DL2" s="189"/>
      <c r="DM2" s="189"/>
      <c r="DN2" s="189"/>
      <c r="DO2" s="189"/>
    </row>
    <row r="3" spans="1:119" ht="18.75" customHeight="1" thickBot="1" x14ac:dyDescent="0.2">
      <c r="A3" s="190"/>
      <c r="B3" s="445" t="s">
        <v>82</v>
      </c>
      <c r="C3" s="446"/>
      <c r="D3" s="446"/>
      <c r="E3" s="447"/>
      <c r="F3" s="447"/>
      <c r="G3" s="447"/>
      <c r="H3" s="447"/>
      <c r="I3" s="447"/>
      <c r="J3" s="447"/>
      <c r="K3" s="447"/>
      <c r="L3" s="447" t="s">
        <v>83</v>
      </c>
      <c r="M3" s="447"/>
      <c r="N3" s="447"/>
      <c r="O3" s="447"/>
      <c r="P3" s="447"/>
      <c r="Q3" s="447"/>
      <c r="R3" s="454"/>
      <c r="S3" s="454"/>
      <c r="T3" s="454"/>
      <c r="U3" s="454"/>
      <c r="V3" s="455"/>
      <c r="W3" s="429" t="s">
        <v>84</v>
      </c>
      <c r="X3" s="430"/>
      <c r="Y3" s="430"/>
      <c r="Z3" s="430"/>
      <c r="AA3" s="430"/>
      <c r="AB3" s="446"/>
      <c r="AC3" s="454" t="s">
        <v>85</v>
      </c>
      <c r="AD3" s="430"/>
      <c r="AE3" s="430"/>
      <c r="AF3" s="430"/>
      <c r="AG3" s="430"/>
      <c r="AH3" s="430"/>
      <c r="AI3" s="430"/>
      <c r="AJ3" s="430"/>
      <c r="AK3" s="430"/>
      <c r="AL3" s="431"/>
      <c r="AM3" s="429" t="s">
        <v>86</v>
      </c>
      <c r="AN3" s="430"/>
      <c r="AO3" s="430"/>
      <c r="AP3" s="430"/>
      <c r="AQ3" s="430"/>
      <c r="AR3" s="430"/>
      <c r="AS3" s="430"/>
      <c r="AT3" s="430"/>
      <c r="AU3" s="430"/>
      <c r="AV3" s="430"/>
      <c r="AW3" s="430"/>
      <c r="AX3" s="431"/>
      <c r="AY3" s="466" t="s">
        <v>1</v>
      </c>
      <c r="AZ3" s="467"/>
      <c r="BA3" s="467"/>
      <c r="BB3" s="467"/>
      <c r="BC3" s="467"/>
      <c r="BD3" s="467"/>
      <c r="BE3" s="467"/>
      <c r="BF3" s="467"/>
      <c r="BG3" s="467"/>
      <c r="BH3" s="467"/>
      <c r="BI3" s="467"/>
      <c r="BJ3" s="467"/>
      <c r="BK3" s="467"/>
      <c r="BL3" s="467"/>
      <c r="BM3" s="468"/>
      <c r="BN3" s="429" t="s">
        <v>87</v>
      </c>
      <c r="BO3" s="430"/>
      <c r="BP3" s="430"/>
      <c r="BQ3" s="430"/>
      <c r="BR3" s="430"/>
      <c r="BS3" s="430"/>
      <c r="BT3" s="430"/>
      <c r="BU3" s="431"/>
      <c r="BV3" s="429" t="s">
        <v>88</v>
      </c>
      <c r="BW3" s="430"/>
      <c r="BX3" s="430"/>
      <c r="BY3" s="430"/>
      <c r="BZ3" s="430"/>
      <c r="CA3" s="430"/>
      <c r="CB3" s="430"/>
      <c r="CC3" s="431"/>
      <c r="CD3" s="466" t="s">
        <v>1</v>
      </c>
      <c r="CE3" s="467"/>
      <c r="CF3" s="467"/>
      <c r="CG3" s="467"/>
      <c r="CH3" s="467"/>
      <c r="CI3" s="467"/>
      <c r="CJ3" s="467"/>
      <c r="CK3" s="467"/>
      <c r="CL3" s="467"/>
      <c r="CM3" s="467"/>
      <c r="CN3" s="467"/>
      <c r="CO3" s="467"/>
      <c r="CP3" s="467"/>
      <c r="CQ3" s="467"/>
      <c r="CR3" s="467"/>
      <c r="CS3" s="468"/>
      <c r="CT3" s="429" t="s">
        <v>89</v>
      </c>
      <c r="CU3" s="430"/>
      <c r="CV3" s="430"/>
      <c r="CW3" s="430"/>
      <c r="CX3" s="430"/>
      <c r="CY3" s="430"/>
      <c r="CZ3" s="430"/>
      <c r="DA3" s="431"/>
      <c r="DB3" s="429" t="s">
        <v>90</v>
      </c>
      <c r="DC3" s="430"/>
      <c r="DD3" s="430"/>
      <c r="DE3" s="430"/>
      <c r="DF3" s="430"/>
      <c r="DG3" s="430"/>
      <c r="DH3" s="430"/>
      <c r="DI3" s="431"/>
      <c r="DJ3" s="189"/>
      <c r="DK3" s="189"/>
      <c r="DL3" s="189"/>
      <c r="DM3" s="189"/>
      <c r="DN3" s="189"/>
      <c r="DO3" s="189"/>
    </row>
    <row r="4" spans="1:119" ht="18.75" customHeight="1" x14ac:dyDescent="0.15">
      <c r="A4" s="190"/>
      <c r="B4" s="448"/>
      <c r="C4" s="449"/>
      <c r="D4" s="449"/>
      <c r="E4" s="450"/>
      <c r="F4" s="450"/>
      <c r="G4" s="450"/>
      <c r="H4" s="450"/>
      <c r="I4" s="450"/>
      <c r="J4" s="450"/>
      <c r="K4" s="450"/>
      <c r="L4" s="450"/>
      <c r="M4" s="450"/>
      <c r="N4" s="450"/>
      <c r="O4" s="450"/>
      <c r="P4" s="450"/>
      <c r="Q4" s="450"/>
      <c r="R4" s="456"/>
      <c r="S4" s="456"/>
      <c r="T4" s="456"/>
      <c r="U4" s="456"/>
      <c r="V4" s="457"/>
      <c r="W4" s="460"/>
      <c r="X4" s="461"/>
      <c r="Y4" s="461"/>
      <c r="Z4" s="461"/>
      <c r="AA4" s="461"/>
      <c r="AB4" s="449"/>
      <c r="AC4" s="456"/>
      <c r="AD4" s="461"/>
      <c r="AE4" s="461"/>
      <c r="AF4" s="461"/>
      <c r="AG4" s="461"/>
      <c r="AH4" s="461"/>
      <c r="AI4" s="461"/>
      <c r="AJ4" s="461"/>
      <c r="AK4" s="461"/>
      <c r="AL4" s="464"/>
      <c r="AM4" s="462"/>
      <c r="AN4" s="463"/>
      <c r="AO4" s="463"/>
      <c r="AP4" s="463"/>
      <c r="AQ4" s="463"/>
      <c r="AR4" s="463"/>
      <c r="AS4" s="463"/>
      <c r="AT4" s="463"/>
      <c r="AU4" s="463"/>
      <c r="AV4" s="463"/>
      <c r="AW4" s="463"/>
      <c r="AX4" s="465"/>
      <c r="AY4" s="432" t="s">
        <v>91</v>
      </c>
      <c r="AZ4" s="433"/>
      <c r="BA4" s="433"/>
      <c r="BB4" s="433"/>
      <c r="BC4" s="433"/>
      <c r="BD4" s="433"/>
      <c r="BE4" s="433"/>
      <c r="BF4" s="433"/>
      <c r="BG4" s="433"/>
      <c r="BH4" s="433"/>
      <c r="BI4" s="433"/>
      <c r="BJ4" s="433"/>
      <c r="BK4" s="433"/>
      <c r="BL4" s="433"/>
      <c r="BM4" s="434"/>
      <c r="BN4" s="435">
        <v>13282667</v>
      </c>
      <c r="BO4" s="436"/>
      <c r="BP4" s="436"/>
      <c r="BQ4" s="436"/>
      <c r="BR4" s="436"/>
      <c r="BS4" s="436"/>
      <c r="BT4" s="436"/>
      <c r="BU4" s="437"/>
      <c r="BV4" s="435">
        <v>9029830</v>
      </c>
      <c r="BW4" s="436"/>
      <c r="BX4" s="436"/>
      <c r="BY4" s="436"/>
      <c r="BZ4" s="436"/>
      <c r="CA4" s="436"/>
      <c r="CB4" s="436"/>
      <c r="CC4" s="437"/>
      <c r="CD4" s="438" t="s">
        <v>92</v>
      </c>
      <c r="CE4" s="439"/>
      <c r="CF4" s="439"/>
      <c r="CG4" s="439"/>
      <c r="CH4" s="439"/>
      <c r="CI4" s="439"/>
      <c r="CJ4" s="439"/>
      <c r="CK4" s="439"/>
      <c r="CL4" s="439"/>
      <c r="CM4" s="439"/>
      <c r="CN4" s="439"/>
      <c r="CO4" s="439"/>
      <c r="CP4" s="439"/>
      <c r="CQ4" s="439"/>
      <c r="CR4" s="439"/>
      <c r="CS4" s="440"/>
      <c r="CT4" s="441">
        <v>2.1</v>
      </c>
      <c r="CU4" s="442"/>
      <c r="CV4" s="442"/>
      <c r="CW4" s="442"/>
      <c r="CX4" s="442"/>
      <c r="CY4" s="442"/>
      <c r="CZ4" s="442"/>
      <c r="DA4" s="443"/>
      <c r="DB4" s="441">
        <v>2.2000000000000002</v>
      </c>
      <c r="DC4" s="442"/>
      <c r="DD4" s="442"/>
      <c r="DE4" s="442"/>
      <c r="DF4" s="442"/>
      <c r="DG4" s="442"/>
      <c r="DH4" s="442"/>
      <c r="DI4" s="443"/>
      <c r="DJ4" s="189"/>
      <c r="DK4" s="189"/>
      <c r="DL4" s="189"/>
      <c r="DM4" s="189"/>
      <c r="DN4" s="189"/>
      <c r="DO4" s="189"/>
    </row>
    <row r="5" spans="1:119" ht="18.75" customHeight="1" x14ac:dyDescent="0.15">
      <c r="A5" s="190"/>
      <c r="B5" s="451"/>
      <c r="C5" s="452"/>
      <c r="D5" s="452"/>
      <c r="E5" s="453"/>
      <c r="F5" s="453"/>
      <c r="G5" s="453"/>
      <c r="H5" s="453"/>
      <c r="I5" s="453"/>
      <c r="J5" s="453"/>
      <c r="K5" s="453"/>
      <c r="L5" s="453"/>
      <c r="M5" s="453"/>
      <c r="N5" s="453"/>
      <c r="O5" s="453"/>
      <c r="P5" s="453"/>
      <c r="Q5" s="453"/>
      <c r="R5" s="458"/>
      <c r="S5" s="458"/>
      <c r="T5" s="458"/>
      <c r="U5" s="458"/>
      <c r="V5" s="459"/>
      <c r="W5" s="462"/>
      <c r="X5" s="463"/>
      <c r="Y5" s="463"/>
      <c r="Z5" s="463"/>
      <c r="AA5" s="463"/>
      <c r="AB5" s="452"/>
      <c r="AC5" s="458"/>
      <c r="AD5" s="463"/>
      <c r="AE5" s="463"/>
      <c r="AF5" s="463"/>
      <c r="AG5" s="463"/>
      <c r="AH5" s="463"/>
      <c r="AI5" s="463"/>
      <c r="AJ5" s="463"/>
      <c r="AK5" s="463"/>
      <c r="AL5" s="465"/>
      <c r="AM5" s="501" t="s">
        <v>93</v>
      </c>
      <c r="AN5" s="502"/>
      <c r="AO5" s="502"/>
      <c r="AP5" s="502"/>
      <c r="AQ5" s="502"/>
      <c r="AR5" s="502"/>
      <c r="AS5" s="502"/>
      <c r="AT5" s="503"/>
      <c r="AU5" s="504" t="s">
        <v>94</v>
      </c>
      <c r="AV5" s="505"/>
      <c r="AW5" s="505"/>
      <c r="AX5" s="505"/>
      <c r="AY5" s="506" t="s">
        <v>95</v>
      </c>
      <c r="AZ5" s="507"/>
      <c r="BA5" s="507"/>
      <c r="BB5" s="507"/>
      <c r="BC5" s="507"/>
      <c r="BD5" s="507"/>
      <c r="BE5" s="507"/>
      <c r="BF5" s="507"/>
      <c r="BG5" s="507"/>
      <c r="BH5" s="507"/>
      <c r="BI5" s="507"/>
      <c r="BJ5" s="507"/>
      <c r="BK5" s="507"/>
      <c r="BL5" s="507"/>
      <c r="BM5" s="508"/>
      <c r="BN5" s="472">
        <v>13172102</v>
      </c>
      <c r="BO5" s="473"/>
      <c r="BP5" s="473"/>
      <c r="BQ5" s="473"/>
      <c r="BR5" s="473"/>
      <c r="BS5" s="473"/>
      <c r="BT5" s="473"/>
      <c r="BU5" s="474"/>
      <c r="BV5" s="472">
        <v>8926334</v>
      </c>
      <c r="BW5" s="473"/>
      <c r="BX5" s="473"/>
      <c r="BY5" s="473"/>
      <c r="BZ5" s="473"/>
      <c r="CA5" s="473"/>
      <c r="CB5" s="473"/>
      <c r="CC5" s="474"/>
      <c r="CD5" s="475" t="s">
        <v>96</v>
      </c>
      <c r="CE5" s="476"/>
      <c r="CF5" s="476"/>
      <c r="CG5" s="476"/>
      <c r="CH5" s="476"/>
      <c r="CI5" s="476"/>
      <c r="CJ5" s="476"/>
      <c r="CK5" s="476"/>
      <c r="CL5" s="476"/>
      <c r="CM5" s="476"/>
      <c r="CN5" s="476"/>
      <c r="CO5" s="476"/>
      <c r="CP5" s="476"/>
      <c r="CQ5" s="476"/>
      <c r="CR5" s="476"/>
      <c r="CS5" s="477"/>
      <c r="CT5" s="469">
        <v>93.8</v>
      </c>
      <c r="CU5" s="470"/>
      <c r="CV5" s="470"/>
      <c r="CW5" s="470"/>
      <c r="CX5" s="470"/>
      <c r="CY5" s="470"/>
      <c r="CZ5" s="470"/>
      <c r="DA5" s="471"/>
      <c r="DB5" s="469">
        <v>94.2</v>
      </c>
      <c r="DC5" s="470"/>
      <c r="DD5" s="470"/>
      <c r="DE5" s="470"/>
      <c r="DF5" s="470"/>
      <c r="DG5" s="470"/>
      <c r="DH5" s="470"/>
      <c r="DI5" s="471"/>
      <c r="DJ5" s="189"/>
      <c r="DK5" s="189"/>
      <c r="DL5" s="189"/>
      <c r="DM5" s="189"/>
      <c r="DN5" s="189"/>
      <c r="DO5" s="189"/>
    </row>
    <row r="6" spans="1:119" ht="18.75" customHeight="1" x14ac:dyDescent="0.15">
      <c r="A6" s="190"/>
      <c r="B6" s="478" t="s">
        <v>97</v>
      </c>
      <c r="C6" s="479"/>
      <c r="D6" s="479"/>
      <c r="E6" s="480"/>
      <c r="F6" s="480"/>
      <c r="G6" s="480"/>
      <c r="H6" s="480"/>
      <c r="I6" s="480"/>
      <c r="J6" s="480"/>
      <c r="K6" s="480"/>
      <c r="L6" s="480" t="s">
        <v>98</v>
      </c>
      <c r="M6" s="480"/>
      <c r="N6" s="480"/>
      <c r="O6" s="480"/>
      <c r="P6" s="480"/>
      <c r="Q6" s="480"/>
      <c r="R6" s="484"/>
      <c r="S6" s="484"/>
      <c r="T6" s="484"/>
      <c r="U6" s="484"/>
      <c r="V6" s="485"/>
      <c r="W6" s="488" t="s">
        <v>99</v>
      </c>
      <c r="X6" s="489"/>
      <c r="Y6" s="489"/>
      <c r="Z6" s="489"/>
      <c r="AA6" s="489"/>
      <c r="AB6" s="479"/>
      <c r="AC6" s="492" t="s">
        <v>100</v>
      </c>
      <c r="AD6" s="493"/>
      <c r="AE6" s="493"/>
      <c r="AF6" s="493"/>
      <c r="AG6" s="493"/>
      <c r="AH6" s="493"/>
      <c r="AI6" s="493"/>
      <c r="AJ6" s="493"/>
      <c r="AK6" s="493"/>
      <c r="AL6" s="494"/>
      <c r="AM6" s="501" t="s">
        <v>101</v>
      </c>
      <c r="AN6" s="502"/>
      <c r="AO6" s="502"/>
      <c r="AP6" s="502"/>
      <c r="AQ6" s="502"/>
      <c r="AR6" s="502"/>
      <c r="AS6" s="502"/>
      <c r="AT6" s="503"/>
      <c r="AU6" s="504" t="s">
        <v>94</v>
      </c>
      <c r="AV6" s="505"/>
      <c r="AW6" s="505"/>
      <c r="AX6" s="505"/>
      <c r="AY6" s="506" t="s">
        <v>102</v>
      </c>
      <c r="AZ6" s="507"/>
      <c r="BA6" s="507"/>
      <c r="BB6" s="507"/>
      <c r="BC6" s="507"/>
      <c r="BD6" s="507"/>
      <c r="BE6" s="507"/>
      <c r="BF6" s="507"/>
      <c r="BG6" s="507"/>
      <c r="BH6" s="507"/>
      <c r="BI6" s="507"/>
      <c r="BJ6" s="507"/>
      <c r="BK6" s="507"/>
      <c r="BL6" s="507"/>
      <c r="BM6" s="508"/>
      <c r="BN6" s="472">
        <v>110565</v>
      </c>
      <c r="BO6" s="473"/>
      <c r="BP6" s="473"/>
      <c r="BQ6" s="473"/>
      <c r="BR6" s="473"/>
      <c r="BS6" s="473"/>
      <c r="BT6" s="473"/>
      <c r="BU6" s="474"/>
      <c r="BV6" s="472">
        <v>103496</v>
      </c>
      <c r="BW6" s="473"/>
      <c r="BX6" s="473"/>
      <c r="BY6" s="473"/>
      <c r="BZ6" s="473"/>
      <c r="CA6" s="473"/>
      <c r="CB6" s="473"/>
      <c r="CC6" s="474"/>
      <c r="CD6" s="475" t="s">
        <v>103</v>
      </c>
      <c r="CE6" s="476"/>
      <c r="CF6" s="476"/>
      <c r="CG6" s="476"/>
      <c r="CH6" s="476"/>
      <c r="CI6" s="476"/>
      <c r="CJ6" s="476"/>
      <c r="CK6" s="476"/>
      <c r="CL6" s="476"/>
      <c r="CM6" s="476"/>
      <c r="CN6" s="476"/>
      <c r="CO6" s="476"/>
      <c r="CP6" s="476"/>
      <c r="CQ6" s="476"/>
      <c r="CR6" s="476"/>
      <c r="CS6" s="477"/>
      <c r="CT6" s="509">
        <v>96.5</v>
      </c>
      <c r="CU6" s="510"/>
      <c r="CV6" s="510"/>
      <c r="CW6" s="510"/>
      <c r="CX6" s="510"/>
      <c r="CY6" s="510"/>
      <c r="CZ6" s="510"/>
      <c r="DA6" s="511"/>
      <c r="DB6" s="509">
        <v>97.1</v>
      </c>
      <c r="DC6" s="510"/>
      <c r="DD6" s="510"/>
      <c r="DE6" s="510"/>
      <c r="DF6" s="510"/>
      <c r="DG6" s="510"/>
      <c r="DH6" s="510"/>
      <c r="DI6" s="511"/>
      <c r="DJ6" s="189"/>
      <c r="DK6" s="189"/>
      <c r="DL6" s="189"/>
      <c r="DM6" s="189"/>
      <c r="DN6" s="189"/>
      <c r="DO6" s="189"/>
    </row>
    <row r="7" spans="1:119" ht="18.75" customHeight="1" x14ac:dyDescent="0.15">
      <c r="A7" s="190"/>
      <c r="B7" s="448"/>
      <c r="C7" s="449"/>
      <c r="D7" s="449"/>
      <c r="E7" s="450"/>
      <c r="F7" s="450"/>
      <c r="G7" s="450"/>
      <c r="H7" s="450"/>
      <c r="I7" s="450"/>
      <c r="J7" s="450"/>
      <c r="K7" s="450"/>
      <c r="L7" s="450"/>
      <c r="M7" s="450"/>
      <c r="N7" s="450"/>
      <c r="O7" s="450"/>
      <c r="P7" s="450"/>
      <c r="Q7" s="450"/>
      <c r="R7" s="456"/>
      <c r="S7" s="456"/>
      <c r="T7" s="456"/>
      <c r="U7" s="456"/>
      <c r="V7" s="457"/>
      <c r="W7" s="460"/>
      <c r="X7" s="461"/>
      <c r="Y7" s="461"/>
      <c r="Z7" s="461"/>
      <c r="AA7" s="461"/>
      <c r="AB7" s="449"/>
      <c r="AC7" s="495"/>
      <c r="AD7" s="496"/>
      <c r="AE7" s="496"/>
      <c r="AF7" s="496"/>
      <c r="AG7" s="496"/>
      <c r="AH7" s="496"/>
      <c r="AI7" s="496"/>
      <c r="AJ7" s="496"/>
      <c r="AK7" s="496"/>
      <c r="AL7" s="497"/>
      <c r="AM7" s="501" t="s">
        <v>104</v>
      </c>
      <c r="AN7" s="502"/>
      <c r="AO7" s="502"/>
      <c r="AP7" s="502"/>
      <c r="AQ7" s="502"/>
      <c r="AR7" s="502"/>
      <c r="AS7" s="502"/>
      <c r="AT7" s="503"/>
      <c r="AU7" s="504" t="s">
        <v>105</v>
      </c>
      <c r="AV7" s="505"/>
      <c r="AW7" s="505"/>
      <c r="AX7" s="505"/>
      <c r="AY7" s="506" t="s">
        <v>106</v>
      </c>
      <c r="AZ7" s="507"/>
      <c r="BA7" s="507"/>
      <c r="BB7" s="507"/>
      <c r="BC7" s="507"/>
      <c r="BD7" s="507"/>
      <c r="BE7" s="507"/>
      <c r="BF7" s="507"/>
      <c r="BG7" s="507"/>
      <c r="BH7" s="507"/>
      <c r="BI7" s="507"/>
      <c r="BJ7" s="507"/>
      <c r="BK7" s="507"/>
      <c r="BL7" s="507"/>
      <c r="BM7" s="508"/>
      <c r="BN7" s="472">
        <v>7061</v>
      </c>
      <c r="BO7" s="473"/>
      <c r="BP7" s="473"/>
      <c r="BQ7" s="473"/>
      <c r="BR7" s="473"/>
      <c r="BS7" s="473"/>
      <c r="BT7" s="473"/>
      <c r="BU7" s="474"/>
      <c r="BV7" s="472">
        <v>0</v>
      </c>
      <c r="BW7" s="473"/>
      <c r="BX7" s="473"/>
      <c r="BY7" s="473"/>
      <c r="BZ7" s="473"/>
      <c r="CA7" s="473"/>
      <c r="CB7" s="473"/>
      <c r="CC7" s="474"/>
      <c r="CD7" s="475" t="s">
        <v>107</v>
      </c>
      <c r="CE7" s="476"/>
      <c r="CF7" s="476"/>
      <c r="CG7" s="476"/>
      <c r="CH7" s="476"/>
      <c r="CI7" s="476"/>
      <c r="CJ7" s="476"/>
      <c r="CK7" s="476"/>
      <c r="CL7" s="476"/>
      <c r="CM7" s="476"/>
      <c r="CN7" s="476"/>
      <c r="CO7" s="476"/>
      <c r="CP7" s="476"/>
      <c r="CQ7" s="476"/>
      <c r="CR7" s="476"/>
      <c r="CS7" s="477"/>
      <c r="CT7" s="472">
        <v>4827425</v>
      </c>
      <c r="CU7" s="473"/>
      <c r="CV7" s="473"/>
      <c r="CW7" s="473"/>
      <c r="CX7" s="473"/>
      <c r="CY7" s="473"/>
      <c r="CZ7" s="473"/>
      <c r="DA7" s="474"/>
      <c r="DB7" s="472">
        <v>4660365</v>
      </c>
      <c r="DC7" s="473"/>
      <c r="DD7" s="473"/>
      <c r="DE7" s="473"/>
      <c r="DF7" s="473"/>
      <c r="DG7" s="473"/>
      <c r="DH7" s="473"/>
      <c r="DI7" s="474"/>
      <c r="DJ7" s="189"/>
      <c r="DK7" s="189"/>
      <c r="DL7" s="189"/>
      <c r="DM7" s="189"/>
      <c r="DN7" s="189"/>
      <c r="DO7" s="189"/>
    </row>
    <row r="8" spans="1:119" ht="18.75" customHeight="1" thickBot="1" x14ac:dyDescent="0.2">
      <c r="A8" s="190"/>
      <c r="B8" s="481"/>
      <c r="C8" s="482"/>
      <c r="D8" s="482"/>
      <c r="E8" s="483"/>
      <c r="F8" s="483"/>
      <c r="G8" s="483"/>
      <c r="H8" s="483"/>
      <c r="I8" s="483"/>
      <c r="J8" s="483"/>
      <c r="K8" s="483"/>
      <c r="L8" s="483"/>
      <c r="M8" s="483"/>
      <c r="N8" s="483"/>
      <c r="O8" s="483"/>
      <c r="P8" s="483"/>
      <c r="Q8" s="483"/>
      <c r="R8" s="486"/>
      <c r="S8" s="486"/>
      <c r="T8" s="486"/>
      <c r="U8" s="486"/>
      <c r="V8" s="487"/>
      <c r="W8" s="490"/>
      <c r="X8" s="491"/>
      <c r="Y8" s="491"/>
      <c r="Z8" s="491"/>
      <c r="AA8" s="491"/>
      <c r="AB8" s="482"/>
      <c r="AC8" s="498"/>
      <c r="AD8" s="499"/>
      <c r="AE8" s="499"/>
      <c r="AF8" s="499"/>
      <c r="AG8" s="499"/>
      <c r="AH8" s="499"/>
      <c r="AI8" s="499"/>
      <c r="AJ8" s="499"/>
      <c r="AK8" s="499"/>
      <c r="AL8" s="500"/>
      <c r="AM8" s="501" t="s">
        <v>108</v>
      </c>
      <c r="AN8" s="502"/>
      <c r="AO8" s="502"/>
      <c r="AP8" s="502"/>
      <c r="AQ8" s="502"/>
      <c r="AR8" s="502"/>
      <c r="AS8" s="502"/>
      <c r="AT8" s="503"/>
      <c r="AU8" s="504" t="s">
        <v>109</v>
      </c>
      <c r="AV8" s="505"/>
      <c r="AW8" s="505"/>
      <c r="AX8" s="505"/>
      <c r="AY8" s="506" t="s">
        <v>110</v>
      </c>
      <c r="AZ8" s="507"/>
      <c r="BA8" s="507"/>
      <c r="BB8" s="507"/>
      <c r="BC8" s="507"/>
      <c r="BD8" s="507"/>
      <c r="BE8" s="507"/>
      <c r="BF8" s="507"/>
      <c r="BG8" s="507"/>
      <c r="BH8" s="507"/>
      <c r="BI8" s="507"/>
      <c r="BJ8" s="507"/>
      <c r="BK8" s="507"/>
      <c r="BL8" s="507"/>
      <c r="BM8" s="508"/>
      <c r="BN8" s="472">
        <v>103504</v>
      </c>
      <c r="BO8" s="473"/>
      <c r="BP8" s="473"/>
      <c r="BQ8" s="473"/>
      <c r="BR8" s="473"/>
      <c r="BS8" s="473"/>
      <c r="BT8" s="473"/>
      <c r="BU8" s="474"/>
      <c r="BV8" s="472">
        <v>103496</v>
      </c>
      <c r="BW8" s="473"/>
      <c r="BX8" s="473"/>
      <c r="BY8" s="473"/>
      <c r="BZ8" s="473"/>
      <c r="CA8" s="473"/>
      <c r="CB8" s="473"/>
      <c r="CC8" s="474"/>
      <c r="CD8" s="475" t="s">
        <v>111</v>
      </c>
      <c r="CE8" s="476"/>
      <c r="CF8" s="476"/>
      <c r="CG8" s="476"/>
      <c r="CH8" s="476"/>
      <c r="CI8" s="476"/>
      <c r="CJ8" s="476"/>
      <c r="CK8" s="476"/>
      <c r="CL8" s="476"/>
      <c r="CM8" s="476"/>
      <c r="CN8" s="476"/>
      <c r="CO8" s="476"/>
      <c r="CP8" s="476"/>
      <c r="CQ8" s="476"/>
      <c r="CR8" s="476"/>
      <c r="CS8" s="477"/>
      <c r="CT8" s="512">
        <v>0.23</v>
      </c>
      <c r="CU8" s="513"/>
      <c r="CV8" s="513"/>
      <c r="CW8" s="513"/>
      <c r="CX8" s="513"/>
      <c r="CY8" s="513"/>
      <c r="CZ8" s="513"/>
      <c r="DA8" s="514"/>
      <c r="DB8" s="512">
        <v>0.23</v>
      </c>
      <c r="DC8" s="513"/>
      <c r="DD8" s="513"/>
      <c r="DE8" s="513"/>
      <c r="DF8" s="513"/>
      <c r="DG8" s="513"/>
      <c r="DH8" s="513"/>
      <c r="DI8" s="514"/>
      <c r="DJ8" s="189"/>
      <c r="DK8" s="189"/>
      <c r="DL8" s="189"/>
      <c r="DM8" s="189"/>
      <c r="DN8" s="189"/>
      <c r="DO8" s="189"/>
    </row>
    <row r="9" spans="1:119" ht="18.75" customHeight="1" thickBot="1" x14ac:dyDescent="0.2">
      <c r="A9" s="190"/>
      <c r="B9" s="466" t="s">
        <v>112</v>
      </c>
      <c r="C9" s="467"/>
      <c r="D9" s="467"/>
      <c r="E9" s="467"/>
      <c r="F9" s="467"/>
      <c r="G9" s="467"/>
      <c r="H9" s="467"/>
      <c r="I9" s="467"/>
      <c r="J9" s="467"/>
      <c r="K9" s="515"/>
      <c r="L9" s="516" t="s">
        <v>113</v>
      </c>
      <c r="M9" s="517"/>
      <c r="N9" s="517"/>
      <c r="O9" s="517"/>
      <c r="P9" s="517"/>
      <c r="Q9" s="518"/>
      <c r="R9" s="519">
        <v>6955</v>
      </c>
      <c r="S9" s="520"/>
      <c r="T9" s="520"/>
      <c r="U9" s="520"/>
      <c r="V9" s="521"/>
      <c r="W9" s="429" t="s">
        <v>114</v>
      </c>
      <c r="X9" s="430"/>
      <c r="Y9" s="430"/>
      <c r="Z9" s="430"/>
      <c r="AA9" s="430"/>
      <c r="AB9" s="430"/>
      <c r="AC9" s="430"/>
      <c r="AD9" s="430"/>
      <c r="AE9" s="430"/>
      <c r="AF9" s="430"/>
      <c r="AG9" s="430"/>
      <c r="AH9" s="430"/>
      <c r="AI9" s="430"/>
      <c r="AJ9" s="430"/>
      <c r="AK9" s="430"/>
      <c r="AL9" s="431"/>
      <c r="AM9" s="501" t="s">
        <v>115</v>
      </c>
      <c r="AN9" s="502"/>
      <c r="AO9" s="502"/>
      <c r="AP9" s="502"/>
      <c r="AQ9" s="502"/>
      <c r="AR9" s="502"/>
      <c r="AS9" s="502"/>
      <c r="AT9" s="503"/>
      <c r="AU9" s="504" t="s">
        <v>109</v>
      </c>
      <c r="AV9" s="505"/>
      <c r="AW9" s="505"/>
      <c r="AX9" s="505"/>
      <c r="AY9" s="506" t="s">
        <v>116</v>
      </c>
      <c r="AZ9" s="507"/>
      <c r="BA9" s="507"/>
      <c r="BB9" s="507"/>
      <c r="BC9" s="507"/>
      <c r="BD9" s="507"/>
      <c r="BE9" s="507"/>
      <c r="BF9" s="507"/>
      <c r="BG9" s="507"/>
      <c r="BH9" s="507"/>
      <c r="BI9" s="507"/>
      <c r="BJ9" s="507"/>
      <c r="BK9" s="507"/>
      <c r="BL9" s="507"/>
      <c r="BM9" s="508"/>
      <c r="BN9" s="472">
        <v>8</v>
      </c>
      <c r="BO9" s="473"/>
      <c r="BP9" s="473"/>
      <c r="BQ9" s="473"/>
      <c r="BR9" s="473"/>
      <c r="BS9" s="473"/>
      <c r="BT9" s="473"/>
      <c r="BU9" s="474"/>
      <c r="BV9" s="472">
        <v>4009</v>
      </c>
      <c r="BW9" s="473"/>
      <c r="BX9" s="473"/>
      <c r="BY9" s="473"/>
      <c r="BZ9" s="473"/>
      <c r="CA9" s="473"/>
      <c r="CB9" s="473"/>
      <c r="CC9" s="474"/>
      <c r="CD9" s="475" t="s">
        <v>117</v>
      </c>
      <c r="CE9" s="476"/>
      <c r="CF9" s="476"/>
      <c r="CG9" s="476"/>
      <c r="CH9" s="476"/>
      <c r="CI9" s="476"/>
      <c r="CJ9" s="476"/>
      <c r="CK9" s="476"/>
      <c r="CL9" s="476"/>
      <c r="CM9" s="476"/>
      <c r="CN9" s="476"/>
      <c r="CO9" s="476"/>
      <c r="CP9" s="476"/>
      <c r="CQ9" s="476"/>
      <c r="CR9" s="476"/>
      <c r="CS9" s="477"/>
      <c r="CT9" s="469">
        <v>21.6</v>
      </c>
      <c r="CU9" s="470"/>
      <c r="CV9" s="470"/>
      <c r="CW9" s="470"/>
      <c r="CX9" s="470"/>
      <c r="CY9" s="470"/>
      <c r="CZ9" s="470"/>
      <c r="DA9" s="471"/>
      <c r="DB9" s="469">
        <v>22.7</v>
      </c>
      <c r="DC9" s="470"/>
      <c r="DD9" s="470"/>
      <c r="DE9" s="470"/>
      <c r="DF9" s="470"/>
      <c r="DG9" s="470"/>
      <c r="DH9" s="470"/>
      <c r="DI9" s="471"/>
      <c r="DJ9" s="189"/>
      <c r="DK9" s="189"/>
      <c r="DL9" s="189"/>
      <c r="DM9" s="189"/>
      <c r="DN9" s="189"/>
      <c r="DO9" s="189"/>
    </row>
    <row r="10" spans="1:119" ht="18.75" customHeight="1" thickBot="1" x14ac:dyDescent="0.2">
      <c r="A10" s="190"/>
      <c r="B10" s="466"/>
      <c r="C10" s="467"/>
      <c r="D10" s="467"/>
      <c r="E10" s="467"/>
      <c r="F10" s="467"/>
      <c r="G10" s="467"/>
      <c r="H10" s="467"/>
      <c r="I10" s="467"/>
      <c r="J10" s="467"/>
      <c r="K10" s="515"/>
      <c r="L10" s="522" t="s">
        <v>118</v>
      </c>
      <c r="M10" s="502"/>
      <c r="N10" s="502"/>
      <c r="O10" s="502"/>
      <c r="P10" s="502"/>
      <c r="Q10" s="503"/>
      <c r="R10" s="523">
        <v>7758</v>
      </c>
      <c r="S10" s="524"/>
      <c r="T10" s="524"/>
      <c r="U10" s="524"/>
      <c r="V10" s="525"/>
      <c r="W10" s="460"/>
      <c r="X10" s="461"/>
      <c r="Y10" s="461"/>
      <c r="Z10" s="461"/>
      <c r="AA10" s="461"/>
      <c r="AB10" s="461"/>
      <c r="AC10" s="461"/>
      <c r="AD10" s="461"/>
      <c r="AE10" s="461"/>
      <c r="AF10" s="461"/>
      <c r="AG10" s="461"/>
      <c r="AH10" s="461"/>
      <c r="AI10" s="461"/>
      <c r="AJ10" s="461"/>
      <c r="AK10" s="461"/>
      <c r="AL10" s="464"/>
      <c r="AM10" s="501" t="s">
        <v>119</v>
      </c>
      <c r="AN10" s="502"/>
      <c r="AO10" s="502"/>
      <c r="AP10" s="502"/>
      <c r="AQ10" s="502"/>
      <c r="AR10" s="502"/>
      <c r="AS10" s="502"/>
      <c r="AT10" s="503"/>
      <c r="AU10" s="504" t="s">
        <v>120</v>
      </c>
      <c r="AV10" s="505"/>
      <c r="AW10" s="505"/>
      <c r="AX10" s="505"/>
      <c r="AY10" s="506" t="s">
        <v>121</v>
      </c>
      <c r="AZ10" s="507"/>
      <c r="BA10" s="507"/>
      <c r="BB10" s="507"/>
      <c r="BC10" s="507"/>
      <c r="BD10" s="507"/>
      <c r="BE10" s="507"/>
      <c r="BF10" s="507"/>
      <c r="BG10" s="507"/>
      <c r="BH10" s="507"/>
      <c r="BI10" s="507"/>
      <c r="BJ10" s="507"/>
      <c r="BK10" s="507"/>
      <c r="BL10" s="507"/>
      <c r="BM10" s="508"/>
      <c r="BN10" s="472">
        <v>96662</v>
      </c>
      <c r="BO10" s="473"/>
      <c r="BP10" s="473"/>
      <c r="BQ10" s="473"/>
      <c r="BR10" s="473"/>
      <c r="BS10" s="473"/>
      <c r="BT10" s="473"/>
      <c r="BU10" s="474"/>
      <c r="BV10" s="472">
        <v>30015</v>
      </c>
      <c r="BW10" s="473"/>
      <c r="BX10" s="473"/>
      <c r="BY10" s="473"/>
      <c r="BZ10" s="473"/>
      <c r="CA10" s="473"/>
      <c r="CB10" s="473"/>
      <c r="CC10" s="474"/>
      <c r="CD10" s="194" t="s">
        <v>122</v>
      </c>
      <c r="CE10" s="195"/>
      <c r="CF10" s="195"/>
      <c r="CG10" s="195"/>
      <c r="CH10" s="195"/>
      <c r="CI10" s="195"/>
      <c r="CJ10" s="195"/>
      <c r="CK10" s="195"/>
      <c r="CL10" s="195"/>
      <c r="CM10" s="195"/>
      <c r="CN10" s="195"/>
      <c r="CO10" s="195"/>
      <c r="CP10" s="195"/>
      <c r="CQ10" s="195"/>
      <c r="CR10" s="195"/>
      <c r="CS10" s="196"/>
      <c r="CT10" s="197"/>
      <c r="CU10" s="198"/>
      <c r="CV10" s="198"/>
      <c r="CW10" s="198"/>
      <c r="CX10" s="198"/>
      <c r="CY10" s="198"/>
      <c r="CZ10" s="198"/>
      <c r="DA10" s="199"/>
      <c r="DB10" s="197"/>
      <c r="DC10" s="198"/>
      <c r="DD10" s="198"/>
      <c r="DE10" s="198"/>
      <c r="DF10" s="198"/>
      <c r="DG10" s="198"/>
      <c r="DH10" s="198"/>
      <c r="DI10" s="199"/>
      <c r="DJ10" s="189"/>
      <c r="DK10" s="189"/>
      <c r="DL10" s="189"/>
      <c r="DM10" s="189"/>
      <c r="DN10" s="189"/>
      <c r="DO10" s="189"/>
    </row>
    <row r="11" spans="1:119" ht="18.75" customHeight="1" thickBot="1" x14ac:dyDescent="0.2">
      <c r="A11" s="190"/>
      <c r="B11" s="466"/>
      <c r="C11" s="467"/>
      <c r="D11" s="467"/>
      <c r="E11" s="467"/>
      <c r="F11" s="467"/>
      <c r="G11" s="467"/>
      <c r="H11" s="467"/>
      <c r="I11" s="467"/>
      <c r="J11" s="467"/>
      <c r="K11" s="515"/>
      <c r="L11" s="526" t="s">
        <v>123</v>
      </c>
      <c r="M11" s="527"/>
      <c r="N11" s="527"/>
      <c r="O11" s="527"/>
      <c r="P11" s="527"/>
      <c r="Q11" s="528"/>
      <c r="R11" s="529" t="s">
        <v>124</v>
      </c>
      <c r="S11" s="530"/>
      <c r="T11" s="530"/>
      <c r="U11" s="530"/>
      <c r="V11" s="531"/>
      <c r="W11" s="460"/>
      <c r="X11" s="461"/>
      <c r="Y11" s="461"/>
      <c r="Z11" s="461"/>
      <c r="AA11" s="461"/>
      <c r="AB11" s="461"/>
      <c r="AC11" s="461"/>
      <c r="AD11" s="461"/>
      <c r="AE11" s="461"/>
      <c r="AF11" s="461"/>
      <c r="AG11" s="461"/>
      <c r="AH11" s="461"/>
      <c r="AI11" s="461"/>
      <c r="AJ11" s="461"/>
      <c r="AK11" s="461"/>
      <c r="AL11" s="464"/>
      <c r="AM11" s="501" t="s">
        <v>125</v>
      </c>
      <c r="AN11" s="502"/>
      <c r="AO11" s="502"/>
      <c r="AP11" s="502"/>
      <c r="AQ11" s="502"/>
      <c r="AR11" s="502"/>
      <c r="AS11" s="502"/>
      <c r="AT11" s="503"/>
      <c r="AU11" s="504" t="s">
        <v>126</v>
      </c>
      <c r="AV11" s="505"/>
      <c r="AW11" s="505"/>
      <c r="AX11" s="505"/>
      <c r="AY11" s="506" t="s">
        <v>127</v>
      </c>
      <c r="AZ11" s="507"/>
      <c r="BA11" s="507"/>
      <c r="BB11" s="507"/>
      <c r="BC11" s="507"/>
      <c r="BD11" s="507"/>
      <c r="BE11" s="507"/>
      <c r="BF11" s="507"/>
      <c r="BG11" s="507"/>
      <c r="BH11" s="507"/>
      <c r="BI11" s="507"/>
      <c r="BJ11" s="507"/>
      <c r="BK11" s="507"/>
      <c r="BL11" s="507"/>
      <c r="BM11" s="508"/>
      <c r="BN11" s="472">
        <v>0</v>
      </c>
      <c r="BO11" s="473"/>
      <c r="BP11" s="473"/>
      <c r="BQ11" s="473"/>
      <c r="BR11" s="473"/>
      <c r="BS11" s="473"/>
      <c r="BT11" s="473"/>
      <c r="BU11" s="474"/>
      <c r="BV11" s="472">
        <v>0</v>
      </c>
      <c r="BW11" s="473"/>
      <c r="BX11" s="473"/>
      <c r="BY11" s="473"/>
      <c r="BZ11" s="473"/>
      <c r="CA11" s="473"/>
      <c r="CB11" s="473"/>
      <c r="CC11" s="474"/>
      <c r="CD11" s="475" t="s">
        <v>128</v>
      </c>
      <c r="CE11" s="476"/>
      <c r="CF11" s="476"/>
      <c r="CG11" s="476"/>
      <c r="CH11" s="476"/>
      <c r="CI11" s="476"/>
      <c r="CJ11" s="476"/>
      <c r="CK11" s="476"/>
      <c r="CL11" s="476"/>
      <c r="CM11" s="476"/>
      <c r="CN11" s="476"/>
      <c r="CO11" s="476"/>
      <c r="CP11" s="476"/>
      <c r="CQ11" s="476"/>
      <c r="CR11" s="476"/>
      <c r="CS11" s="477"/>
      <c r="CT11" s="512" t="s">
        <v>129</v>
      </c>
      <c r="CU11" s="513"/>
      <c r="CV11" s="513"/>
      <c r="CW11" s="513"/>
      <c r="CX11" s="513"/>
      <c r="CY11" s="513"/>
      <c r="CZ11" s="513"/>
      <c r="DA11" s="514"/>
      <c r="DB11" s="512" t="s">
        <v>129</v>
      </c>
      <c r="DC11" s="513"/>
      <c r="DD11" s="513"/>
      <c r="DE11" s="513"/>
      <c r="DF11" s="513"/>
      <c r="DG11" s="513"/>
      <c r="DH11" s="513"/>
      <c r="DI11" s="514"/>
      <c r="DJ11" s="189"/>
      <c r="DK11" s="189"/>
      <c r="DL11" s="189"/>
      <c r="DM11" s="189"/>
      <c r="DN11" s="189"/>
      <c r="DO11" s="189"/>
    </row>
    <row r="12" spans="1:119" ht="18.75" customHeight="1" x14ac:dyDescent="0.15">
      <c r="A12" s="190"/>
      <c r="B12" s="532" t="s">
        <v>130</v>
      </c>
      <c r="C12" s="533"/>
      <c r="D12" s="533"/>
      <c r="E12" s="533"/>
      <c r="F12" s="533"/>
      <c r="G12" s="533"/>
      <c r="H12" s="533"/>
      <c r="I12" s="533"/>
      <c r="J12" s="533"/>
      <c r="K12" s="534"/>
      <c r="L12" s="541" t="s">
        <v>131</v>
      </c>
      <c r="M12" s="542"/>
      <c r="N12" s="542"/>
      <c r="O12" s="542"/>
      <c r="P12" s="542"/>
      <c r="Q12" s="543"/>
      <c r="R12" s="544">
        <v>6937</v>
      </c>
      <c r="S12" s="545"/>
      <c r="T12" s="545"/>
      <c r="U12" s="545"/>
      <c r="V12" s="546"/>
      <c r="W12" s="547" t="s">
        <v>1</v>
      </c>
      <c r="X12" s="505"/>
      <c r="Y12" s="505"/>
      <c r="Z12" s="505"/>
      <c r="AA12" s="505"/>
      <c r="AB12" s="548"/>
      <c r="AC12" s="549" t="s">
        <v>132</v>
      </c>
      <c r="AD12" s="550"/>
      <c r="AE12" s="550"/>
      <c r="AF12" s="550"/>
      <c r="AG12" s="551"/>
      <c r="AH12" s="549" t="s">
        <v>133</v>
      </c>
      <c r="AI12" s="550"/>
      <c r="AJ12" s="550"/>
      <c r="AK12" s="550"/>
      <c r="AL12" s="552"/>
      <c r="AM12" s="501" t="s">
        <v>134</v>
      </c>
      <c r="AN12" s="502"/>
      <c r="AO12" s="502"/>
      <c r="AP12" s="502"/>
      <c r="AQ12" s="502"/>
      <c r="AR12" s="502"/>
      <c r="AS12" s="502"/>
      <c r="AT12" s="503"/>
      <c r="AU12" s="504" t="s">
        <v>126</v>
      </c>
      <c r="AV12" s="505"/>
      <c r="AW12" s="505"/>
      <c r="AX12" s="505"/>
      <c r="AY12" s="506" t="s">
        <v>135</v>
      </c>
      <c r="AZ12" s="507"/>
      <c r="BA12" s="507"/>
      <c r="BB12" s="507"/>
      <c r="BC12" s="507"/>
      <c r="BD12" s="507"/>
      <c r="BE12" s="507"/>
      <c r="BF12" s="507"/>
      <c r="BG12" s="507"/>
      <c r="BH12" s="507"/>
      <c r="BI12" s="507"/>
      <c r="BJ12" s="507"/>
      <c r="BK12" s="507"/>
      <c r="BL12" s="507"/>
      <c r="BM12" s="508"/>
      <c r="BN12" s="472">
        <v>0</v>
      </c>
      <c r="BO12" s="473"/>
      <c r="BP12" s="473"/>
      <c r="BQ12" s="473"/>
      <c r="BR12" s="473"/>
      <c r="BS12" s="473"/>
      <c r="BT12" s="473"/>
      <c r="BU12" s="474"/>
      <c r="BV12" s="472">
        <v>50000</v>
      </c>
      <c r="BW12" s="473"/>
      <c r="BX12" s="473"/>
      <c r="BY12" s="473"/>
      <c r="BZ12" s="473"/>
      <c r="CA12" s="473"/>
      <c r="CB12" s="473"/>
      <c r="CC12" s="474"/>
      <c r="CD12" s="475" t="s">
        <v>136</v>
      </c>
      <c r="CE12" s="476"/>
      <c r="CF12" s="476"/>
      <c r="CG12" s="476"/>
      <c r="CH12" s="476"/>
      <c r="CI12" s="476"/>
      <c r="CJ12" s="476"/>
      <c r="CK12" s="476"/>
      <c r="CL12" s="476"/>
      <c r="CM12" s="476"/>
      <c r="CN12" s="476"/>
      <c r="CO12" s="476"/>
      <c r="CP12" s="476"/>
      <c r="CQ12" s="476"/>
      <c r="CR12" s="476"/>
      <c r="CS12" s="477"/>
      <c r="CT12" s="512" t="s">
        <v>137</v>
      </c>
      <c r="CU12" s="513"/>
      <c r="CV12" s="513"/>
      <c r="CW12" s="513"/>
      <c r="CX12" s="513"/>
      <c r="CY12" s="513"/>
      <c r="CZ12" s="513"/>
      <c r="DA12" s="514"/>
      <c r="DB12" s="512" t="s">
        <v>138</v>
      </c>
      <c r="DC12" s="513"/>
      <c r="DD12" s="513"/>
      <c r="DE12" s="513"/>
      <c r="DF12" s="513"/>
      <c r="DG12" s="513"/>
      <c r="DH12" s="513"/>
      <c r="DI12" s="514"/>
      <c r="DJ12" s="189"/>
      <c r="DK12" s="189"/>
      <c r="DL12" s="189"/>
      <c r="DM12" s="189"/>
      <c r="DN12" s="189"/>
      <c r="DO12" s="189"/>
    </row>
    <row r="13" spans="1:119" ht="18.75" customHeight="1" x14ac:dyDescent="0.15">
      <c r="A13" s="190"/>
      <c r="B13" s="535"/>
      <c r="C13" s="536"/>
      <c r="D13" s="536"/>
      <c r="E13" s="536"/>
      <c r="F13" s="536"/>
      <c r="G13" s="536"/>
      <c r="H13" s="536"/>
      <c r="I13" s="536"/>
      <c r="J13" s="536"/>
      <c r="K13" s="537"/>
      <c r="L13" s="200"/>
      <c r="M13" s="563" t="s">
        <v>139</v>
      </c>
      <c r="N13" s="564"/>
      <c r="O13" s="564"/>
      <c r="P13" s="564"/>
      <c r="Q13" s="565"/>
      <c r="R13" s="556">
        <v>6875</v>
      </c>
      <c r="S13" s="557"/>
      <c r="T13" s="557"/>
      <c r="U13" s="557"/>
      <c r="V13" s="558"/>
      <c r="W13" s="488" t="s">
        <v>140</v>
      </c>
      <c r="X13" s="489"/>
      <c r="Y13" s="489"/>
      <c r="Z13" s="489"/>
      <c r="AA13" s="489"/>
      <c r="AB13" s="479"/>
      <c r="AC13" s="523">
        <v>594</v>
      </c>
      <c r="AD13" s="524"/>
      <c r="AE13" s="524"/>
      <c r="AF13" s="524"/>
      <c r="AG13" s="566"/>
      <c r="AH13" s="523">
        <v>546</v>
      </c>
      <c r="AI13" s="524"/>
      <c r="AJ13" s="524"/>
      <c r="AK13" s="524"/>
      <c r="AL13" s="525"/>
      <c r="AM13" s="501" t="s">
        <v>141</v>
      </c>
      <c r="AN13" s="502"/>
      <c r="AO13" s="502"/>
      <c r="AP13" s="502"/>
      <c r="AQ13" s="502"/>
      <c r="AR13" s="502"/>
      <c r="AS13" s="502"/>
      <c r="AT13" s="503"/>
      <c r="AU13" s="504" t="s">
        <v>120</v>
      </c>
      <c r="AV13" s="505"/>
      <c r="AW13" s="505"/>
      <c r="AX13" s="505"/>
      <c r="AY13" s="506" t="s">
        <v>142</v>
      </c>
      <c r="AZ13" s="507"/>
      <c r="BA13" s="507"/>
      <c r="BB13" s="507"/>
      <c r="BC13" s="507"/>
      <c r="BD13" s="507"/>
      <c r="BE13" s="507"/>
      <c r="BF13" s="507"/>
      <c r="BG13" s="507"/>
      <c r="BH13" s="507"/>
      <c r="BI13" s="507"/>
      <c r="BJ13" s="507"/>
      <c r="BK13" s="507"/>
      <c r="BL13" s="507"/>
      <c r="BM13" s="508"/>
      <c r="BN13" s="472">
        <v>96670</v>
      </c>
      <c r="BO13" s="473"/>
      <c r="BP13" s="473"/>
      <c r="BQ13" s="473"/>
      <c r="BR13" s="473"/>
      <c r="BS13" s="473"/>
      <c r="BT13" s="473"/>
      <c r="BU13" s="474"/>
      <c r="BV13" s="472">
        <v>-15976</v>
      </c>
      <c r="BW13" s="473"/>
      <c r="BX13" s="473"/>
      <c r="BY13" s="473"/>
      <c r="BZ13" s="473"/>
      <c r="CA13" s="473"/>
      <c r="CB13" s="473"/>
      <c r="CC13" s="474"/>
      <c r="CD13" s="475" t="s">
        <v>143</v>
      </c>
      <c r="CE13" s="476"/>
      <c r="CF13" s="476"/>
      <c r="CG13" s="476"/>
      <c r="CH13" s="476"/>
      <c r="CI13" s="476"/>
      <c r="CJ13" s="476"/>
      <c r="CK13" s="476"/>
      <c r="CL13" s="476"/>
      <c r="CM13" s="476"/>
      <c r="CN13" s="476"/>
      <c r="CO13" s="476"/>
      <c r="CP13" s="476"/>
      <c r="CQ13" s="476"/>
      <c r="CR13" s="476"/>
      <c r="CS13" s="477"/>
      <c r="CT13" s="469">
        <v>16.399999999999999</v>
      </c>
      <c r="CU13" s="470"/>
      <c r="CV13" s="470"/>
      <c r="CW13" s="470"/>
      <c r="CX13" s="470"/>
      <c r="CY13" s="470"/>
      <c r="CZ13" s="470"/>
      <c r="DA13" s="471"/>
      <c r="DB13" s="469">
        <v>15</v>
      </c>
      <c r="DC13" s="470"/>
      <c r="DD13" s="470"/>
      <c r="DE13" s="470"/>
      <c r="DF13" s="470"/>
      <c r="DG13" s="470"/>
      <c r="DH13" s="470"/>
      <c r="DI13" s="471"/>
      <c r="DJ13" s="189"/>
      <c r="DK13" s="189"/>
      <c r="DL13" s="189"/>
      <c r="DM13" s="189"/>
      <c r="DN13" s="189"/>
      <c r="DO13" s="189"/>
    </row>
    <row r="14" spans="1:119" ht="18.75" customHeight="1" thickBot="1" x14ac:dyDescent="0.2">
      <c r="A14" s="190"/>
      <c r="B14" s="535"/>
      <c r="C14" s="536"/>
      <c r="D14" s="536"/>
      <c r="E14" s="536"/>
      <c r="F14" s="536"/>
      <c r="G14" s="536"/>
      <c r="H14" s="536"/>
      <c r="I14" s="536"/>
      <c r="J14" s="536"/>
      <c r="K14" s="537"/>
      <c r="L14" s="553" t="s">
        <v>144</v>
      </c>
      <c r="M14" s="554"/>
      <c r="N14" s="554"/>
      <c r="O14" s="554"/>
      <c r="P14" s="554"/>
      <c r="Q14" s="555"/>
      <c r="R14" s="556">
        <v>7102</v>
      </c>
      <c r="S14" s="557"/>
      <c r="T14" s="557"/>
      <c r="U14" s="557"/>
      <c r="V14" s="558"/>
      <c r="W14" s="462"/>
      <c r="X14" s="463"/>
      <c r="Y14" s="463"/>
      <c r="Z14" s="463"/>
      <c r="AA14" s="463"/>
      <c r="AB14" s="452"/>
      <c r="AC14" s="559">
        <v>15.1</v>
      </c>
      <c r="AD14" s="560"/>
      <c r="AE14" s="560"/>
      <c r="AF14" s="560"/>
      <c r="AG14" s="561"/>
      <c r="AH14" s="559">
        <v>13.4</v>
      </c>
      <c r="AI14" s="560"/>
      <c r="AJ14" s="560"/>
      <c r="AK14" s="560"/>
      <c r="AL14" s="562"/>
      <c r="AM14" s="501"/>
      <c r="AN14" s="502"/>
      <c r="AO14" s="502"/>
      <c r="AP14" s="502"/>
      <c r="AQ14" s="502"/>
      <c r="AR14" s="502"/>
      <c r="AS14" s="502"/>
      <c r="AT14" s="503"/>
      <c r="AU14" s="504"/>
      <c r="AV14" s="505"/>
      <c r="AW14" s="505"/>
      <c r="AX14" s="505"/>
      <c r="AY14" s="506"/>
      <c r="AZ14" s="507"/>
      <c r="BA14" s="507"/>
      <c r="BB14" s="507"/>
      <c r="BC14" s="507"/>
      <c r="BD14" s="507"/>
      <c r="BE14" s="507"/>
      <c r="BF14" s="507"/>
      <c r="BG14" s="507"/>
      <c r="BH14" s="507"/>
      <c r="BI14" s="507"/>
      <c r="BJ14" s="507"/>
      <c r="BK14" s="507"/>
      <c r="BL14" s="507"/>
      <c r="BM14" s="508"/>
      <c r="BN14" s="472"/>
      <c r="BO14" s="473"/>
      <c r="BP14" s="473"/>
      <c r="BQ14" s="473"/>
      <c r="BR14" s="473"/>
      <c r="BS14" s="473"/>
      <c r="BT14" s="473"/>
      <c r="BU14" s="474"/>
      <c r="BV14" s="472"/>
      <c r="BW14" s="473"/>
      <c r="BX14" s="473"/>
      <c r="BY14" s="473"/>
      <c r="BZ14" s="473"/>
      <c r="CA14" s="473"/>
      <c r="CB14" s="473"/>
      <c r="CC14" s="474"/>
      <c r="CD14" s="567" t="s">
        <v>145</v>
      </c>
      <c r="CE14" s="568"/>
      <c r="CF14" s="568"/>
      <c r="CG14" s="568"/>
      <c r="CH14" s="568"/>
      <c r="CI14" s="568"/>
      <c r="CJ14" s="568"/>
      <c r="CK14" s="568"/>
      <c r="CL14" s="568"/>
      <c r="CM14" s="568"/>
      <c r="CN14" s="568"/>
      <c r="CO14" s="568"/>
      <c r="CP14" s="568"/>
      <c r="CQ14" s="568"/>
      <c r="CR14" s="568"/>
      <c r="CS14" s="569"/>
      <c r="CT14" s="570">
        <v>75.7</v>
      </c>
      <c r="CU14" s="571"/>
      <c r="CV14" s="571"/>
      <c r="CW14" s="571"/>
      <c r="CX14" s="571"/>
      <c r="CY14" s="571"/>
      <c r="CZ14" s="571"/>
      <c r="DA14" s="572"/>
      <c r="DB14" s="570">
        <v>127.7</v>
      </c>
      <c r="DC14" s="571"/>
      <c r="DD14" s="571"/>
      <c r="DE14" s="571"/>
      <c r="DF14" s="571"/>
      <c r="DG14" s="571"/>
      <c r="DH14" s="571"/>
      <c r="DI14" s="572"/>
      <c r="DJ14" s="189"/>
      <c r="DK14" s="189"/>
      <c r="DL14" s="189"/>
      <c r="DM14" s="189"/>
      <c r="DN14" s="189"/>
      <c r="DO14" s="189"/>
    </row>
    <row r="15" spans="1:119" ht="18.75" customHeight="1" x14ac:dyDescent="0.15">
      <c r="A15" s="190"/>
      <c r="B15" s="535"/>
      <c r="C15" s="536"/>
      <c r="D15" s="536"/>
      <c r="E15" s="536"/>
      <c r="F15" s="536"/>
      <c r="G15" s="536"/>
      <c r="H15" s="536"/>
      <c r="I15" s="536"/>
      <c r="J15" s="536"/>
      <c r="K15" s="537"/>
      <c r="L15" s="200"/>
      <c r="M15" s="563" t="s">
        <v>139</v>
      </c>
      <c r="N15" s="564"/>
      <c r="O15" s="564"/>
      <c r="P15" s="564"/>
      <c r="Q15" s="565"/>
      <c r="R15" s="556">
        <v>7045</v>
      </c>
      <c r="S15" s="557"/>
      <c r="T15" s="557"/>
      <c r="U15" s="557"/>
      <c r="V15" s="558"/>
      <c r="W15" s="488" t="s">
        <v>146</v>
      </c>
      <c r="X15" s="489"/>
      <c r="Y15" s="489"/>
      <c r="Z15" s="489"/>
      <c r="AA15" s="489"/>
      <c r="AB15" s="479"/>
      <c r="AC15" s="523">
        <v>582</v>
      </c>
      <c r="AD15" s="524"/>
      <c r="AE15" s="524"/>
      <c r="AF15" s="524"/>
      <c r="AG15" s="566"/>
      <c r="AH15" s="523">
        <v>571</v>
      </c>
      <c r="AI15" s="524"/>
      <c r="AJ15" s="524"/>
      <c r="AK15" s="524"/>
      <c r="AL15" s="525"/>
      <c r="AM15" s="501"/>
      <c r="AN15" s="502"/>
      <c r="AO15" s="502"/>
      <c r="AP15" s="502"/>
      <c r="AQ15" s="502"/>
      <c r="AR15" s="502"/>
      <c r="AS15" s="502"/>
      <c r="AT15" s="503"/>
      <c r="AU15" s="504"/>
      <c r="AV15" s="505"/>
      <c r="AW15" s="505"/>
      <c r="AX15" s="505"/>
      <c r="AY15" s="432" t="s">
        <v>147</v>
      </c>
      <c r="AZ15" s="433"/>
      <c r="BA15" s="433"/>
      <c r="BB15" s="433"/>
      <c r="BC15" s="433"/>
      <c r="BD15" s="433"/>
      <c r="BE15" s="433"/>
      <c r="BF15" s="433"/>
      <c r="BG15" s="433"/>
      <c r="BH15" s="433"/>
      <c r="BI15" s="433"/>
      <c r="BJ15" s="433"/>
      <c r="BK15" s="433"/>
      <c r="BL15" s="433"/>
      <c r="BM15" s="434"/>
      <c r="BN15" s="435">
        <v>1035794</v>
      </c>
      <c r="BO15" s="436"/>
      <c r="BP15" s="436"/>
      <c r="BQ15" s="436"/>
      <c r="BR15" s="436"/>
      <c r="BS15" s="436"/>
      <c r="BT15" s="436"/>
      <c r="BU15" s="437"/>
      <c r="BV15" s="435">
        <v>980784</v>
      </c>
      <c r="BW15" s="436"/>
      <c r="BX15" s="436"/>
      <c r="BY15" s="436"/>
      <c r="BZ15" s="436"/>
      <c r="CA15" s="436"/>
      <c r="CB15" s="436"/>
      <c r="CC15" s="437"/>
      <c r="CD15" s="573" t="s">
        <v>148</v>
      </c>
      <c r="CE15" s="574"/>
      <c r="CF15" s="574"/>
      <c r="CG15" s="574"/>
      <c r="CH15" s="574"/>
      <c r="CI15" s="574"/>
      <c r="CJ15" s="574"/>
      <c r="CK15" s="574"/>
      <c r="CL15" s="574"/>
      <c r="CM15" s="574"/>
      <c r="CN15" s="574"/>
      <c r="CO15" s="574"/>
      <c r="CP15" s="574"/>
      <c r="CQ15" s="574"/>
      <c r="CR15" s="574"/>
      <c r="CS15" s="575"/>
      <c r="CT15" s="201"/>
      <c r="CU15" s="202"/>
      <c r="CV15" s="202"/>
      <c r="CW15" s="202"/>
      <c r="CX15" s="202"/>
      <c r="CY15" s="202"/>
      <c r="CZ15" s="202"/>
      <c r="DA15" s="203"/>
      <c r="DB15" s="201"/>
      <c r="DC15" s="202"/>
      <c r="DD15" s="202"/>
      <c r="DE15" s="202"/>
      <c r="DF15" s="202"/>
      <c r="DG15" s="202"/>
      <c r="DH15" s="202"/>
      <c r="DI15" s="203"/>
      <c r="DJ15" s="189"/>
      <c r="DK15" s="189"/>
      <c r="DL15" s="189"/>
      <c r="DM15" s="189"/>
      <c r="DN15" s="189"/>
      <c r="DO15" s="189"/>
    </row>
    <row r="16" spans="1:119" ht="18.75" customHeight="1" x14ac:dyDescent="0.15">
      <c r="A16" s="190"/>
      <c r="B16" s="535"/>
      <c r="C16" s="536"/>
      <c r="D16" s="536"/>
      <c r="E16" s="536"/>
      <c r="F16" s="536"/>
      <c r="G16" s="536"/>
      <c r="H16" s="536"/>
      <c r="I16" s="536"/>
      <c r="J16" s="536"/>
      <c r="K16" s="537"/>
      <c r="L16" s="553" t="s">
        <v>149</v>
      </c>
      <c r="M16" s="584"/>
      <c r="N16" s="584"/>
      <c r="O16" s="584"/>
      <c r="P16" s="584"/>
      <c r="Q16" s="585"/>
      <c r="R16" s="576" t="s">
        <v>150</v>
      </c>
      <c r="S16" s="577"/>
      <c r="T16" s="577"/>
      <c r="U16" s="577"/>
      <c r="V16" s="578"/>
      <c r="W16" s="462"/>
      <c r="X16" s="463"/>
      <c r="Y16" s="463"/>
      <c r="Z16" s="463"/>
      <c r="AA16" s="463"/>
      <c r="AB16" s="452"/>
      <c r="AC16" s="559">
        <v>14.8</v>
      </c>
      <c r="AD16" s="560"/>
      <c r="AE16" s="560"/>
      <c r="AF16" s="560"/>
      <c r="AG16" s="561"/>
      <c r="AH16" s="559">
        <v>14</v>
      </c>
      <c r="AI16" s="560"/>
      <c r="AJ16" s="560"/>
      <c r="AK16" s="560"/>
      <c r="AL16" s="562"/>
      <c r="AM16" s="501"/>
      <c r="AN16" s="502"/>
      <c r="AO16" s="502"/>
      <c r="AP16" s="502"/>
      <c r="AQ16" s="502"/>
      <c r="AR16" s="502"/>
      <c r="AS16" s="502"/>
      <c r="AT16" s="503"/>
      <c r="AU16" s="504"/>
      <c r="AV16" s="505"/>
      <c r="AW16" s="505"/>
      <c r="AX16" s="505"/>
      <c r="AY16" s="506" t="s">
        <v>151</v>
      </c>
      <c r="AZ16" s="507"/>
      <c r="BA16" s="507"/>
      <c r="BB16" s="507"/>
      <c r="BC16" s="507"/>
      <c r="BD16" s="507"/>
      <c r="BE16" s="507"/>
      <c r="BF16" s="507"/>
      <c r="BG16" s="507"/>
      <c r="BH16" s="507"/>
      <c r="BI16" s="507"/>
      <c r="BJ16" s="507"/>
      <c r="BK16" s="507"/>
      <c r="BL16" s="507"/>
      <c r="BM16" s="508"/>
      <c r="BN16" s="472">
        <v>4441832</v>
      </c>
      <c r="BO16" s="473"/>
      <c r="BP16" s="473"/>
      <c r="BQ16" s="473"/>
      <c r="BR16" s="473"/>
      <c r="BS16" s="473"/>
      <c r="BT16" s="473"/>
      <c r="BU16" s="474"/>
      <c r="BV16" s="472">
        <v>4302398</v>
      </c>
      <c r="BW16" s="473"/>
      <c r="BX16" s="473"/>
      <c r="BY16" s="473"/>
      <c r="BZ16" s="473"/>
      <c r="CA16" s="473"/>
      <c r="CB16" s="473"/>
      <c r="CC16" s="474"/>
      <c r="CD16" s="204"/>
      <c r="CE16" s="582"/>
      <c r="CF16" s="582"/>
      <c r="CG16" s="582"/>
      <c r="CH16" s="582"/>
      <c r="CI16" s="582"/>
      <c r="CJ16" s="582"/>
      <c r="CK16" s="582"/>
      <c r="CL16" s="582"/>
      <c r="CM16" s="582"/>
      <c r="CN16" s="582"/>
      <c r="CO16" s="582"/>
      <c r="CP16" s="582"/>
      <c r="CQ16" s="582"/>
      <c r="CR16" s="582"/>
      <c r="CS16" s="583"/>
      <c r="CT16" s="469"/>
      <c r="CU16" s="470"/>
      <c r="CV16" s="470"/>
      <c r="CW16" s="470"/>
      <c r="CX16" s="470"/>
      <c r="CY16" s="470"/>
      <c r="CZ16" s="470"/>
      <c r="DA16" s="471"/>
      <c r="DB16" s="469"/>
      <c r="DC16" s="470"/>
      <c r="DD16" s="470"/>
      <c r="DE16" s="470"/>
      <c r="DF16" s="470"/>
      <c r="DG16" s="470"/>
      <c r="DH16" s="470"/>
      <c r="DI16" s="471"/>
      <c r="DJ16" s="189"/>
      <c r="DK16" s="189"/>
      <c r="DL16" s="189"/>
      <c r="DM16" s="189"/>
      <c r="DN16" s="189"/>
      <c r="DO16" s="189"/>
    </row>
    <row r="17" spans="1:119" ht="18.75" customHeight="1" thickBot="1" x14ac:dyDescent="0.2">
      <c r="A17" s="190"/>
      <c r="B17" s="538"/>
      <c r="C17" s="539"/>
      <c r="D17" s="539"/>
      <c r="E17" s="539"/>
      <c r="F17" s="539"/>
      <c r="G17" s="539"/>
      <c r="H17" s="539"/>
      <c r="I17" s="539"/>
      <c r="J17" s="539"/>
      <c r="K17" s="540"/>
      <c r="L17" s="205"/>
      <c r="M17" s="579" t="s">
        <v>152</v>
      </c>
      <c r="N17" s="580"/>
      <c r="O17" s="580"/>
      <c r="P17" s="580"/>
      <c r="Q17" s="581"/>
      <c r="R17" s="576" t="s">
        <v>153</v>
      </c>
      <c r="S17" s="577"/>
      <c r="T17" s="577"/>
      <c r="U17" s="577"/>
      <c r="V17" s="578"/>
      <c r="W17" s="488" t="s">
        <v>154</v>
      </c>
      <c r="X17" s="489"/>
      <c r="Y17" s="489"/>
      <c r="Z17" s="489"/>
      <c r="AA17" s="489"/>
      <c r="AB17" s="479"/>
      <c r="AC17" s="523">
        <v>2768</v>
      </c>
      <c r="AD17" s="524"/>
      <c r="AE17" s="524"/>
      <c r="AF17" s="524"/>
      <c r="AG17" s="566"/>
      <c r="AH17" s="523">
        <v>2963</v>
      </c>
      <c r="AI17" s="524"/>
      <c r="AJ17" s="524"/>
      <c r="AK17" s="524"/>
      <c r="AL17" s="525"/>
      <c r="AM17" s="501"/>
      <c r="AN17" s="502"/>
      <c r="AO17" s="502"/>
      <c r="AP17" s="502"/>
      <c r="AQ17" s="502"/>
      <c r="AR17" s="502"/>
      <c r="AS17" s="502"/>
      <c r="AT17" s="503"/>
      <c r="AU17" s="504"/>
      <c r="AV17" s="505"/>
      <c r="AW17" s="505"/>
      <c r="AX17" s="505"/>
      <c r="AY17" s="506" t="s">
        <v>155</v>
      </c>
      <c r="AZ17" s="507"/>
      <c r="BA17" s="507"/>
      <c r="BB17" s="507"/>
      <c r="BC17" s="507"/>
      <c r="BD17" s="507"/>
      <c r="BE17" s="507"/>
      <c r="BF17" s="507"/>
      <c r="BG17" s="507"/>
      <c r="BH17" s="507"/>
      <c r="BI17" s="507"/>
      <c r="BJ17" s="507"/>
      <c r="BK17" s="507"/>
      <c r="BL17" s="507"/>
      <c r="BM17" s="508"/>
      <c r="BN17" s="472">
        <v>1289041</v>
      </c>
      <c r="BO17" s="473"/>
      <c r="BP17" s="473"/>
      <c r="BQ17" s="473"/>
      <c r="BR17" s="473"/>
      <c r="BS17" s="473"/>
      <c r="BT17" s="473"/>
      <c r="BU17" s="474"/>
      <c r="BV17" s="472">
        <v>1234935</v>
      </c>
      <c r="BW17" s="473"/>
      <c r="BX17" s="473"/>
      <c r="BY17" s="473"/>
      <c r="BZ17" s="473"/>
      <c r="CA17" s="473"/>
      <c r="CB17" s="473"/>
      <c r="CC17" s="474"/>
      <c r="CD17" s="204"/>
      <c r="CE17" s="582"/>
      <c r="CF17" s="582"/>
      <c r="CG17" s="582"/>
      <c r="CH17" s="582"/>
      <c r="CI17" s="582"/>
      <c r="CJ17" s="582"/>
      <c r="CK17" s="582"/>
      <c r="CL17" s="582"/>
      <c r="CM17" s="582"/>
      <c r="CN17" s="582"/>
      <c r="CO17" s="582"/>
      <c r="CP17" s="582"/>
      <c r="CQ17" s="582"/>
      <c r="CR17" s="582"/>
      <c r="CS17" s="583"/>
      <c r="CT17" s="469"/>
      <c r="CU17" s="470"/>
      <c r="CV17" s="470"/>
      <c r="CW17" s="470"/>
      <c r="CX17" s="470"/>
      <c r="CY17" s="470"/>
      <c r="CZ17" s="470"/>
      <c r="DA17" s="471"/>
      <c r="DB17" s="469"/>
      <c r="DC17" s="470"/>
      <c r="DD17" s="470"/>
      <c r="DE17" s="470"/>
      <c r="DF17" s="470"/>
      <c r="DG17" s="470"/>
      <c r="DH17" s="470"/>
      <c r="DI17" s="471"/>
      <c r="DJ17" s="189"/>
      <c r="DK17" s="189"/>
      <c r="DL17" s="189"/>
      <c r="DM17" s="189"/>
      <c r="DN17" s="189"/>
      <c r="DO17" s="189"/>
    </row>
    <row r="18" spans="1:119" ht="18.75" customHeight="1" thickBot="1" x14ac:dyDescent="0.2">
      <c r="A18" s="190"/>
      <c r="B18" s="586" t="s">
        <v>156</v>
      </c>
      <c r="C18" s="515"/>
      <c r="D18" s="515"/>
      <c r="E18" s="587"/>
      <c r="F18" s="587"/>
      <c r="G18" s="587"/>
      <c r="H18" s="587"/>
      <c r="I18" s="587"/>
      <c r="J18" s="587"/>
      <c r="K18" s="587"/>
      <c r="L18" s="588">
        <v>774.33</v>
      </c>
      <c r="M18" s="588"/>
      <c r="N18" s="588"/>
      <c r="O18" s="588"/>
      <c r="P18" s="588"/>
      <c r="Q18" s="588"/>
      <c r="R18" s="589"/>
      <c r="S18" s="589"/>
      <c r="T18" s="589"/>
      <c r="U18" s="589"/>
      <c r="V18" s="590"/>
      <c r="W18" s="490"/>
      <c r="X18" s="491"/>
      <c r="Y18" s="491"/>
      <c r="Z18" s="491"/>
      <c r="AA18" s="491"/>
      <c r="AB18" s="482"/>
      <c r="AC18" s="591">
        <v>70.2</v>
      </c>
      <c r="AD18" s="592"/>
      <c r="AE18" s="592"/>
      <c r="AF18" s="592"/>
      <c r="AG18" s="593"/>
      <c r="AH18" s="591">
        <v>72.599999999999994</v>
      </c>
      <c r="AI18" s="592"/>
      <c r="AJ18" s="592"/>
      <c r="AK18" s="592"/>
      <c r="AL18" s="594"/>
      <c r="AM18" s="501"/>
      <c r="AN18" s="502"/>
      <c r="AO18" s="502"/>
      <c r="AP18" s="502"/>
      <c r="AQ18" s="502"/>
      <c r="AR18" s="502"/>
      <c r="AS18" s="502"/>
      <c r="AT18" s="503"/>
      <c r="AU18" s="504"/>
      <c r="AV18" s="505"/>
      <c r="AW18" s="505"/>
      <c r="AX18" s="505"/>
      <c r="AY18" s="506" t="s">
        <v>157</v>
      </c>
      <c r="AZ18" s="507"/>
      <c r="BA18" s="507"/>
      <c r="BB18" s="507"/>
      <c r="BC18" s="507"/>
      <c r="BD18" s="507"/>
      <c r="BE18" s="507"/>
      <c r="BF18" s="507"/>
      <c r="BG18" s="507"/>
      <c r="BH18" s="507"/>
      <c r="BI18" s="507"/>
      <c r="BJ18" s="507"/>
      <c r="BK18" s="507"/>
      <c r="BL18" s="507"/>
      <c r="BM18" s="508"/>
      <c r="BN18" s="472">
        <v>4541310</v>
      </c>
      <c r="BO18" s="473"/>
      <c r="BP18" s="473"/>
      <c r="BQ18" s="473"/>
      <c r="BR18" s="473"/>
      <c r="BS18" s="473"/>
      <c r="BT18" s="473"/>
      <c r="BU18" s="474"/>
      <c r="BV18" s="472">
        <v>4439275</v>
      </c>
      <c r="BW18" s="473"/>
      <c r="BX18" s="473"/>
      <c r="BY18" s="473"/>
      <c r="BZ18" s="473"/>
      <c r="CA18" s="473"/>
      <c r="CB18" s="473"/>
      <c r="CC18" s="474"/>
      <c r="CD18" s="204"/>
      <c r="CE18" s="582"/>
      <c r="CF18" s="582"/>
      <c r="CG18" s="582"/>
      <c r="CH18" s="582"/>
      <c r="CI18" s="582"/>
      <c r="CJ18" s="582"/>
      <c r="CK18" s="582"/>
      <c r="CL18" s="582"/>
      <c r="CM18" s="582"/>
      <c r="CN18" s="582"/>
      <c r="CO18" s="582"/>
      <c r="CP18" s="582"/>
      <c r="CQ18" s="582"/>
      <c r="CR18" s="582"/>
      <c r="CS18" s="583"/>
      <c r="CT18" s="469"/>
      <c r="CU18" s="470"/>
      <c r="CV18" s="470"/>
      <c r="CW18" s="470"/>
      <c r="CX18" s="470"/>
      <c r="CY18" s="470"/>
      <c r="CZ18" s="470"/>
      <c r="DA18" s="471"/>
      <c r="DB18" s="469"/>
      <c r="DC18" s="470"/>
      <c r="DD18" s="470"/>
      <c r="DE18" s="470"/>
      <c r="DF18" s="470"/>
      <c r="DG18" s="470"/>
      <c r="DH18" s="470"/>
      <c r="DI18" s="471"/>
      <c r="DJ18" s="189"/>
      <c r="DK18" s="189"/>
      <c r="DL18" s="189"/>
      <c r="DM18" s="189"/>
      <c r="DN18" s="189"/>
      <c r="DO18" s="189"/>
    </row>
    <row r="19" spans="1:119" ht="18.75" customHeight="1" thickBot="1" x14ac:dyDescent="0.2">
      <c r="A19" s="190"/>
      <c r="B19" s="586" t="s">
        <v>158</v>
      </c>
      <c r="C19" s="515"/>
      <c r="D19" s="515"/>
      <c r="E19" s="587"/>
      <c r="F19" s="587"/>
      <c r="G19" s="587"/>
      <c r="H19" s="587"/>
      <c r="I19" s="587"/>
      <c r="J19" s="587"/>
      <c r="K19" s="587"/>
      <c r="L19" s="595">
        <v>9</v>
      </c>
      <c r="M19" s="595"/>
      <c r="N19" s="595"/>
      <c r="O19" s="595"/>
      <c r="P19" s="595"/>
      <c r="Q19" s="595"/>
      <c r="R19" s="596"/>
      <c r="S19" s="596"/>
      <c r="T19" s="596"/>
      <c r="U19" s="596"/>
      <c r="V19" s="597"/>
      <c r="W19" s="429"/>
      <c r="X19" s="430"/>
      <c r="Y19" s="430"/>
      <c r="Z19" s="430"/>
      <c r="AA19" s="430"/>
      <c r="AB19" s="430"/>
      <c r="AC19" s="604"/>
      <c r="AD19" s="604"/>
      <c r="AE19" s="604"/>
      <c r="AF19" s="604"/>
      <c r="AG19" s="604"/>
      <c r="AH19" s="604"/>
      <c r="AI19" s="604"/>
      <c r="AJ19" s="604"/>
      <c r="AK19" s="604"/>
      <c r="AL19" s="605"/>
      <c r="AM19" s="501"/>
      <c r="AN19" s="502"/>
      <c r="AO19" s="502"/>
      <c r="AP19" s="502"/>
      <c r="AQ19" s="502"/>
      <c r="AR19" s="502"/>
      <c r="AS19" s="502"/>
      <c r="AT19" s="503"/>
      <c r="AU19" s="504"/>
      <c r="AV19" s="505"/>
      <c r="AW19" s="505"/>
      <c r="AX19" s="505"/>
      <c r="AY19" s="506" t="s">
        <v>159</v>
      </c>
      <c r="AZ19" s="507"/>
      <c r="BA19" s="507"/>
      <c r="BB19" s="507"/>
      <c r="BC19" s="507"/>
      <c r="BD19" s="507"/>
      <c r="BE19" s="507"/>
      <c r="BF19" s="507"/>
      <c r="BG19" s="507"/>
      <c r="BH19" s="507"/>
      <c r="BI19" s="507"/>
      <c r="BJ19" s="507"/>
      <c r="BK19" s="507"/>
      <c r="BL19" s="507"/>
      <c r="BM19" s="508"/>
      <c r="BN19" s="472">
        <v>5788749</v>
      </c>
      <c r="BO19" s="473"/>
      <c r="BP19" s="473"/>
      <c r="BQ19" s="473"/>
      <c r="BR19" s="473"/>
      <c r="BS19" s="473"/>
      <c r="BT19" s="473"/>
      <c r="BU19" s="474"/>
      <c r="BV19" s="472">
        <v>5535483</v>
      </c>
      <c r="BW19" s="473"/>
      <c r="BX19" s="473"/>
      <c r="BY19" s="473"/>
      <c r="BZ19" s="473"/>
      <c r="CA19" s="473"/>
      <c r="CB19" s="473"/>
      <c r="CC19" s="474"/>
      <c r="CD19" s="204"/>
      <c r="CE19" s="582"/>
      <c r="CF19" s="582"/>
      <c r="CG19" s="582"/>
      <c r="CH19" s="582"/>
      <c r="CI19" s="582"/>
      <c r="CJ19" s="582"/>
      <c r="CK19" s="582"/>
      <c r="CL19" s="582"/>
      <c r="CM19" s="582"/>
      <c r="CN19" s="582"/>
      <c r="CO19" s="582"/>
      <c r="CP19" s="582"/>
      <c r="CQ19" s="582"/>
      <c r="CR19" s="582"/>
      <c r="CS19" s="583"/>
      <c r="CT19" s="469"/>
      <c r="CU19" s="470"/>
      <c r="CV19" s="470"/>
      <c r="CW19" s="470"/>
      <c r="CX19" s="470"/>
      <c r="CY19" s="470"/>
      <c r="CZ19" s="470"/>
      <c r="DA19" s="471"/>
      <c r="DB19" s="469"/>
      <c r="DC19" s="470"/>
      <c r="DD19" s="470"/>
      <c r="DE19" s="470"/>
      <c r="DF19" s="470"/>
      <c r="DG19" s="470"/>
      <c r="DH19" s="470"/>
      <c r="DI19" s="471"/>
      <c r="DJ19" s="189"/>
      <c r="DK19" s="189"/>
      <c r="DL19" s="189"/>
      <c r="DM19" s="189"/>
      <c r="DN19" s="189"/>
      <c r="DO19" s="189"/>
    </row>
    <row r="20" spans="1:119" ht="18.75" customHeight="1" thickBot="1" x14ac:dyDescent="0.2">
      <c r="A20" s="190"/>
      <c r="B20" s="586" t="s">
        <v>160</v>
      </c>
      <c r="C20" s="515"/>
      <c r="D20" s="515"/>
      <c r="E20" s="587"/>
      <c r="F20" s="587"/>
      <c r="G20" s="587"/>
      <c r="H20" s="587"/>
      <c r="I20" s="587"/>
      <c r="J20" s="587"/>
      <c r="K20" s="587"/>
      <c r="L20" s="595">
        <v>3339</v>
      </c>
      <c r="M20" s="595"/>
      <c r="N20" s="595"/>
      <c r="O20" s="595"/>
      <c r="P20" s="595"/>
      <c r="Q20" s="595"/>
      <c r="R20" s="596"/>
      <c r="S20" s="596"/>
      <c r="T20" s="596"/>
      <c r="U20" s="596"/>
      <c r="V20" s="597"/>
      <c r="W20" s="490"/>
      <c r="X20" s="491"/>
      <c r="Y20" s="491"/>
      <c r="Z20" s="491"/>
      <c r="AA20" s="491"/>
      <c r="AB20" s="491"/>
      <c r="AC20" s="598"/>
      <c r="AD20" s="598"/>
      <c r="AE20" s="598"/>
      <c r="AF20" s="598"/>
      <c r="AG20" s="598"/>
      <c r="AH20" s="598"/>
      <c r="AI20" s="598"/>
      <c r="AJ20" s="598"/>
      <c r="AK20" s="598"/>
      <c r="AL20" s="599"/>
      <c r="AM20" s="600"/>
      <c r="AN20" s="527"/>
      <c r="AO20" s="527"/>
      <c r="AP20" s="527"/>
      <c r="AQ20" s="527"/>
      <c r="AR20" s="527"/>
      <c r="AS20" s="527"/>
      <c r="AT20" s="528"/>
      <c r="AU20" s="601"/>
      <c r="AV20" s="602"/>
      <c r="AW20" s="602"/>
      <c r="AX20" s="603"/>
      <c r="AY20" s="506"/>
      <c r="AZ20" s="507"/>
      <c r="BA20" s="507"/>
      <c r="BB20" s="507"/>
      <c r="BC20" s="507"/>
      <c r="BD20" s="507"/>
      <c r="BE20" s="507"/>
      <c r="BF20" s="507"/>
      <c r="BG20" s="507"/>
      <c r="BH20" s="507"/>
      <c r="BI20" s="507"/>
      <c r="BJ20" s="507"/>
      <c r="BK20" s="507"/>
      <c r="BL20" s="507"/>
      <c r="BM20" s="508"/>
      <c r="BN20" s="472"/>
      <c r="BO20" s="473"/>
      <c r="BP20" s="473"/>
      <c r="BQ20" s="473"/>
      <c r="BR20" s="473"/>
      <c r="BS20" s="473"/>
      <c r="BT20" s="473"/>
      <c r="BU20" s="474"/>
      <c r="BV20" s="472"/>
      <c r="BW20" s="473"/>
      <c r="BX20" s="473"/>
      <c r="BY20" s="473"/>
      <c r="BZ20" s="473"/>
      <c r="CA20" s="473"/>
      <c r="CB20" s="473"/>
      <c r="CC20" s="474"/>
      <c r="CD20" s="204"/>
      <c r="CE20" s="582"/>
      <c r="CF20" s="582"/>
      <c r="CG20" s="582"/>
      <c r="CH20" s="582"/>
      <c r="CI20" s="582"/>
      <c r="CJ20" s="582"/>
      <c r="CK20" s="582"/>
      <c r="CL20" s="582"/>
      <c r="CM20" s="582"/>
      <c r="CN20" s="582"/>
      <c r="CO20" s="582"/>
      <c r="CP20" s="582"/>
      <c r="CQ20" s="582"/>
      <c r="CR20" s="582"/>
      <c r="CS20" s="583"/>
      <c r="CT20" s="469"/>
      <c r="CU20" s="470"/>
      <c r="CV20" s="470"/>
      <c r="CW20" s="470"/>
      <c r="CX20" s="470"/>
      <c r="CY20" s="470"/>
      <c r="CZ20" s="470"/>
      <c r="DA20" s="471"/>
      <c r="DB20" s="469"/>
      <c r="DC20" s="470"/>
      <c r="DD20" s="470"/>
      <c r="DE20" s="470"/>
      <c r="DF20" s="470"/>
      <c r="DG20" s="470"/>
      <c r="DH20" s="470"/>
      <c r="DI20" s="471"/>
      <c r="DJ20" s="189"/>
      <c r="DK20" s="189"/>
      <c r="DL20" s="189"/>
      <c r="DM20" s="189"/>
      <c r="DN20" s="189"/>
      <c r="DO20" s="189"/>
    </row>
    <row r="21" spans="1:119" ht="18.75" customHeight="1" x14ac:dyDescent="0.15">
      <c r="A21" s="190"/>
      <c r="B21" s="606" t="s">
        <v>161</v>
      </c>
      <c r="C21" s="607"/>
      <c r="D21" s="607"/>
      <c r="E21" s="607"/>
      <c r="F21" s="607"/>
      <c r="G21" s="607"/>
      <c r="H21" s="607"/>
      <c r="I21" s="607"/>
      <c r="J21" s="607"/>
      <c r="K21" s="607"/>
      <c r="L21" s="607"/>
      <c r="M21" s="607"/>
      <c r="N21" s="607"/>
      <c r="O21" s="607"/>
      <c r="P21" s="607"/>
      <c r="Q21" s="607"/>
      <c r="R21" s="607"/>
      <c r="S21" s="607"/>
      <c r="T21" s="607"/>
      <c r="U21" s="607"/>
      <c r="V21" s="607"/>
      <c r="W21" s="607"/>
      <c r="X21" s="607"/>
      <c r="Y21" s="607"/>
      <c r="Z21" s="607"/>
      <c r="AA21" s="607"/>
      <c r="AB21" s="607"/>
      <c r="AC21" s="607"/>
      <c r="AD21" s="607"/>
      <c r="AE21" s="607"/>
      <c r="AF21" s="607"/>
      <c r="AG21" s="607"/>
      <c r="AH21" s="607"/>
      <c r="AI21" s="607"/>
      <c r="AJ21" s="607"/>
      <c r="AK21" s="607"/>
      <c r="AL21" s="607"/>
      <c r="AM21" s="607"/>
      <c r="AN21" s="607"/>
      <c r="AO21" s="607"/>
      <c r="AP21" s="607"/>
      <c r="AQ21" s="607"/>
      <c r="AR21" s="607"/>
      <c r="AS21" s="607"/>
      <c r="AT21" s="607"/>
      <c r="AU21" s="607"/>
      <c r="AV21" s="607"/>
      <c r="AW21" s="607"/>
      <c r="AX21" s="608"/>
      <c r="AY21" s="506"/>
      <c r="AZ21" s="507"/>
      <c r="BA21" s="507"/>
      <c r="BB21" s="507"/>
      <c r="BC21" s="507"/>
      <c r="BD21" s="507"/>
      <c r="BE21" s="507"/>
      <c r="BF21" s="507"/>
      <c r="BG21" s="507"/>
      <c r="BH21" s="507"/>
      <c r="BI21" s="507"/>
      <c r="BJ21" s="507"/>
      <c r="BK21" s="507"/>
      <c r="BL21" s="507"/>
      <c r="BM21" s="508"/>
      <c r="BN21" s="472"/>
      <c r="BO21" s="473"/>
      <c r="BP21" s="473"/>
      <c r="BQ21" s="473"/>
      <c r="BR21" s="473"/>
      <c r="BS21" s="473"/>
      <c r="BT21" s="473"/>
      <c r="BU21" s="474"/>
      <c r="BV21" s="472"/>
      <c r="BW21" s="473"/>
      <c r="BX21" s="473"/>
      <c r="BY21" s="473"/>
      <c r="BZ21" s="473"/>
      <c r="CA21" s="473"/>
      <c r="CB21" s="473"/>
      <c r="CC21" s="474"/>
      <c r="CD21" s="204"/>
      <c r="CE21" s="582"/>
      <c r="CF21" s="582"/>
      <c r="CG21" s="582"/>
      <c r="CH21" s="582"/>
      <c r="CI21" s="582"/>
      <c r="CJ21" s="582"/>
      <c r="CK21" s="582"/>
      <c r="CL21" s="582"/>
      <c r="CM21" s="582"/>
      <c r="CN21" s="582"/>
      <c r="CO21" s="582"/>
      <c r="CP21" s="582"/>
      <c r="CQ21" s="582"/>
      <c r="CR21" s="582"/>
      <c r="CS21" s="583"/>
      <c r="CT21" s="469"/>
      <c r="CU21" s="470"/>
      <c r="CV21" s="470"/>
      <c r="CW21" s="470"/>
      <c r="CX21" s="470"/>
      <c r="CY21" s="470"/>
      <c r="CZ21" s="470"/>
      <c r="DA21" s="471"/>
      <c r="DB21" s="469"/>
      <c r="DC21" s="470"/>
      <c r="DD21" s="470"/>
      <c r="DE21" s="470"/>
      <c r="DF21" s="470"/>
      <c r="DG21" s="470"/>
      <c r="DH21" s="470"/>
      <c r="DI21" s="471"/>
      <c r="DJ21" s="189"/>
      <c r="DK21" s="189"/>
      <c r="DL21" s="189"/>
      <c r="DM21" s="189"/>
      <c r="DN21" s="189"/>
      <c r="DO21" s="189"/>
    </row>
    <row r="22" spans="1:119" ht="18.75" customHeight="1" thickBot="1" x14ac:dyDescent="0.2">
      <c r="A22" s="190"/>
      <c r="B22" s="609" t="s">
        <v>162</v>
      </c>
      <c r="C22" s="610"/>
      <c r="D22" s="611"/>
      <c r="E22" s="484" t="s">
        <v>1</v>
      </c>
      <c r="F22" s="489"/>
      <c r="G22" s="489"/>
      <c r="H22" s="489"/>
      <c r="I22" s="489"/>
      <c r="J22" s="489"/>
      <c r="K22" s="479"/>
      <c r="L22" s="484" t="s">
        <v>163</v>
      </c>
      <c r="M22" s="489"/>
      <c r="N22" s="489"/>
      <c r="O22" s="489"/>
      <c r="P22" s="479"/>
      <c r="Q22" s="618" t="s">
        <v>164</v>
      </c>
      <c r="R22" s="619"/>
      <c r="S22" s="619"/>
      <c r="T22" s="619"/>
      <c r="U22" s="619"/>
      <c r="V22" s="620"/>
      <c r="W22" s="624" t="s">
        <v>165</v>
      </c>
      <c r="X22" s="610"/>
      <c r="Y22" s="611"/>
      <c r="Z22" s="484" t="s">
        <v>1</v>
      </c>
      <c r="AA22" s="489"/>
      <c r="AB22" s="489"/>
      <c r="AC22" s="489"/>
      <c r="AD22" s="489"/>
      <c r="AE22" s="489"/>
      <c r="AF22" s="489"/>
      <c r="AG22" s="479"/>
      <c r="AH22" s="637" t="s">
        <v>166</v>
      </c>
      <c r="AI22" s="489"/>
      <c r="AJ22" s="489"/>
      <c r="AK22" s="489"/>
      <c r="AL22" s="479"/>
      <c r="AM22" s="637" t="s">
        <v>167</v>
      </c>
      <c r="AN22" s="638"/>
      <c r="AO22" s="638"/>
      <c r="AP22" s="638"/>
      <c r="AQ22" s="638"/>
      <c r="AR22" s="639"/>
      <c r="AS22" s="618" t="s">
        <v>164</v>
      </c>
      <c r="AT22" s="619"/>
      <c r="AU22" s="619"/>
      <c r="AV22" s="619"/>
      <c r="AW22" s="619"/>
      <c r="AX22" s="643"/>
      <c r="AY22" s="645"/>
      <c r="AZ22" s="646"/>
      <c r="BA22" s="646"/>
      <c r="BB22" s="646"/>
      <c r="BC22" s="646"/>
      <c r="BD22" s="646"/>
      <c r="BE22" s="646"/>
      <c r="BF22" s="646"/>
      <c r="BG22" s="646"/>
      <c r="BH22" s="646"/>
      <c r="BI22" s="646"/>
      <c r="BJ22" s="646"/>
      <c r="BK22" s="646"/>
      <c r="BL22" s="646"/>
      <c r="BM22" s="647"/>
      <c r="BN22" s="648"/>
      <c r="BO22" s="649"/>
      <c r="BP22" s="649"/>
      <c r="BQ22" s="649"/>
      <c r="BR22" s="649"/>
      <c r="BS22" s="649"/>
      <c r="BT22" s="649"/>
      <c r="BU22" s="650"/>
      <c r="BV22" s="648"/>
      <c r="BW22" s="649"/>
      <c r="BX22" s="649"/>
      <c r="BY22" s="649"/>
      <c r="BZ22" s="649"/>
      <c r="CA22" s="649"/>
      <c r="CB22" s="649"/>
      <c r="CC22" s="650"/>
      <c r="CD22" s="204"/>
      <c r="CE22" s="582"/>
      <c r="CF22" s="582"/>
      <c r="CG22" s="582"/>
      <c r="CH22" s="582"/>
      <c r="CI22" s="582"/>
      <c r="CJ22" s="582"/>
      <c r="CK22" s="582"/>
      <c r="CL22" s="582"/>
      <c r="CM22" s="582"/>
      <c r="CN22" s="582"/>
      <c r="CO22" s="582"/>
      <c r="CP22" s="582"/>
      <c r="CQ22" s="582"/>
      <c r="CR22" s="582"/>
      <c r="CS22" s="583"/>
      <c r="CT22" s="469"/>
      <c r="CU22" s="470"/>
      <c r="CV22" s="470"/>
      <c r="CW22" s="470"/>
      <c r="CX22" s="470"/>
      <c r="CY22" s="470"/>
      <c r="CZ22" s="470"/>
      <c r="DA22" s="471"/>
      <c r="DB22" s="469"/>
      <c r="DC22" s="470"/>
      <c r="DD22" s="470"/>
      <c r="DE22" s="470"/>
      <c r="DF22" s="470"/>
      <c r="DG22" s="470"/>
      <c r="DH22" s="470"/>
      <c r="DI22" s="471"/>
      <c r="DJ22" s="189"/>
      <c r="DK22" s="189"/>
      <c r="DL22" s="189"/>
      <c r="DM22" s="189"/>
      <c r="DN22" s="189"/>
      <c r="DO22" s="189"/>
    </row>
    <row r="23" spans="1:119" ht="18.75" customHeight="1" x14ac:dyDescent="0.15">
      <c r="A23" s="190"/>
      <c r="B23" s="612"/>
      <c r="C23" s="613"/>
      <c r="D23" s="614"/>
      <c r="E23" s="458"/>
      <c r="F23" s="463"/>
      <c r="G23" s="463"/>
      <c r="H23" s="463"/>
      <c r="I23" s="463"/>
      <c r="J23" s="463"/>
      <c r="K23" s="452"/>
      <c r="L23" s="458"/>
      <c r="M23" s="463"/>
      <c r="N23" s="463"/>
      <c r="O23" s="463"/>
      <c r="P23" s="452"/>
      <c r="Q23" s="621"/>
      <c r="R23" s="622"/>
      <c r="S23" s="622"/>
      <c r="T23" s="622"/>
      <c r="U23" s="622"/>
      <c r="V23" s="623"/>
      <c r="W23" s="625"/>
      <c r="X23" s="613"/>
      <c r="Y23" s="614"/>
      <c r="Z23" s="458"/>
      <c r="AA23" s="463"/>
      <c r="AB23" s="463"/>
      <c r="AC23" s="463"/>
      <c r="AD23" s="463"/>
      <c r="AE23" s="463"/>
      <c r="AF23" s="463"/>
      <c r="AG23" s="452"/>
      <c r="AH23" s="458"/>
      <c r="AI23" s="463"/>
      <c r="AJ23" s="463"/>
      <c r="AK23" s="463"/>
      <c r="AL23" s="452"/>
      <c r="AM23" s="640"/>
      <c r="AN23" s="641"/>
      <c r="AO23" s="641"/>
      <c r="AP23" s="641"/>
      <c r="AQ23" s="641"/>
      <c r="AR23" s="642"/>
      <c r="AS23" s="621"/>
      <c r="AT23" s="622"/>
      <c r="AU23" s="622"/>
      <c r="AV23" s="622"/>
      <c r="AW23" s="622"/>
      <c r="AX23" s="644"/>
      <c r="AY23" s="432" t="s">
        <v>168</v>
      </c>
      <c r="AZ23" s="433"/>
      <c r="BA23" s="433"/>
      <c r="BB23" s="433"/>
      <c r="BC23" s="433"/>
      <c r="BD23" s="433"/>
      <c r="BE23" s="433"/>
      <c r="BF23" s="433"/>
      <c r="BG23" s="433"/>
      <c r="BH23" s="433"/>
      <c r="BI23" s="433"/>
      <c r="BJ23" s="433"/>
      <c r="BK23" s="433"/>
      <c r="BL23" s="433"/>
      <c r="BM23" s="434"/>
      <c r="BN23" s="472">
        <v>10256114</v>
      </c>
      <c r="BO23" s="473"/>
      <c r="BP23" s="473"/>
      <c r="BQ23" s="473"/>
      <c r="BR23" s="473"/>
      <c r="BS23" s="473"/>
      <c r="BT23" s="473"/>
      <c r="BU23" s="474"/>
      <c r="BV23" s="472">
        <v>10920473</v>
      </c>
      <c r="BW23" s="473"/>
      <c r="BX23" s="473"/>
      <c r="BY23" s="473"/>
      <c r="BZ23" s="473"/>
      <c r="CA23" s="473"/>
      <c r="CB23" s="473"/>
      <c r="CC23" s="474"/>
      <c r="CD23" s="204"/>
      <c r="CE23" s="582"/>
      <c r="CF23" s="582"/>
      <c r="CG23" s="582"/>
      <c r="CH23" s="582"/>
      <c r="CI23" s="582"/>
      <c r="CJ23" s="582"/>
      <c r="CK23" s="582"/>
      <c r="CL23" s="582"/>
      <c r="CM23" s="582"/>
      <c r="CN23" s="582"/>
      <c r="CO23" s="582"/>
      <c r="CP23" s="582"/>
      <c r="CQ23" s="582"/>
      <c r="CR23" s="582"/>
      <c r="CS23" s="583"/>
      <c r="CT23" s="469"/>
      <c r="CU23" s="470"/>
      <c r="CV23" s="470"/>
      <c r="CW23" s="470"/>
      <c r="CX23" s="470"/>
      <c r="CY23" s="470"/>
      <c r="CZ23" s="470"/>
      <c r="DA23" s="471"/>
      <c r="DB23" s="469"/>
      <c r="DC23" s="470"/>
      <c r="DD23" s="470"/>
      <c r="DE23" s="470"/>
      <c r="DF23" s="470"/>
      <c r="DG23" s="470"/>
      <c r="DH23" s="470"/>
      <c r="DI23" s="471"/>
      <c r="DJ23" s="189"/>
      <c r="DK23" s="189"/>
      <c r="DL23" s="189"/>
      <c r="DM23" s="189"/>
      <c r="DN23" s="189"/>
      <c r="DO23" s="189"/>
    </row>
    <row r="24" spans="1:119" ht="18.75" customHeight="1" thickBot="1" x14ac:dyDescent="0.2">
      <c r="A24" s="190"/>
      <c r="B24" s="612"/>
      <c r="C24" s="613"/>
      <c r="D24" s="614"/>
      <c r="E24" s="522" t="s">
        <v>169</v>
      </c>
      <c r="F24" s="502"/>
      <c r="G24" s="502"/>
      <c r="H24" s="502"/>
      <c r="I24" s="502"/>
      <c r="J24" s="502"/>
      <c r="K24" s="503"/>
      <c r="L24" s="523">
        <v>1</v>
      </c>
      <c r="M24" s="524"/>
      <c r="N24" s="524"/>
      <c r="O24" s="524"/>
      <c r="P24" s="566"/>
      <c r="Q24" s="523">
        <v>8320</v>
      </c>
      <c r="R24" s="524"/>
      <c r="S24" s="524"/>
      <c r="T24" s="524"/>
      <c r="U24" s="524"/>
      <c r="V24" s="566"/>
      <c r="W24" s="625"/>
      <c r="X24" s="613"/>
      <c r="Y24" s="614"/>
      <c r="Z24" s="522" t="s">
        <v>170</v>
      </c>
      <c r="AA24" s="502"/>
      <c r="AB24" s="502"/>
      <c r="AC24" s="502"/>
      <c r="AD24" s="502"/>
      <c r="AE24" s="502"/>
      <c r="AF24" s="502"/>
      <c r="AG24" s="503"/>
      <c r="AH24" s="523">
        <v>141</v>
      </c>
      <c r="AI24" s="524"/>
      <c r="AJ24" s="524"/>
      <c r="AK24" s="524"/>
      <c r="AL24" s="566"/>
      <c r="AM24" s="523">
        <v>425679</v>
      </c>
      <c r="AN24" s="524"/>
      <c r="AO24" s="524"/>
      <c r="AP24" s="524"/>
      <c r="AQ24" s="524"/>
      <c r="AR24" s="566"/>
      <c r="AS24" s="523">
        <v>3019</v>
      </c>
      <c r="AT24" s="524"/>
      <c r="AU24" s="524"/>
      <c r="AV24" s="524"/>
      <c r="AW24" s="524"/>
      <c r="AX24" s="525"/>
      <c r="AY24" s="645" t="s">
        <v>171</v>
      </c>
      <c r="AZ24" s="646"/>
      <c r="BA24" s="646"/>
      <c r="BB24" s="646"/>
      <c r="BC24" s="646"/>
      <c r="BD24" s="646"/>
      <c r="BE24" s="646"/>
      <c r="BF24" s="646"/>
      <c r="BG24" s="646"/>
      <c r="BH24" s="646"/>
      <c r="BI24" s="646"/>
      <c r="BJ24" s="646"/>
      <c r="BK24" s="646"/>
      <c r="BL24" s="646"/>
      <c r="BM24" s="647"/>
      <c r="BN24" s="472">
        <v>9577607</v>
      </c>
      <c r="BO24" s="473"/>
      <c r="BP24" s="473"/>
      <c r="BQ24" s="473"/>
      <c r="BR24" s="473"/>
      <c r="BS24" s="473"/>
      <c r="BT24" s="473"/>
      <c r="BU24" s="474"/>
      <c r="BV24" s="472">
        <v>10426890</v>
      </c>
      <c r="BW24" s="473"/>
      <c r="BX24" s="473"/>
      <c r="BY24" s="473"/>
      <c r="BZ24" s="473"/>
      <c r="CA24" s="473"/>
      <c r="CB24" s="473"/>
      <c r="CC24" s="474"/>
      <c r="CD24" s="204"/>
      <c r="CE24" s="582"/>
      <c r="CF24" s="582"/>
      <c r="CG24" s="582"/>
      <c r="CH24" s="582"/>
      <c r="CI24" s="582"/>
      <c r="CJ24" s="582"/>
      <c r="CK24" s="582"/>
      <c r="CL24" s="582"/>
      <c r="CM24" s="582"/>
      <c r="CN24" s="582"/>
      <c r="CO24" s="582"/>
      <c r="CP24" s="582"/>
      <c r="CQ24" s="582"/>
      <c r="CR24" s="582"/>
      <c r="CS24" s="583"/>
      <c r="CT24" s="469"/>
      <c r="CU24" s="470"/>
      <c r="CV24" s="470"/>
      <c r="CW24" s="470"/>
      <c r="CX24" s="470"/>
      <c r="CY24" s="470"/>
      <c r="CZ24" s="470"/>
      <c r="DA24" s="471"/>
      <c r="DB24" s="469"/>
      <c r="DC24" s="470"/>
      <c r="DD24" s="470"/>
      <c r="DE24" s="470"/>
      <c r="DF24" s="470"/>
      <c r="DG24" s="470"/>
      <c r="DH24" s="470"/>
      <c r="DI24" s="471"/>
      <c r="DJ24" s="189"/>
      <c r="DK24" s="189"/>
      <c r="DL24" s="189"/>
      <c r="DM24" s="189"/>
      <c r="DN24" s="189"/>
      <c r="DO24" s="189"/>
    </row>
    <row r="25" spans="1:119" s="189" customFormat="1" ht="18.75" customHeight="1" x14ac:dyDescent="0.15">
      <c r="A25" s="190"/>
      <c r="B25" s="612"/>
      <c r="C25" s="613"/>
      <c r="D25" s="614"/>
      <c r="E25" s="522" t="s">
        <v>172</v>
      </c>
      <c r="F25" s="502"/>
      <c r="G25" s="502"/>
      <c r="H25" s="502"/>
      <c r="I25" s="502"/>
      <c r="J25" s="502"/>
      <c r="K25" s="503"/>
      <c r="L25" s="523">
        <v>1</v>
      </c>
      <c r="M25" s="524"/>
      <c r="N25" s="524"/>
      <c r="O25" s="524"/>
      <c r="P25" s="566"/>
      <c r="Q25" s="523">
        <v>6910</v>
      </c>
      <c r="R25" s="524"/>
      <c r="S25" s="524"/>
      <c r="T25" s="524"/>
      <c r="U25" s="524"/>
      <c r="V25" s="566"/>
      <c r="W25" s="625"/>
      <c r="X25" s="613"/>
      <c r="Y25" s="614"/>
      <c r="Z25" s="522" t="s">
        <v>173</v>
      </c>
      <c r="AA25" s="502"/>
      <c r="AB25" s="502"/>
      <c r="AC25" s="502"/>
      <c r="AD25" s="502"/>
      <c r="AE25" s="502"/>
      <c r="AF25" s="502"/>
      <c r="AG25" s="503"/>
      <c r="AH25" s="523" t="s">
        <v>174</v>
      </c>
      <c r="AI25" s="524"/>
      <c r="AJ25" s="524"/>
      <c r="AK25" s="524"/>
      <c r="AL25" s="566"/>
      <c r="AM25" s="523" t="s">
        <v>129</v>
      </c>
      <c r="AN25" s="524"/>
      <c r="AO25" s="524"/>
      <c r="AP25" s="524"/>
      <c r="AQ25" s="524"/>
      <c r="AR25" s="566"/>
      <c r="AS25" s="523" t="s">
        <v>129</v>
      </c>
      <c r="AT25" s="524"/>
      <c r="AU25" s="524"/>
      <c r="AV25" s="524"/>
      <c r="AW25" s="524"/>
      <c r="AX25" s="525"/>
      <c r="AY25" s="432" t="s">
        <v>175</v>
      </c>
      <c r="AZ25" s="433"/>
      <c r="BA25" s="433"/>
      <c r="BB25" s="433"/>
      <c r="BC25" s="433"/>
      <c r="BD25" s="433"/>
      <c r="BE25" s="433"/>
      <c r="BF25" s="433"/>
      <c r="BG25" s="433"/>
      <c r="BH25" s="433"/>
      <c r="BI25" s="433"/>
      <c r="BJ25" s="433"/>
      <c r="BK25" s="433"/>
      <c r="BL25" s="433"/>
      <c r="BM25" s="434"/>
      <c r="BN25" s="435">
        <v>263052</v>
      </c>
      <c r="BO25" s="436"/>
      <c r="BP25" s="436"/>
      <c r="BQ25" s="436"/>
      <c r="BR25" s="436"/>
      <c r="BS25" s="436"/>
      <c r="BT25" s="436"/>
      <c r="BU25" s="437"/>
      <c r="BV25" s="435">
        <v>313724</v>
      </c>
      <c r="BW25" s="436"/>
      <c r="BX25" s="436"/>
      <c r="BY25" s="436"/>
      <c r="BZ25" s="436"/>
      <c r="CA25" s="436"/>
      <c r="CB25" s="436"/>
      <c r="CC25" s="437"/>
      <c r="CD25" s="204"/>
      <c r="CE25" s="582"/>
      <c r="CF25" s="582"/>
      <c r="CG25" s="582"/>
      <c r="CH25" s="582"/>
      <c r="CI25" s="582"/>
      <c r="CJ25" s="582"/>
      <c r="CK25" s="582"/>
      <c r="CL25" s="582"/>
      <c r="CM25" s="582"/>
      <c r="CN25" s="582"/>
      <c r="CO25" s="582"/>
      <c r="CP25" s="582"/>
      <c r="CQ25" s="582"/>
      <c r="CR25" s="582"/>
      <c r="CS25" s="583"/>
      <c r="CT25" s="469"/>
      <c r="CU25" s="470"/>
      <c r="CV25" s="470"/>
      <c r="CW25" s="470"/>
      <c r="CX25" s="470"/>
      <c r="CY25" s="470"/>
      <c r="CZ25" s="470"/>
      <c r="DA25" s="471"/>
      <c r="DB25" s="469"/>
      <c r="DC25" s="470"/>
      <c r="DD25" s="470"/>
      <c r="DE25" s="470"/>
      <c r="DF25" s="470"/>
      <c r="DG25" s="470"/>
      <c r="DH25" s="470"/>
      <c r="DI25" s="471"/>
    </row>
    <row r="26" spans="1:119" s="189" customFormat="1" ht="18.75" customHeight="1" x14ac:dyDescent="0.15">
      <c r="A26" s="190"/>
      <c r="B26" s="612"/>
      <c r="C26" s="613"/>
      <c r="D26" s="614"/>
      <c r="E26" s="522" t="s">
        <v>176</v>
      </c>
      <c r="F26" s="502"/>
      <c r="G26" s="502"/>
      <c r="H26" s="502"/>
      <c r="I26" s="502"/>
      <c r="J26" s="502"/>
      <c r="K26" s="503"/>
      <c r="L26" s="523">
        <v>1</v>
      </c>
      <c r="M26" s="524"/>
      <c r="N26" s="524"/>
      <c r="O26" s="524"/>
      <c r="P26" s="566"/>
      <c r="Q26" s="523">
        <v>6250</v>
      </c>
      <c r="R26" s="524"/>
      <c r="S26" s="524"/>
      <c r="T26" s="524"/>
      <c r="U26" s="524"/>
      <c r="V26" s="566"/>
      <c r="W26" s="625"/>
      <c r="X26" s="613"/>
      <c r="Y26" s="614"/>
      <c r="Z26" s="522" t="s">
        <v>177</v>
      </c>
      <c r="AA26" s="635"/>
      <c r="AB26" s="635"/>
      <c r="AC26" s="635"/>
      <c r="AD26" s="635"/>
      <c r="AE26" s="635"/>
      <c r="AF26" s="635"/>
      <c r="AG26" s="636"/>
      <c r="AH26" s="523" t="s">
        <v>129</v>
      </c>
      <c r="AI26" s="524"/>
      <c r="AJ26" s="524"/>
      <c r="AK26" s="524"/>
      <c r="AL26" s="566"/>
      <c r="AM26" s="523" t="s">
        <v>174</v>
      </c>
      <c r="AN26" s="524"/>
      <c r="AO26" s="524"/>
      <c r="AP26" s="524"/>
      <c r="AQ26" s="524"/>
      <c r="AR26" s="566"/>
      <c r="AS26" s="523" t="s">
        <v>129</v>
      </c>
      <c r="AT26" s="524"/>
      <c r="AU26" s="524"/>
      <c r="AV26" s="524"/>
      <c r="AW26" s="524"/>
      <c r="AX26" s="525"/>
      <c r="AY26" s="475" t="s">
        <v>178</v>
      </c>
      <c r="AZ26" s="476"/>
      <c r="BA26" s="476"/>
      <c r="BB26" s="476"/>
      <c r="BC26" s="476"/>
      <c r="BD26" s="476"/>
      <c r="BE26" s="476"/>
      <c r="BF26" s="476"/>
      <c r="BG26" s="476"/>
      <c r="BH26" s="476"/>
      <c r="BI26" s="476"/>
      <c r="BJ26" s="476"/>
      <c r="BK26" s="476"/>
      <c r="BL26" s="476"/>
      <c r="BM26" s="477"/>
      <c r="BN26" s="472" t="s">
        <v>138</v>
      </c>
      <c r="BO26" s="473"/>
      <c r="BP26" s="473"/>
      <c r="BQ26" s="473"/>
      <c r="BR26" s="473"/>
      <c r="BS26" s="473"/>
      <c r="BT26" s="473"/>
      <c r="BU26" s="474"/>
      <c r="BV26" s="472" t="s">
        <v>174</v>
      </c>
      <c r="BW26" s="473"/>
      <c r="BX26" s="473"/>
      <c r="BY26" s="473"/>
      <c r="BZ26" s="473"/>
      <c r="CA26" s="473"/>
      <c r="CB26" s="473"/>
      <c r="CC26" s="474"/>
      <c r="CD26" s="204"/>
      <c r="CE26" s="582"/>
      <c r="CF26" s="582"/>
      <c r="CG26" s="582"/>
      <c r="CH26" s="582"/>
      <c r="CI26" s="582"/>
      <c r="CJ26" s="582"/>
      <c r="CK26" s="582"/>
      <c r="CL26" s="582"/>
      <c r="CM26" s="582"/>
      <c r="CN26" s="582"/>
      <c r="CO26" s="582"/>
      <c r="CP26" s="582"/>
      <c r="CQ26" s="582"/>
      <c r="CR26" s="582"/>
      <c r="CS26" s="583"/>
      <c r="CT26" s="469"/>
      <c r="CU26" s="470"/>
      <c r="CV26" s="470"/>
      <c r="CW26" s="470"/>
      <c r="CX26" s="470"/>
      <c r="CY26" s="470"/>
      <c r="CZ26" s="470"/>
      <c r="DA26" s="471"/>
      <c r="DB26" s="469"/>
      <c r="DC26" s="470"/>
      <c r="DD26" s="470"/>
      <c r="DE26" s="470"/>
      <c r="DF26" s="470"/>
      <c r="DG26" s="470"/>
      <c r="DH26" s="470"/>
      <c r="DI26" s="471"/>
    </row>
    <row r="27" spans="1:119" ht="18.75" customHeight="1" thickBot="1" x14ac:dyDescent="0.2">
      <c r="A27" s="190"/>
      <c r="B27" s="612"/>
      <c r="C27" s="613"/>
      <c r="D27" s="614"/>
      <c r="E27" s="522" t="s">
        <v>179</v>
      </c>
      <c r="F27" s="502"/>
      <c r="G27" s="502"/>
      <c r="H27" s="502"/>
      <c r="I27" s="502"/>
      <c r="J27" s="502"/>
      <c r="K27" s="503"/>
      <c r="L27" s="523">
        <v>1</v>
      </c>
      <c r="M27" s="524"/>
      <c r="N27" s="524"/>
      <c r="O27" s="524"/>
      <c r="P27" s="566"/>
      <c r="Q27" s="523">
        <v>2920</v>
      </c>
      <c r="R27" s="524"/>
      <c r="S27" s="524"/>
      <c r="T27" s="524"/>
      <c r="U27" s="524"/>
      <c r="V27" s="566"/>
      <c r="W27" s="625"/>
      <c r="X27" s="613"/>
      <c r="Y27" s="614"/>
      <c r="Z27" s="522" t="s">
        <v>180</v>
      </c>
      <c r="AA27" s="502"/>
      <c r="AB27" s="502"/>
      <c r="AC27" s="502"/>
      <c r="AD27" s="502"/>
      <c r="AE27" s="502"/>
      <c r="AF27" s="502"/>
      <c r="AG27" s="503"/>
      <c r="AH27" s="523" t="s">
        <v>174</v>
      </c>
      <c r="AI27" s="524"/>
      <c r="AJ27" s="524"/>
      <c r="AK27" s="524"/>
      <c r="AL27" s="566"/>
      <c r="AM27" s="523" t="s">
        <v>174</v>
      </c>
      <c r="AN27" s="524"/>
      <c r="AO27" s="524"/>
      <c r="AP27" s="524"/>
      <c r="AQ27" s="524"/>
      <c r="AR27" s="566"/>
      <c r="AS27" s="523" t="s">
        <v>129</v>
      </c>
      <c r="AT27" s="524"/>
      <c r="AU27" s="524"/>
      <c r="AV27" s="524"/>
      <c r="AW27" s="524"/>
      <c r="AX27" s="525"/>
      <c r="AY27" s="567" t="s">
        <v>181</v>
      </c>
      <c r="AZ27" s="568"/>
      <c r="BA27" s="568"/>
      <c r="BB27" s="568"/>
      <c r="BC27" s="568"/>
      <c r="BD27" s="568"/>
      <c r="BE27" s="568"/>
      <c r="BF27" s="568"/>
      <c r="BG27" s="568"/>
      <c r="BH27" s="568"/>
      <c r="BI27" s="568"/>
      <c r="BJ27" s="568"/>
      <c r="BK27" s="568"/>
      <c r="BL27" s="568"/>
      <c r="BM27" s="569"/>
      <c r="BN27" s="648">
        <v>130877</v>
      </c>
      <c r="BO27" s="649"/>
      <c r="BP27" s="649"/>
      <c r="BQ27" s="649"/>
      <c r="BR27" s="649"/>
      <c r="BS27" s="649"/>
      <c r="BT27" s="649"/>
      <c r="BU27" s="650"/>
      <c r="BV27" s="648">
        <v>130868</v>
      </c>
      <c r="BW27" s="649"/>
      <c r="BX27" s="649"/>
      <c r="BY27" s="649"/>
      <c r="BZ27" s="649"/>
      <c r="CA27" s="649"/>
      <c r="CB27" s="649"/>
      <c r="CC27" s="650"/>
      <c r="CD27" s="206"/>
      <c r="CE27" s="582"/>
      <c r="CF27" s="582"/>
      <c r="CG27" s="582"/>
      <c r="CH27" s="582"/>
      <c r="CI27" s="582"/>
      <c r="CJ27" s="582"/>
      <c r="CK27" s="582"/>
      <c r="CL27" s="582"/>
      <c r="CM27" s="582"/>
      <c r="CN27" s="582"/>
      <c r="CO27" s="582"/>
      <c r="CP27" s="582"/>
      <c r="CQ27" s="582"/>
      <c r="CR27" s="582"/>
      <c r="CS27" s="583"/>
      <c r="CT27" s="469"/>
      <c r="CU27" s="470"/>
      <c r="CV27" s="470"/>
      <c r="CW27" s="470"/>
      <c r="CX27" s="470"/>
      <c r="CY27" s="470"/>
      <c r="CZ27" s="470"/>
      <c r="DA27" s="471"/>
      <c r="DB27" s="469"/>
      <c r="DC27" s="470"/>
      <c r="DD27" s="470"/>
      <c r="DE27" s="470"/>
      <c r="DF27" s="470"/>
      <c r="DG27" s="470"/>
      <c r="DH27" s="470"/>
      <c r="DI27" s="471"/>
      <c r="DJ27" s="189"/>
      <c r="DK27" s="189"/>
      <c r="DL27" s="189"/>
      <c r="DM27" s="189"/>
      <c r="DN27" s="189"/>
      <c r="DO27" s="189"/>
    </row>
    <row r="28" spans="1:119" ht="18.75" customHeight="1" x14ac:dyDescent="0.15">
      <c r="A28" s="190"/>
      <c r="B28" s="612"/>
      <c r="C28" s="613"/>
      <c r="D28" s="614"/>
      <c r="E28" s="522" t="s">
        <v>182</v>
      </c>
      <c r="F28" s="502"/>
      <c r="G28" s="502"/>
      <c r="H28" s="502"/>
      <c r="I28" s="502"/>
      <c r="J28" s="502"/>
      <c r="K28" s="503"/>
      <c r="L28" s="523">
        <v>1</v>
      </c>
      <c r="M28" s="524"/>
      <c r="N28" s="524"/>
      <c r="O28" s="524"/>
      <c r="P28" s="566"/>
      <c r="Q28" s="523">
        <v>2340</v>
      </c>
      <c r="R28" s="524"/>
      <c r="S28" s="524"/>
      <c r="T28" s="524"/>
      <c r="U28" s="524"/>
      <c r="V28" s="566"/>
      <c r="W28" s="625"/>
      <c r="X28" s="613"/>
      <c r="Y28" s="614"/>
      <c r="Z28" s="522" t="s">
        <v>183</v>
      </c>
      <c r="AA28" s="502"/>
      <c r="AB28" s="502"/>
      <c r="AC28" s="502"/>
      <c r="AD28" s="502"/>
      <c r="AE28" s="502"/>
      <c r="AF28" s="502"/>
      <c r="AG28" s="503"/>
      <c r="AH28" s="523" t="s">
        <v>174</v>
      </c>
      <c r="AI28" s="524"/>
      <c r="AJ28" s="524"/>
      <c r="AK28" s="524"/>
      <c r="AL28" s="566"/>
      <c r="AM28" s="523" t="s">
        <v>129</v>
      </c>
      <c r="AN28" s="524"/>
      <c r="AO28" s="524"/>
      <c r="AP28" s="524"/>
      <c r="AQ28" s="524"/>
      <c r="AR28" s="566"/>
      <c r="AS28" s="523" t="s">
        <v>174</v>
      </c>
      <c r="AT28" s="524"/>
      <c r="AU28" s="524"/>
      <c r="AV28" s="524"/>
      <c r="AW28" s="524"/>
      <c r="AX28" s="525"/>
      <c r="AY28" s="651" t="s">
        <v>184</v>
      </c>
      <c r="AZ28" s="652"/>
      <c r="BA28" s="652"/>
      <c r="BB28" s="653"/>
      <c r="BC28" s="432" t="s">
        <v>48</v>
      </c>
      <c r="BD28" s="433"/>
      <c r="BE28" s="433"/>
      <c r="BF28" s="433"/>
      <c r="BG28" s="433"/>
      <c r="BH28" s="433"/>
      <c r="BI28" s="433"/>
      <c r="BJ28" s="433"/>
      <c r="BK28" s="433"/>
      <c r="BL28" s="433"/>
      <c r="BM28" s="434"/>
      <c r="BN28" s="435">
        <v>235998</v>
      </c>
      <c r="BO28" s="436"/>
      <c r="BP28" s="436"/>
      <c r="BQ28" s="436"/>
      <c r="BR28" s="436"/>
      <c r="BS28" s="436"/>
      <c r="BT28" s="436"/>
      <c r="BU28" s="437"/>
      <c r="BV28" s="435">
        <v>139336</v>
      </c>
      <c r="BW28" s="436"/>
      <c r="BX28" s="436"/>
      <c r="BY28" s="436"/>
      <c r="BZ28" s="436"/>
      <c r="CA28" s="436"/>
      <c r="CB28" s="436"/>
      <c r="CC28" s="437"/>
      <c r="CD28" s="204"/>
      <c r="CE28" s="582"/>
      <c r="CF28" s="582"/>
      <c r="CG28" s="582"/>
      <c r="CH28" s="582"/>
      <c r="CI28" s="582"/>
      <c r="CJ28" s="582"/>
      <c r="CK28" s="582"/>
      <c r="CL28" s="582"/>
      <c r="CM28" s="582"/>
      <c r="CN28" s="582"/>
      <c r="CO28" s="582"/>
      <c r="CP28" s="582"/>
      <c r="CQ28" s="582"/>
      <c r="CR28" s="582"/>
      <c r="CS28" s="583"/>
      <c r="CT28" s="469"/>
      <c r="CU28" s="470"/>
      <c r="CV28" s="470"/>
      <c r="CW28" s="470"/>
      <c r="CX28" s="470"/>
      <c r="CY28" s="470"/>
      <c r="CZ28" s="470"/>
      <c r="DA28" s="471"/>
      <c r="DB28" s="469"/>
      <c r="DC28" s="470"/>
      <c r="DD28" s="470"/>
      <c r="DE28" s="470"/>
      <c r="DF28" s="470"/>
      <c r="DG28" s="470"/>
      <c r="DH28" s="470"/>
      <c r="DI28" s="471"/>
      <c r="DJ28" s="189"/>
      <c r="DK28" s="189"/>
      <c r="DL28" s="189"/>
      <c r="DM28" s="189"/>
      <c r="DN28" s="189"/>
      <c r="DO28" s="189"/>
    </row>
    <row r="29" spans="1:119" ht="18.75" customHeight="1" x14ac:dyDescent="0.15">
      <c r="A29" s="190"/>
      <c r="B29" s="612"/>
      <c r="C29" s="613"/>
      <c r="D29" s="614"/>
      <c r="E29" s="522" t="s">
        <v>185</v>
      </c>
      <c r="F29" s="502"/>
      <c r="G29" s="502"/>
      <c r="H29" s="502"/>
      <c r="I29" s="502"/>
      <c r="J29" s="502"/>
      <c r="K29" s="503"/>
      <c r="L29" s="523">
        <v>9</v>
      </c>
      <c r="M29" s="524"/>
      <c r="N29" s="524"/>
      <c r="O29" s="524"/>
      <c r="P29" s="566"/>
      <c r="Q29" s="523">
        <v>1840</v>
      </c>
      <c r="R29" s="524"/>
      <c r="S29" s="524"/>
      <c r="T29" s="524"/>
      <c r="U29" s="524"/>
      <c r="V29" s="566"/>
      <c r="W29" s="626"/>
      <c r="X29" s="627"/>
      <c r="Y29" s="628"/>
      <c r="Z29" s="522" t="s">
        <v>186</v>
      </c>
      <c r="AA29" s="502"/>
      <c r="AB29" s="502"/>
      <c r="AC29" s="502"/>
      <c r="AD29" s="502"/>
      <c r="AE29" s="502"/>
      <c r="AF29" s="502"/>
      <c r="AG29" s="503"/>
      <c r="AH29" s="523">
        <v>141</v>
      </c>
      <c r="AI29" s="524"/>
      <c r="AJ29" s="524"/>
      <c r="AK29" s="524"/>
      <c r="AL29" s="566"/>
      <c r="AM29" s="523">
        <v>425679</v>
      </c>
      <c r="AN29" s="524"/>
      <c r="AO29" s="524"/>
      <c r="AP29" s="524"/>
      <c r="AQ29" s="524"/>
      <c r="AR29" s="566"/>
      <c r="AS29" s="523">
        <v>3019</v>
      </c>
      <c r="AT29" s="524"/>
      <c r="AU29" s="524"/>
      <c r="AV29" s="524"/>
      <c r="AW29" s="524"/>
      <c r="AX29" s="525"/>
      <c r="AY29" s="654"/>
      <c r="AZ29" s="655"/>
      <c r="BA29" s="655"/>
      <c r="BB29" s="656"/>
      <c r="BC29" s="506" t="s">
        <v>187</v>
      </c>
      <c r="BD29" s="507"/>
      <c r="BE29" s="507"/>
      <c r="BF29" s="507"/>
      <c r="BG29" s="507"/>
      <c r="BH29" s="507"/>
      <c r="BI29" s="507"/>
      <c r="BJ29" s="507"/>
      <c r="BK29" s="507"/>
      <c r="BL29" s="507"/>
      <c r="BM29" s="508"/>
      <c r="BN29" s="472">
        <v>188695</v>
      </c>
      <c r="BO29" s="473"/>
      <c r="BP29" s="473"/>
      <c r="BQ29" s="473"/>
      <c r="BR29" s="473"/>
      <c r="BS29" s="473"/>
      <c r="BT29" s="473"/>
      <c r="BU29" s="474"/>
      <c r="BV29" s="472">
        <v>188676</v>
      </c>
      <c r="BW29" s="473"/>
      <c r="BX29" s="473"/>
      <c r="BY29" s="473"/>
      <c r="BZ29" s="473"/>
      <c r="CA29" s="473"/>
      <c r="CB29" s="473"/>
      <c r="CC29" s="474"/>
      <c r="CD29" s="206"/>
      <c r="CE29" s="582"/>
      <c r="CF29" s="582"/>
      <c r="CG29" s="582"/>
      <c r="CH29" s="582"/>
      <c r="CI29" s="582"/>
      <c r="CJ29" s="582"/>
      <c r="CK29" s="582"/>
      <c r="CL29" s="582"/>
      <c r="CM29" s="582"/>
      <c r="CN29" s="582"/>
      <c r="CO29" s="582"/>
      <c r="CP29" s="582"/>
      <c r="CQ29" s="582"/>
      <c r="CR29" s="582"/>
      <c r="CS29" s="583"/>
      <c r="CT29" s="469"/>
      <c r="CU29" s="470"/>
      <c r="CV29" s="470"/>
      <c r="CW29" s="470"/>
      <c r="CX29" s="470"/>
      <c r="CY29" s="470"/>
      <c r="CZ29" s="470"/>
      <c r="DA29" s="471"/>
      <c r="DB29" s="469"/>
      <c r="DC29" s="470"/>
      <c r="DD29" s="470"/>
      <c r="DE29" s="470"/>
      <c r="DF29" s="470"/>
      <c r="DG29" s="470"/>
      <c r="DH29" s="470"/>
      <c r="DI29" s="471"/>
      <c r="DJ29" s="189"/>
      <c r="DK29" s="189"/>
      <c r="DL29" s="189"/>
      <c r="DM29" s="189"/>
      <c r="DN29" s="189"/>
      <c r="DO29" s="189"/>
    </row>
    <row r="30" spans="1:119" ht="18.75" customHeight="1" thickBot="1" x14ac:dyDescent="0.2">
      <c r="A30" s="190"/>
      <c r="B30" s="615"/>
      <c r="C30" s="616"/>
      <c r="D30" s="617"/>
      <c r="E30" s="526"/>
      <c r="F30" s="527"/>
      <c r="G30" s="527"/>
      <c r="H30" s="527"/>
      <c r="I30" s="527"/>
      <c r="J30" s="527"/>
      <c r="K30" s="528"/>
      <c r="L30" s="629"/>
      <c r="M30" s="630"/>
      <c r="N30" s="630"/>
      <c r="O30" s="630"/>
      <c r="P30" s="631"/>
      <c r="Q30" s="629"/>
      <c r="R30" s="630"/>
      <c r="S30" s="630"/>
      <c r="T30" s="630"/>
      <c r="U30" s="630"/>
      <c r="V30" s="631"/>
      <c r="W30" s="632" t="s">
        <v>188</v>
      </c>
      <c r="X30" s="633"/>
      <c r="Y30" s="633"/>
      <c r="Z30" s="633"/>
      <c r="AA30" s="633"/>
      <c r="AB30" s="633"/>
      <c r="AC30" s="633"/>
      <c r="AD30" s="633"/>
      <c r="AE30" s="633"/>
      <c r="AF30" s="633"/>
      <c r="AG30" s="634"/>
      <c r="AH30" s="591">
        <v>96.4</v>
      </c>
      <c r="AI30" s="592"/>
      <c r="AJ30" s="592"/>
      <c r="AK30" s="592"/>
      <c r="AL30" s="592"/>
      <c r="AM30" s="592"/>
      <c r="AN30" s="592"/>
      <c r="AO30" s="592"/>
      <c r="AP30" s="592"/>
      <c r="AQ30" s="592"/>
      <c r="AR30" s="592"/>
      <c r="AS30" s="592"/>
      <c r="AT30" s="592"/>
      <c r="AU30" s="592"/>
      <c r="AV30" s="592"/>
      <c r="AW30" s="592"/>
      <c r="AX30" s="594"/>
      <c r="AY30" s="657"/>
      <c r="AZ30" s="658"/>
      <c r="BA30" s="658"/>
      <c r="BB30" s="659"/>
      <c r="BC30" s="645" t="s">
        <v>50</v>
      </c>
      <c r="BD30" s="646"/>
      <c r="BE30" s="646"/>
      <c r="BF30" s="646"/>
      <c r="BG30" s="646"/>
      <c r="BH30" s="646"/>
      <c r="BI30" s="646"/>
      <c r="BJ30" s="646"/>
      <c r="BK30" s="646"/>
      <c r="BL30" s="646"/>
      <c r="BM30" s="647"/>
      <c r="BN30" s="648">
        <v>1953516</v>
      </c>
      <c r="BO30" s="649"/>
      <c r="BP30" s="649"/>
      <c r="BQ30" s="649"/>
      <c r="BR30" s="649"/>
      <c r="BS30" s="649"/>
      <c r="BT30" s="649"/>
      <c r="BU30" s="650"/>
      <c r="BV30" s="648">
        <v>464333</v>
      </c>
      <c r="BW30" s="649"/>
      <c r="BX30" s="649"/>
      <c r="BY30" s="649"/>
      <c r="BZ30" s="649"/>
      <c r="CA30" s="649"/>
      <c r="CB30" s="649"/>
      <c r="CC30" s="650"/>
      <c r="CD30" s="207"/>
      <c r="CE30" s="208"/>
      <c r="CF30" s="208"/>
      <c r="CG30" s="208"/>
      <c r="CH30" s="208"/>
      <c r="CI30" s="208"/>
      <c r="CJ30" s="208"/>
      <c r="CK30" s="208"/>
      <c r="CL30" s="208"/>
      <c r="CM30" s="208"/>
      <c r="CN30" s="208"/>
      <c r="CO30" s="208"/>
      <c r="CP30" s="208"/>
      <c r="CQ30" s="208"/>
      <c r="CR30" s="208"/>
      <c r="CS30" s="209"/>
      <c r="CT30" s="210"/>
      <c r="CU30" s="211"/>
      <c r="CV30" s="211"/>
      <c r="CW30" s="211"/>
      <c r="CX30" s="211"/>
      <c r="CY30" s="211"/>
      <c r="CZ30" s="211"/>
      <c r="DA30" s="212"/>
      <c r="DB30" s="210"/>
      <c r="DC30" s="211"/>
      <c r="DD30" s="211"/>
      <c r="DE30" s="211"/>
      <c r="DF30" s="211"/>
      <c r="DG30" s="211"/>
      <c r="DH30" s="211"/>
      <c r="DI30" s="212"/>
      <c r="DJ30" s="189"/>
      <c r="DK30" s="189"/>
      <c r="DL30" s="189"/>
      <c r="DM30" s="189"/>
      <c r="DN30" s="189"/>
      <c r="DO30" s="189"/>
    </row>
    <row r="31" spans="1:119" ht="13.5" customHeight="1" x14ac:dyDescent="0.15">
      <c r="A31" s="190"/>
      <c r="B31" s="213"/>
      <c r="C31" s="214"/>
      <c r="D31" s="214"/>
      <c r="E31" s="214"/>
      <c r="F31" s="214"/>
      <c r="G31" s="214"/>
      <c r="H31" s="214"/>
      <c r="I31" s="214"/>
      <c r="J31" s="214"/>
      <c r="K31" s="214"/>
      <c r="L31" s="214"/>
      <c r="M31" s="214"/>
      <c r="N31" s="214"/>
      <c r="O31" s="214"/>
      <c r="P31" s="214"/>
      <c r="Q31" s="214"/>
      <c r="R31" s="214"/>
      <c r="S31" s="214"/>
      <c r="T31" s="214"/>
      <c r="U31" s="214"/>
      <c r="V31" s="214"/>
      <c r="W31" s="214"/>
      <c r="X31" s="214"/>
      <c r="Y31" s="214"/>
      <c r="Z31" s="214"/>
      <c r="AA31" s="214"/>
      <c r="AB31" s="214"/>
      <c r="AC31" s="214"/>
      <c r="AD31" s="214"/>
      <c r="AE31" s="214"/>
      <c r="AF31" s="214"/>
      <c r="AG31" s="214"/>
      <c r="AH31" s="214"/>
      <c r="AI31" s="214"/>
      <c r="AJ31" s="214"/>
      <c r="AK31" s="214"/>
      <c r="AL31" s="214"/>
      <c r="AM31" s="214"/>
      <c r="AN31" s="214"/>
      <c r="AO31" s="214"/>
      <c r="AP31" s="214"/>
      <c r="AQ31" s="214"/>
      <c r="AR31" s="214"/>
      <c r="AS31" s="214"/>
      <c r="AT31" s="214"/>
      <c r="AU31" s="214"/>
      <c r="AV31" s="214"/>
      <c r="AW31" s="214"/>
      <c r="AX31" s="214"/>
      <c r="AY31" s="214"/>
      <c r="AZ31" s="214"/>
      <c r="BA31" s="214"/>
      <c r="BB31" s="214"/>
      <c r="BC31" s="214"/>
      <c r="BD31" s="214"/>
      <c r="BE31" s="214"/>
      <c r="BF31" s="214"/>
      <c r="BG31" s="214"/>
      <c r="BH31" s="214"/>
      <c r="BI31" s="214"/>
      <c r="BJ31" s="214"/>
      <c r="BK31" s="214"/>
      <c r="BL31" s="214"/>
      <c r="BM31" s="214"/>
      <c r="BN31" s="214"/>
      <c r="BO31" s="214"/>
      <c r="BP31" s="214"/>
      <c r="BQ31" s="214"/>
      <c r="BR31" s="214"/>
      <c r="BS31" s="214"/>
      <c r="BT31" s="214"/>
      <c r="BU31" s="214"/>
      <c r="BV31" s="214"/>
      <c r="BW31" s="214"/>
      <c r="BX31" s="214"/>
      <c r="BY31" s="214"/>
      <c r="BZ31" s="214"/>
      <c r="CA31" s="214"/>
      <c r="CB31" s="214"/>
      <c r="CC31" s="214"/>
      <c r="CD31" s="214"/>
      <c r="CE31" s="214"/>
      <c r="CF31" s="214"/>
      <c r="CG31" s="214"/>
      <c r="CH31" s="214"/>
      <c r="CI31" s="214"/>
      <c r="CJ31" s="214"/>
      <c r="CK31" s="214"/>
      <c r="CL31" s="214"/>
      <c r="CM31" s="214"/>
      <c r="CN31" s="214"/>
      <c r="CO31" s="214"/>
      <c r="CP31" s="214"/>
      <c r="CQ31" s="214"/>
      <c r="CR31" s="214"/>
      <c r="CS31" s="214"/>
      <c r="CT31" s="214"/>
      <c r="CU31" s="214"/>
      <c r="CV31" s="214"/>
      <c r="CW31" s="214"/>
      <c r="CX31" s="214"/>
      <c r="CY31" s="214"/>
      <c r="CZ31" s="214"/>
      <c r="DA31" s="214"/>
      <c r="DB31" s="214"/>
      <c r="DC31" s="214"/>
      <c r="DD31" s="214"/>
      <c r="DE31" s="214"/>
      <c r="DF31" s="214"/>
      <c r="DG31" s="214"/>
      <c r="DH31" s="214"/>
      <c r="DI31" s="215"/>
      <c r="DJ31" s="189"/>
      <c r="DK31" s="189"/>
      <c r="DL31" s="189"/>
      <c r="DM31" s="189"/>
      <c r="DN31" s="189"/>
      <c r="DO31" s="189"/>
    </row>
    <row r="32" spans="1:119" ht="13.5" customHeight="1" x14ac:dyDescent="0.15">
      <c r="A32" s="190"/>
      <c r="B32" s="216"/>
      <c r="C32" s="217" t="s">
        <v>189</v>
      </c>
      <c r="D32" s="217"/>
      <c r="E32" s="217"/>
      <c r="F32" s="214"/>
      <c r="G32" s="214"/>
      <c r="H32" s="214"/>
      <c r="I32" s="214"/>
      <c r="J32" s="214"/>
      <c r="K32" s="214"/>
      <c r="L32" s="214"/>
      <c r="M32" s="214"/>
      <c r="N32" s="214"/>
      <c r="O32" s="214"/>
      <c r="P32" s="214"/>
      <c r="Q32" s="214"/>
      <c r="R32" s="214"/>
      <c r="S32" s="214"/>
      <c r="T32" s="214"/>
      <c r="U32" s="214" t="s">
        <v>190</v>
      </c>
      <c r="V32" s="214"/>
      <c r="W32" s="214"/>
      <c r="X32" s="214"/>
      <c r="Y32" s="214"/>
      <c r="Z32" s="214"/>
      <c r="AA32" s="214"/>
      <c r="AB32" s="214"/>
      <c r="AC32" s="214"/>
      <c r="AD32" s="214"/>
      <c r="AE32" s="214"/>
      <c r="AF32" s="214"/>
      <c r="AG32" s="214"/>
      <c r="AH32" s="214"/>
      <c r="AI32" s="214"/>
      <c r="AJ32" s="214"/>
      <c r="AK32" s="214"/>
      <c r="AL32" s="214"/>
      <c r="AM32" s="218" t="s">
        <v>191</v>
      </c>
      <c r="AN32" s="214"/>
      <c r="AO32" s="214"/>
      <c r="AP32" s="214"/>
      <c r="AQ32" s="214"/>
      <c r="AR32" s="214"/>
      <c r="AS32" s="218"/>
      <c r="AT32" s="218"/>
      <c r="AU32" s="218"/>
      <c r="AV32" s="218"/>
      <c r="AW32" s="218"/>
      <c r="AX32" s="218"/>
      <c r="AY32" s="218"/>
      <c r="AZ32" s="218"/>
      <c r="BA32" s="218"/>
      <c r="BB32" s="214"/>
      <c r="BC32" s="218"/>
      <c r="BD32" s="214"/>
      <c r="BE32" s="218" t="s">
        <v>192</v>
      </c>
      <c r="BF32" s="214"/>
      <c r="BG32" s="214"/>
      <c r="BH32" s="214"/>
      <c r="BI32" s="214"/>
      <c r="BJ32" s="218"/>
      <c r="BK32" s="218"/>
      <c r="BL32" s="218"/>
      <c r="BM32" s="218"/>
      <c r="BN32" s="218"/>
      <c r="BO32" s="218"/>
      <c r="BP32" s="218"/>
      <c r="BQ32" s="218"/>
      <c r="BR32" s="214"/>
      <c r="BS32" s="214"/>
      <c r="BT32" s="214"/>
      <c r="BU32" s="214"/>
      <c r="BV32" s="214"/>
      <c r="BW32" s="214" t="s">
        <v>193</v>
      </c>
      <c r="BX32" s="214"/>
      <c r="BY32" s="214"/>
      <c r="BZ32" s="214"/>
      <c r="CA32" s="214"/>
      <c r="CB32" s="218"/>
      <c r="CC32" s="218"/>
      <c r="CD32" s="218"/>
      <c r="CE32" s="218"/>
      <c r="CF32" s="218"/>
      <c r="CG32" s="218"/>
      <c r="CH32" s="218"/>
      <c r="CI32" s="218"/>
      <c r="CJ32" s="218"/>
      <c r="CK32" s="218"/>
      <c r="CL32" s="218"/>
      <c r="CM32" s="218"/>
      <c r="CN32" s="218"/>
      <c r="CO32" s="218" t="s">
        <v>194</v>
      </c>
      <c r="CP32" s="218"/>
      <c r="CQ32" s="218"/>
      <c r="CR32" s="218"/>
      <c r="CS32" s="218"/>
      <c r="CT32" s="218"/>
      <c r="CU32" s="218"/>
      <c r="CV32" s="218"/>
      <c r="CW32" s="218"/>
      <c r="CX32" s="218"/>
      <c r="CY32" s="218"/>
      <c r="CZ32" s="218"/>
      <c r="DA32" s="218"/>
      <c r="DB32" s="218"/>
      <c r="DC32" s="218"/>
      <c r="DD32" s="218"/>
      <c r="DE32" s="218"/>
      <c r="DF32" s="218"/>
      <c r="DG32" s="218"/>
      <c r="DH32" s="218"/>
      <c r="DI32" s="215"/>
      <c r="DJ32" s="189"/>
      <c r="DK32" s="189"/>
      <c r="DL32" s="189"/>
      <c r="DM32" s="189"/>
      <c r="DN32" s="189"/>
      <c r="DO32" s="189"/>
    </row>
    <row r="33" spans="1:119" ht="13.5" customHeight="1" x14ac:dyDescent="0.15">
      <c r="A33" s="190"/>
      <c r="B33" s="216"/>
      <c r="C33" s="496" t="s">
        <v>195</v>
      </c>
      <c r="D33" s="496"/>
      <c r="E33" s="461" t="s">
        <v>196</v>
      </c>
      <c r="F33" s="461"/>
      <c r="G33" s="461"/>
      <c r="H33" s="461"/>
      <c r="I33" s="461"/>
      <c r="J33" s="461"/>
      <c r="K33" s="461"/>
      <c r="L33" s="461"/>
      <c r="M33" s="461"/>
      <c r="N33" s="461"/>
      <c r="O33" s="461"/>
      <c r="P33" s="461"/>
      <c r="Q33" s="461"/>
      <c r="R33" s="461"/>
      <c r="S33" s="461"/>
      <c r="T33" s="219"/>
      <c r="U33" s="496" t="s">
        <v>195</v>
      </c>
      <c r="V33" s="496"/>
      <c r="W33" s="461" t="s">
        <v>196</v>
      </c>
      <c r="X33" s="461"/>
      <c r="Y33" s="461"/>
      <c r="Z33" s="461"/>
      <c r="AA33" s="461"/>
      <c r="AB33" s="461"/>
      <c r="AC33" s="461"/>
      <c r="AD33" s="461"/>
      <c r="AE33" s="461"/>
      <c r="AF33" s="461"/>
      <c r="AG33" s="461"/>
      <c r="AH33" s="461"/>
      <c r="AI33" s="461"/>
      <c r="AJ33" s="461"/>
      <c r="AK33" s="461"/>
      <c r="AL33" s="219"/>
      <c r="AM33" s="496" t="s">
        <v>195</v>
      </c>
      <c r="AN33" s="496"/>
      <c r="AO33" s="461" t="s">
        <v>196</v>
      </c>
      <c r="AP33" s="461"/>
      <c r="AQ33" s="461"/>
      <c r="AR33" s="461"/>
      <c r="AS33" s="461"/>
      <c r="AT33" s="461"/>
      <c r="AU33" s="461"/>
      <c r="AV33" s="461"/>
      <c r="AW33" s="461"/>
      <c r="AX33" s="461"/>
      <c r="AY33" s="461"/>
      <c r="AZ33" s="461"/>
      <c r="BA33" s="461"/>
      <c r="BB33" s="461"/>
      <c r="BC33" s="461"/>
      <c r="BD33" s="220"/>
      <c r="BE33" s="461" t="s">
        <v>197</v>
      </c>
      <c r="BF33" s="461"/>
      <c r="BG33" s="461" t="s">
        <v>198</v>
      </c>
      <c r="BH33" s="461"/>
      <c r="BI33" s="461"/>
      <c r="BJ33" s="461"/>
      <c r="BK33" s="461"/>
      <c r="BL33" s="461"/>
      <c r="BM33" s="461"/>
      <c r="BN33" s="461"/>
      <c r="BO33" s="461"/>
      <c r="BP33" s="461"/>
      <c r="BQ33" s="461"/>
      <c r="BR33" s="461"/>
      <c r="BS33" s="461"/>
      <c r="BT33" s="461"/>
      <c r="BU33" s="461"/>
      <c r="BV33" s="220"/>
      <c r="BW33" s="496" t="s">
        <v>197</v>
      </c>
      <c r="BX33" s="496"/>
      <c r="BY33" s="461" t="s">
        <v>199</v>
      </c>
      <c r="BZ33" s="461"/>
      <c r="CA33" s="461"/>
      <c r="CB33" s="461"/>
      <c r="CC33" s="461"/>
      <c r="CD33" s="461"/>
      <c r="CE33" s="461"/>
      <c r="CF33" s="461"/>
      <c r="CG33" s="461"/>
      <c r="CH33" s="461"/>
      <c r="CI33" s="461"/>
      <c r="CJ33" s="461"/>
      <c r="CK33" s="461"/>
      <c r="CL33" s="461"/>
      <c r="CM33" s="461"/>
      <c r="CN33" s="219"/>
      <c r="CO33" s="496" t="s">
        <v>195</v>
      </c>
      <c r="CP33" s="496"/>
      <c r="CQ33" s="461" t="s">
        <v>200</v>
      </c>
      <c r="CR33" s="461"/>
      <c r="CS33" s="461"/>
      <c r="CT33" s="461"/>
      <c r="CU33" s="461"/>
      <c r="CV33" s="461"/>
      <c r="CW33" s="461"/>
      <c r="CX33" s="461"/>
      <c r="CY33" s="461"/>
      <c r="CZ33" s="461"/>
      <c r="DA33" s="461"/>
      <c r="DB33" s="461"/>
      <c r="DC33" s="461"/>
      <c r="DD33" s="461"/>
      <c r="DE33" s="461"/>
      <c r="DF33" s="219"/>
      <c r="DG33" s="660" t="s">
        <v>201</v>
      </c>
      <c r="DH33" s="660"/>
      <c r="DI33" s="221"/>
      <c r="DJ33" s="189"/>
      <c r="DK33" s="189"/>
      <c r="DL33" s="189"/>
      <c r="DM33" s="189"/>
      <c r="DN33" s="189"/>
      <c r="DO33" s="189"/>
    </row>
    <row r="34" spans="1:119" ht="32.25" customHeight="1" x14ac:dyDescent="0.15">
      <c r="A34" s="190"/>
      <c r="B34" s="216"/>
      <c r="C34" s="661">
        <f>IF(E34="","",1)</f>
        <v>1</v>
      </c>
      <c r="D34" s="661"/>
      <c r="E34" s="662" t="str">
        <f>IF('各会計、関係団体の財政状況及び健全化判断比率'!B7="","",'各会計、関係団体の財政状況及び健全化判断比率'!B7)</f>
        <v>一般会計</v>
      </c>
      <c r="F34" s="662"/>
      <c r="G34" s="662"/>
      <c r="H34" s="662"/>
      <c r="I34" s="662"/>
      <c r="J34" s="662"/>
      <c r="K34" s="662"/>
      <c r="L34" s="662"/>
      <c r="M34" s="662"/>
      <c r="N34" s="662"/>
      <c r="O34" s="662"/>
      <c r="P34" s="662"/>
      <c r="Q34" s="662"/>
      <c r="R34" s="662"/>
      <c r="S34" s="662"/>
      <c r="T34" s="217"/>
      <c r="U34" s="661">
        <f>IF(W34="","",MAX(C34:D43)+1)</f>
        <v>3</v>
      </c>
      <c r="V34" s="661"/>
      <c r="W34" s="662" t="str">
        <f>IF('各会計、関係団体の財政状況及び健全化判断比率'!B28="","",'各会計、関係団体の財政状況及び健全化判断比率'!B28)</f>
        <v>国民健康保険特別会計</v>
      </c>
      <c r="X34" s="662"/>
      <c r="Y34" s="662"/>
      <c r="Z34" s="662"/>
      <c r="AA34" s="662"/>
      <c r="AB34" s="662"/>
      <c r="AC34" s="662"/>
      <c r="AD34" s="662"/>
      <c r="AE34" s="662"/>
      <c r="AF34" s="662"/>
      <c r="AG34" s="662"/>
      <c r="AH34" s="662"/>
      <c r="AI34" s="662"/>
      <c r="AJ34" s="662"/>
      <c r="AK34" s="662"/>
      <c r="AL34" s="217"/>
      <c r="AM34" s="661">
        <f>IF(AO34="","",MAX(C34:D43,U34:V43)+1)</f>
        <v>6</v>
      </c>
      <c r="AN34" s="661"/>
      <c r="AO34" s="662" t="str">
        <f>IF('各会計、関係団体の財政状況及び健全化判断比率'!B31="","",'各会計、関係団体の財政状況及び健全化判断比率'!B31)</f>
        <v>水道事業会計</v>
      </c>
      <c r="AP34" s="662"/>
      <c r="AQ34" s="662"/>
      <c r="AR34" s="662"/>
      <c r="AS34" s="662"/>
      <c r="AT34" s="662"/>
      <c r="AU34" s="662"/>
      <c r="AV34" s="662"/>
      <c r="AW34" s="662"/>
      <c r="AX34" s="662"/>
      <c r="AY34" s="662"/>
      <c r="AZ34" s="662"/>
      <c r="BA34" s="662"/>
      <c r="BB34" s="662"/>
      <c r="BC34" s="662"/>
      <c r="BD34" s="217"/>
      <c r="BE34" s="661">
        <f>IF(BG34="","",MAX(C34:D43,U34:V43,AM34:AN43)+1)</f>
        <v>7</v>
      </c>
      <c r="BF34" s="661"/>
      <c r="BG34" s="662" t="str">
        <f>IF('各会計、関係団体の財政状況及び健全化判断比率'!B32="","",'各会計、関係団体の財政状況及び健全化判断比率'!B32)</f>
        <v>下水道事業特別会計</v>
      </c>
      <c r="BH34" s="662"/>
      <c r="BI34" s="662"/>
      <c r="BJ34" s="662"/>
      <c r="BK34" s="662"/>
      <c r="BL34" s="662"/>
      <c r="BM34" s="662"/>
      <c r="BN34" s="662"/>
      <c r="BO34" s="662"/>
      <c r="BP34" s="662"/>
      <c r="BQ34" s="662"/>
      <c r="BR34" s="662"/>
      <c r="BS34" s="662"/>
      <c r="BT34" s="662"/>
      <c r="BU34" s="662"/>
      <c r="BV34" s="217"/>
      <c r="BW34" s="661">
        <f>IF(BY34="","",MAX(C34:D43,U34:V43,AM34:AN43,BE34:BF43)+1)</f>
        <v>8</v>
      </c>
      <c r="BX34" s="661"/>
      <c r="BY34" s="662" t="str">
        <f>IF('各会計、関係団体の財政状況及び健全化判断比率'!B68="","",'各会計、関係団体の財政状況及び健全化判断比率'!B68)</f>
        <v>釧路・根室広域地方税滞納整理機構</v>
      </c>
      <c r="BZ34" s="662"/>
      <c r="CA34" s="662"/>
      <c r="CB34" s="662"/>
      <c r="CC34" s="662"/>
      <c r="CD34" s="662"/>
      <c r="CE34" s="662"/>
      <c r="CF34" s="662"/>
      <c r="CG34" s="662"/>
      <c r="CH34" s="662"/>
      <c r="CI34" s="662"/>
      <c r="CJ34" s="662"/>
      <c r="CK34" s="662"/>
      <c r="CL34" s="662"/>
      <c r="CM34" s="662"/>
      <c r="CN34" s="217"/>
      <c r="CO34" s="661" t="str">
        <f>IF(CQ34="","",MAX(C34:D43,U34:V43,AM34:AN43,BE34:BF43,BW34:BX43)+1)</f>
        <v/>
      </c>
      <c r="CP34" s="661"/>
      <c r="CQ34" s="662" t="str">
        <f>IF('各会計、関係団体の財政状況及び健全化判断比率'!BS7="","",'各会計、関係団体の財政状況及び健全化判断比率'!BS7)</f>
        <v/>
      </c>
      <c r="CR34" s="662"/>
      <c r="CS34" s="662"/>
      <c r="CT34" s="662"/>
      <c r="CU34" s="662"/>
      <c r="CV34" s="662"/>
      <c r="CW34" s="662"/>
      <c r="CX34" s="662"/>
      <c r="CY34" s="662"/>
      <c r="CZ34" s="662"/>
      <c r="DA34" s="662"/>
      <c r="DB34" s="662"/>
      <c r="DC34" s="662"/>
      <c r="DD34" s="662"/>
      <c r="DE34" s="662"/>
      <c r="DF34" s="214"/>
      <c r="DG34" s="663" t="str">
        <f>IF('各会計、関係団体の財政状況及び健全化判断比率'!BR7="","",'各会計、関係団体の財政状況及び健全化判断比率'!BR7)</f>
        <v/>
      </c>
      <c r="DH34" s="663"/>
      <c r="DI34" s="221"/>
      <c r="DJ34" s="189"/>
      <c r="DK34" s="189"/>
      <c r="DL34" s="189"/>
      <c r="DM34" s="189"/>
      <c r="DN34" s="189"/>
      <c r="DO34" s="189"/>
    </row>
    <row r="35" spans="1:119" ht="32.25" customHeight="1" x14ac:dyDescent="0.15">
      <c r="A35" s="190"/>
      <c r="B35" s="216"/>
      <c r="C35" s="661">
        <f>IF(E35="","",C34+1)</f>
        <v>2</v>
      </c>
      <c r="D35" s="661"/>
      <c r="E35" s="662" t="str">
        <f>IF('各会計、関係団体の財政状況及び健全化判断比率'!B8="","",'各会計、関係団体の財政状況及び健全化判断比率'!B8)</f>
        <v>温泉事業特別会計</v>
      </c>
      <c r="F35" s="662"/>
      <c r="G35" s="662"/>
      <c r="H35" s="662"/>
      <c r="I35" s="662"/>
      <c r="J35" s="662"/>
      <c r="K35" s="662"/>
      <c r="L35" s="662"/>
      <c r="M35" s="662"/>
      <c r="N35" s="662"/>
      <c r="O35" s="662"/>
      <c r="P35" s="662"/>
      <c r="Q35" s="662"/>
      <c r="R35" s="662"/>
      <c r="S35" s="662"/>
      <c r="T35" s="217"/>
      <c r="U35" s="661">
        <f>IF(W35="","",U34+1)</f>
        <v>4</v>
      </c>
      <c r="V35" s="661"/>
      <c r="W35" s="662" t="str">
        <f>IF('各会計、関係団体の財政状況及び健全化判断比率'!B29="","",'各会計、関係団体の財政状況及び健全化判断比率'!B29)</f>
        <v>介護保険特別会計</v>
      </c>
      <c r="X35" s="662"/>
      <c r="Y35" s="662"/>
      <c r="Z35" s="662"/>
      <c r="AA35" s="662"/>
      <c r="AB35" s="662"/>
      <c r="AC35" s="662"/>
      <c r="AD35" s="662"/>
      <c r="AE35" s="662"/>
      <c r="AF35" s="662"/>
      <c r="AG35" s="662"/>
      <c r="AH35" s="662"/>
      <c r="AI35" s="662"/>
      <c r="AJ35" s="662"/>
      <c r="AK35" s="662"/>
      <c r="AL35" s="217"/>
      <c r="AM35" s="661" t="str">
        <f t="shared" ref="AM35:AM43" si="0">IF(AO35="","",AM34+1)</f>
        <v/>
      </c>
      <c r="AN35" s="661"/>
      <c r="AO35" s="662"/>
      <c r="AP35" s="662"/>
      <c r="AQ35" s="662"/>
      <c r="AR35" s="662"/>
      <c r="AS35" s="662"/>
      <c r="AT35" s="662"/>
      <c r="AU35" s="662"/>
      <c r="AV35" s="662"/>
      <c r="AW35" s="662"/>
      <c r="AX35" s="662"/>
      <c r="AY35" s="662"/>
      <c r="AZ35" s="662"/>
      <c r="BA35" s="662"/>
      <c r="BB35" s="662"/>
      <c r="BC35" s="662"/>
      <c r="BD35" s="217"/>
      <c r="BE35" s="661" t="str">
        <f t="shared" ref="BE35:BE43" si="1">IF(BG35="","",BE34+1)</f>
        <v/>
      </c>
      <c r="BF35" s="661"/>
      <c r="BG35" s="662"/>
      <c r="BH35" s="662"/>
      <c r="BI35" s="662"/>
      <c r="BJ35" s="662"/>
      <c r="BK35" s="662"/>
      <c r="BL35" s="662"/>
      <c r="BM35" s="662"/>
      <c r="BN35" s="662"/>
      <c r="BO35" s="662"/>
      <c r="BP35" s="662"/>
      <c r="BQ35" s="662"/>
      <c r="BR35" s="662"/>
      <c r="BS35" s="662"/>
      <c r="BT35" s="662"/>
      <c r="BU35" s="662"/>
      <c r="BV35" s="217"/>
      <c r="BW35" s="661">
        <f t="shared" ref="BW35:BW43" si="2">IF(BY35="","",BW34+1)</f>
        <v>9</v>
      </c>
      <c r="BX35" s="661"/>
      <c r="BY35" s="662" t="str">
        <f>IF('各会計、関係団体の財政状況及び健全化判断比率'!B69="","",'各会計、関係団体の財政状況及び健全化判断比率'!B69)</f>
        <v>川上郡衛生処理組合</v>
      </c>
      <c r="BZ35" s="662"/>
      <c r="CA35" s="662"/>
      <c r="CB35" s="662"/>
      <c r="CC35" s="662"/>
      <c r="CD35" s="662"/>
      <c r="CE35" s="662"/>
      <c r="CF35" s="662"/>
      <c r="CG35" s="662"/>
      <c r="CH35" s="662"/>
      <c r="CI35" s="662"/>
      <c r="CJ35" s="662"/>
      <c r="CK35" s="662"/>
      <c r="CL35" s="662"/>
      <c r="CM35" s="662"/>
      <c r="CN35" s="217"/>
      <c r="CO35" s="661" t="str">
        <f t="shared" ref="CO35:CO43" si="3">IF(CQ35="","",CO34+1)</f>
        <v/>
      </c>
      <c r="CP35" s="661"/>
      <c r="CQ35" s="662" t="str">
        <f>IF('各会計、関係団体の財政状況及び健全化判断比率'!BS8="","",'各会計、関係団体の財政状況及び健全化判断比率'!BS8)</f>
        <v/>
      </c>
      <c r="CR35" s="662"/>
      <c r="CS35" s="662"/>
      <c r="CT35" s="662"/>
      <c r="CU35" s="662"/>
      <c r="CV35" s="662"/>
      <c r="CW35" s="662"/>
      <c r="CX35" s="662"/>
      <c r="CY35" s="662"/>
      <c r="CZ35" s="662"/>
      <c r="DA35" s="662"/>
      <c r="DB35" s="662"/>
      <c r="DC35" s="662"/>
      <c r="DD35" s="662"/>
      <c r="DE35" s="662"/>
      <c r="DF35" s="214"/>
      <c r="DG35" s="663" t="str">
        <f>IF('各会計、関係団体の財政状況及び健全化判断比率'!BR8="","",'各会計、関係団体の財政状況及び健全化判断比率'!BR8)</f>
        <v/>
      </c>
      <c r="DH35" s="663"/>
      <c r="DI35" s="221"/>
      <c r="DJ35" s="189"/>
      <c r="DK35" s="189"/>
      <c r="DL35" s="189"/>
      <c r="DM35" s="189"/>
      <c r="DN35" s="189"/>
      <c r="DO35" s="189"/>
    </row>
    <row r="36" spans="1:119" ht="32.25" customHeight="1" x14ac:dyDescent="0.15">
      <c r="A36" s="190"/>
      <c r="B36" s="216"/>
      <c r="C36" s="661" t="str">
        <f>IF(E36="","",C35+1)</f>
        <v/>
      </c>
      <c r="D36" s="661"/>
      <c r="E36" s="662" t="str">
        <f>IF('各会計、関係団体の財政状況及び健全化判断比率'!B9="","",'各会計、関係団体の財政状況及び健全化判断比率'!B9)</f>
        <v/>
      </c>
      <c r="F36" s="662"/>
      <c r="G36" s="662"/>
      <c r="H36" s="662"/>
      <c r="I36" s="662"/>
      <c r="J36" s="662"/>
      <c r="K36" s="662"/>
      <c r="L36" s="662"/>
      <c r="M36" s="662"/>
      <c r="N36" s="662"/>
      <c r="O36" s="662"/>
      <c r="P36" s="662"/>
      <c r="Q36" s="662"/>
      <c r="R36" s="662"/>
      <c r="S36" s="662"/>
      <c r="T36" s="217"/>
      <c r="U36" s="661">
        <f t="shared" ref="U36:U43" si="4">IF(W36="","",U35+1)</f>
        <v>5</v>
      </c>
      <c r="V36" s="661"/>
      <c r="W36" s="662" t="str">
        <f>IF('各会計、関係団体の財政状況及び健全化判断比率'!B30="","",'各会計、関係団体の財政状況及び健全化判断比率'!B30)</f>
        <v>後期高齢者医療特別会計</v>
      </c>
      <c r="X36" s="662"/>
      <c r="Y36" s="662"/>
      <c r="Z36" s="662"/>
      <c r="AA36" s="662"/>
      <c r="AB36" s="662"/>
      <c r="AC36" s="662"/>
      <c r="AD36" s="662"/>
      <c r="AE36" s="662"/>
      <c r="AF36" s="662"/>
      <c r="AG36" s="662"/>
      <c r="AH36" s="662"/>
      <c r="AI36" s="662"/>
      <c r="AJ36" s="662"/>
      <c r="AK36" s="662"/>
      <c r="AL36" s="217"/>
      <c r="AM36" s="661" t="str">
        <f t="shared" si="0"/>
        <v/>
      </c>
      <c r="AN36" s="661"/>
      <c r="AO36" s="662"/>
      <c r="AP36" s="662"/>
      <c r="AQ36" s="662"/>
      <c r="AR36" s="662"/>
      <c r="AS36" s="662"/>
      <c r="AT36" s="662"/>
      <c r="AU36" s="662"/>
      <c r="AV36" s="662"/>
      <c r="AW36" s="662"/>
      <c r="AX36" s="662"/>
      <c r="AY36" s="662"/>
      <c r="AZ36" s="662"/>
      <c r="BA36" s="662"/>
      <c r="BB36" s="662"/>
      <c r="BC36" s="662"/>
      <c r="BD36" s="217"/>
      <c r="BE36" s="661" t="str">
        <f t="shared" si="1"/>
        <v/>
      </c>
      <c r="BF36" s="661"/>
      <c r="BG36" s="662"/>
      <c r="BH36" s="662"/>
      <c r="BI36" s="662"/>
      <c r="BJ36" s="662"/>
      <c r="BK36" s="662"/>
      <c r="BL36" s="662"/>
      <c r="BM36" s="662"/>
      <c r="BN36" s="662"/>
      <c r="BO36" s="662"/>
      <c r="BP36" s="662"/>
      <c r="BQ36" s="662"/>
      <c r="BR36" s="662"/>
      <c r="BS36" s="662"/>
      <c r="BT36" s="662"/>
      <c r="BU36" s="662"/>
      <c r="BV36" s="217"/>
      <c r="BW36" s="661">
        <f t="shared" si="2"/>
        <v>10</v>
      </c>
      <c r="BX36" s="661"/>
      <c r="BY36" s="662" t="str">
        <f>IF('各会計、関係団体の財政状況及び健全化判断比率'!B70="","",'各会計、関係団体の財政状況及び健全化判断比率'!B70)</f>
        <v>釧路北部消防事務組合</v>
      </c>
      <c r="BZ36" s="662"/>
      <c r="CA36" s="662"/>
      <c r="CB36" s="662"/>
      <c r="CC36" s="662"/>
      <c r="CD36" s="662"/>
      <c r="CE36" s="662"/>
      <c r="CF36" s="662"/>
      <c r="CG36" s="662"/>
      <c r="CH36" s="662"/>
      <c r="CI36" s="662"/>
      <c r="CJ36" s="662"/>
      <c r="CK36" s="662"/>
      <c r="CL36" s="662"/>
      <c r="CM36" s="662"/>
      <c r="CN36" s="217"/>
      <c r="CO36" s="661" t="str">
        <f t="shared" si="3"/>
        <v/>
      </c>
      <c r="CP36" s="661"/>
      <c r="CQ36" s="662" t="str">
        <f>IF('各会計、関係団体の財政状況及び健全化判断比率'!BS9="","",'各会計、関係団体の財政状況及び健全化判断比率'!BS9)</f>
        <v/>
      </c>
      <c r="CR36" s="662"/>
      <c r="CS36" s="662"/>
      <c r="CT36" s="662"/>
      <c r="CU36" s="662"/>
      <c r="CV36" s="662"/>
      <c r="CW36" s="662"/>
      <c r="CX36" s="662"/>
      <c r="CY36" s="662"/>
      <c r="CZ36" s="662"/>
      <c r="DA36" s="662"/>
      <c r="DB36" s="662"/>
      <c r="DC36" s="662"/>
      <c r="DD36" s="662"/>
      <c r="DE36" s="662"/>
      <c r="DF36" s="214"/>
      <c r="DG36" s="663" t="str">
        <f>IF('各会計、関係団体の財政状況及び健全化判断比率'!BR9="","",'各会計、関係団体の財政状況及び健全化判断比率'!BR9)</f>
        <v/>
      </c>
      <c r="DH36" s="663"/>
      <c r="DI36" s="221"/>
      <c r="DJ36" s="189"/>
      <c r="DK36" s="189"/>
      <c r="DL36" s="189"/>
      <c r="DM36" s="189"/>
      <c r="DN36" s="189"/>
      <c r="DO36" s="189"/>
    </row>
    <row r="37" spans="1:119" ht="32.25" customHeight="1" x14ac:dyDescent="0.15">
      <c r="A37" s="190"/>
      <c r="B37" s="216"/>
      <c r="C37" s="661" t="str">
        <f>IF(E37="","",C36+1)</f>
        <v/>
      </c>
      <c r="D37" s="661"/>
      <c r="E37" s="662" t="str">
        <f>IF('各会計、関係団体の財政状況及び健全化判断比率'!B10="","",'各会計、関係団体の財政状況及び健全化判断比率'!B10)</f>
        <v/>
      </c>
      <c r="F37" s="662"/>
      <c r="G37" s="662"/>
      <c r="H37" s="662"/>
      <c r="I37" s="662"/>
      <c r="J37" s="662"/>
      <c r="K37" s="662"/>
      <c r="L37" s="662"/>
      <c r="M37" s="662"/>
      <c r="N37" s="662"/>
      <c r="O37" s="662"/>
      <c r="P37" s="662"/>
      <c r="Q37" s="662"/>
      <c r="R37" s="662"/>
      <c r="S37" s="662"/>
      <c r="T37" s="217"/>
      <c r="U37" s="661" t="str">
        <f t="shared" si="4"/>
        <v/>
      </c>
      <c r="V37" s="661"/>
      <c r="W37" s="662"/>
      <c r="X37" s="662"/>
      <c r="Y37" s="662"/>
      <c r="Z37" s="662"/>
      <c r="AA37" s="662"/>
      <c r="AB37" s="662"/>
      <c r="AC37" s="662"/>
      <c r="AD37" s="662"/>
      <c r="AE37" s="662"/>
      <c r="AF37" s="662"/>
      <c r="AG37" s="662"/>
      <c r="AH37" s="662"/>
      <c r="AI37" s="662"/>
      <c r="AJ37" s="662"/>
      <c r="AK37" s="662"/>
      <c r="AL37" s="217"/>
      <c r="AM37" s="661" t="str">
        <f t="shared" si="0"/>
        <v/>
      </c>
      <c r="AN37" s="661"/>
      <c r="AO37" s="662"/>
      <c r="AP37" s="662"/>
      <c r="AQ37" s="662"/>
      <c r="AR37" s="662"/>
      <c r="AS37" s="662"/>
      <c r="AT37" s="662"/>
      <c r="AU37" s="662"/>
      <c r="AV37" s="662"/>
      <c r="AW37" s="662"/>
      <c r="AX37" s="662"/>
      <c r="AY37" s="662"/>
      <c r="AZ37" s="662"/>
      <c r="BA37" s="662"/>
      <c r="BB37" s="662"/>
      <c r="BC37" s="662"/>
      <c r="BD37" s="217"/>
      <c r="BE37" s="661" t="str">
        <f t="shared" si="1"/>
        <v/>
      </c>
      <c r="BF37" s="661"/>
      <c r="BG37" s="662"/>
      <c r="BH37" s="662"/>
      <c r="BI37" s="662"/>
      <c r="BJ37" s="662"/>
      <c r="BK37" s="662"/>
      <c r="BL37" s="662"/>
      <c r="BM37" s="662"/>
      <c r="BN37" s="662"/>
      <c r="BO37" s="662"/>
      <c r="BP37" s="662"/>
      <c r="BQ37" s="662"/>
      <c r="BR37" s="662"/>
      <c r="BS37" s="662"/>
      <c r="BT37" s="662"/>
      <c r="BU37" s="662"/>
      <c r="BV37" s="217"/>
      <c r="BW37" s="661">
        <f t="shared" si="2"/>
        <v>11</v>
      </c>
      <c r="BX37" s="661"/>
      <c r="BY37" s="662" t="str">
        <f>IF('各会計、関係団体の財政状況及び健全化判断比率'!B71="","",'各会計、関係団体の財政状況及び健全化判断比率'!B71)</f>
        <v>釧路公立大学事務組合</v>
      </c>
      <c r="BZ37" s="662"/>
      <c r="CA37" s="662"/>
      <c r="CB37" s="662"/>
      <c r="CC37" s="662"/>
      <c r="CD37" s="662"/>
      <c r="CE37" s="662"/>
      <c r="CF37" s="662"/>
      <c r="CG37" s="662"/>
      <c r="CH37" s="662"/>
      <c r="CI37" s="662"/>
      <c r="CJ37" s="662"/>
      <c r="CK37" s="662"/>
      <c r="CL37" s="662"/>
      <c r="CM37" s="662"/>
      <c r="CN37" s="217"/>
      <c r="CO37" s="661" t="str">
        <f t="shared" si="3"/>
        <v/>
      </c>
      <c r="CP37" s="661"/>
      <c r="CQ37" s="662" t="str">
        <f>IF('各会計、関係団体の財政状況及び健全化判断比率'!BS10="","",'各会計、関係団体の財政状況及び健全化判断比率'!BS10)</f>
        <v/>
      </c>
      <c r="CR37" s="662"/>
      <c r="CS37" s="662"/>
      <c r="CT37" s="662"/>
      <c r="CU37" s="662"/>
      <c r="CV37" s="662"/>
      <c r="CW37" s="662"/>
      <c r="CX37" s="662"/>
      <c r="CY37" s="662"/>
      <c r="CZ37" s="662"/>
      <c r="DA37" s="662"/>
      <c r="DB37" s="662"/>
      <c r="DC37" s="662"/>
      <c r="DD37" s="662"/>
      <c r="DE37" s="662"/>
      <c r="DF37" s="214"/>
      <c r="DG37" s="663" t="str">
        <f>IF('各会計、関係団体の財政状況及び健全化判断比率'!BR10="","",'各会計、関係団体の財政状況及び健全化判断比率'!BR10)</f>
        <v/>
      </c>
      <c r="DH37" s="663"/>
      <c r="DI37" s="221"/>
      <c r="DJ37" s="189"/>
      <c r="DK37" s="189"/>
      <c r="DL37" s="189"/>
      <c r="DM37" s="189"/>
      <c r="DN37" s="189"/>
      <c r="DO37" s="189"/>
    </row>
    <row r="38" spans="1:119" ht="32.25" customHeight="1" x14ac:dyDescent="0.15">
      <c r="A38" s="190"/>
      <c r="B38" s="216"/>
      <c r="C38" s="661" t="str">
        <f t="shared" ref="C38:C43" si="5">IF(E38="","",C37+1)</f>
        <v/>
      </c>
      <c r="D38" s="661"/>
      <c r="E38" s="662" t="str">
        <f>IF('各会計、関係団体の財政状況及び健全化判断比率'!B11="","",'各会計、関係団体の財政状況及び健全化判断比率'!B11)</f>
        <v/>
      </c>
      <c r="F38" s="662"/>
      <c r="G38" s="662"/>
      <c r="H38" s="662"/>
      <c r="I38" s="662"/>
      <c r="J38" s="662"/>
      <c r="K38" s="662"/>
      <c r="L38" s="662"/>
      <c r="M38" s="662"/>
      <c r="N38" s="662"/>
      <c r="O38" s="662"/>
      <c r="P38" s="662"/>
      <c r="Q38" s="662"/>
      <c r="R38" s="662"/>
      <c r="S38" s="662"/>
      <c r="T38" s="217"/>
      <c r="U38" s="661" t="str">
        <f t="shared" si="4"/>
        <v/>
      </c>
      <c r="V38" s="661"/>
      <c r="W38" s="662"/>
      <c r="X38" s="662"/>
      <c r="Y38" s="662"/>
      <c r="Z38" s="662"/>
      <c r="AA38" s="662"/>
      <c r="AB38" s="662"/>
      <c r="AC38" s="662"/>
      <c r="AD38" s="662"/>
      <c r="AE38" s="662"/>
      <c r="AF38" s="662"/>
      <c r="AG38" s="662"/>
      <c r="AH38" s="662"/>
      <c r="AI38" s="662"/>
      <c r="AJ38" s="662"/>
      <c r="AK38" s="662"/>
      <c r="AL38" s="217"/>
      <c r="AM38" s="661" t="str">
        <f t="shared" si="0"/>
        <v/>
      </c>
      <c r="AN38" s="661"/>
      <c r="AO38" s="662"/>
      <c r="AP38" s="662"/>
      <c r="AQ38" s="662"/>
      <c r="AR38" s="662"/>
      <c r="AS38" s="662"/>
      <c r="AT38" s="662"/>
      <c r="AU38" s="662"/>
      <c r="AV38" s="662"/>
      <c r="AW38" s="662"/>
      <c r="AX38" s="662"/>
      <c r="AY38" s="662"/>
      <c r="AZ38" s="662"/>
      <c r="BA38" s="662"/>
      <c r="BB38" s="662"/>
      <c r="BC38" s="662"/>
      <c r="BD38" s="217"/>
      <c r="BE38" s="661" t="str">
        <f t="shared" si="1"/>
        <v/>
      </c>
      <c r="BF38" s="661"/>
      <c r="BG38" s="662"/>
      <c r="BH38" s="662"/>
      <c r="BI38" s="662"/>
      <c r="BJ38" s="662"/>
      <c r="BK38" s="662"/>
      <c r="BL38" s="662"/>
      <c r="BM38" s="662"/>
      <c r="BN38" s="662"/>
      <c r="BO38" s="662"/>
      <c r="BP38" s="662"/>
      <c r="BQ38" s="662"/>
      <c r="BR38" s="662"/>
      <c r="BS38" s="662"/>
      <c r="BT38" s="662"/>
      <c r="BU38" s="662"/>
      <c r="BV38" s="217"/>
      <c r="BW38" s="661">
        <f t="shared" si="2"/>
        <v>12</v>
      </c>
      <c r="BX38" s="661"/>
      <c r="BY38" s="662" t="str">
        <f>IF('各会計、関係団体の財政状況及び健全化判断比率'!B72="","",'各会計、関係団体の財政状況及び健全化判断比率'!B72)</f>
        <v>釧路広域連合</v>
      </c>
      <c r="BZ38" s="662"/>
      <c r="CA38" s="662"/>
      <c r="CB38" s="662"/>
      <c r="CC38" s="662"/>
      <c r="CD38" s="662"/>
      <c r="CE38" s="662"/>
      <c r="CF38" s="662"/>
      <c r="CG38" s="662"/>
      <c r="CH38" s="662"/>
      <c r="CI38" s="662"/>
      <c r="CJ38" s="662"/>
      <c r="CK38" s="662"/>
      <c r="CL38" s="662"/>
      <c r="CM38" s="662"/>
      <c r="CN38" s="217"/>
      <c r="CO38" s="661" t="str">
        <f t="shared" si="3"/>
        <v/>
      </c>
      <c r="CP38" s="661"/>
      <c r="CQ38" s="662" t="str">
        <f>IF('各会計、関係団体の財政状況及び健全化判断比率'!BS11="","",'各会計、関係団体の財政状況及び健全化判断比率'!BS11)</f>
        <v/>
      </c>
      <c r="CR38" s="662"/>
      <c r="CS38" s="662"/>
      <c r="CT38" s="662"/>
      <c r="CU38" s="662"/>
      <c r="CV38" s="662"/>
      <c r="CW38" s="662"/>
      <c r="CX38" s="662"/>
      <c r="CY38" s="662"/>
      <c r="CZ38" s="662"/>
      <c r="DA38" s="662"/>
      <c r="DB38" s="662"/>
      <c r="DC38" s="662"/>
      <c r="DD38" s="662"/>
      <c r="DE38" s="662"/>
      <c r="DF38" s="214"/>
      <c r="DG38" s="663" t="str">
        <f>IF('各会計、関係団体の財政状況及び健全化判断比率'!BR11="","",'各会計、関係団体の財政状況及び健全化判断比率'!BR11)</f>
        <v/>
      </c>
      <c r="DH38" s="663"/>
      <c r="DI38" s="221"/>
      <c r="DJ38" s="189"/>
      <c r="DK38" s="189"/>
      <c r="DL38" s="189"/>
      <c r="DM38" s="189"/>
      <c r="DN38" s="189"/>
      <c r="DO38" s="189"/>
    </row>
    <row r="39" spans="1:119" ht="32.25" customHeight="1" x14ac:dyDescent="0.15">
      <c r="A39" s="190"/>
      <c r="B39" s="216"/>
      <c r="C39" s="661" t="str">
        <f t="shared" si="5"/>
        <v/>
      </c>
      <c r="D39" s="661"/>
      <c r="E39" s="662" t="str">
        <f>IF('各会計、関係団体の財政状況及び健全化判断比率'!B12="","",'各会計、関係団体の財政状況及び健全化判断比率'!B12)</f>
        <v/>
      </c>
      <c r="F39" s="662"/>
      <c r="G39" s="662"/>
      <c r="H39" s="662"/>
      <c r="I39" s="662"/>
      <c r="J39" s="662"/>
      <c r="K39" s="662"/>
      <c r="L39" s="662"/>
      <c r="M39" s="662"/>
      <c r="N39" s="662"/>
      <c r="O39" s="662"/>
      <c r="P39" s="662"/>
      <c r="Q39" s="662"/>
      <c r="R39" s="662"/>
      <c r="S39" s="662"/>
      <c r="T39" s="217"/>
      <c r="U39" s="661" t="str">
        <f t="shared" si="4"/>
        <v/>
      </c>
      <c r="V39" s="661"/>
      <c r="W39" s="662"/>
      <c r="X39" s="662"/>
      <c r="Y39" s="662"/>
      <c r="Z39" s="662"/>
      <c r="AA39" s="662"/>
      <c r="AB39" s="662"/>
      <c r="AC39" s="662"/>
      <c r="AD39" s="662"/>
      <c r="AE39" s="662"/>
      <c r="AF39" s="662"/>
      <c r="AG39" s="662"/>
      <c r="AH39" s="662"/>
      <c r="AI39" s="662"/>
      <c r="AJ39" s="662"/>
      <c r="AK39" s="662"/>
      <c r="AL39" s="217"/>
      <c r="AM39" s="661" t="str">
        <f t="shared" si="0"/>
        <v/>
      </c>
      <c r="AN39" s="661"/>
      <c r="AO39" s="662"/>
      <c r="AP39" s="662"/>
      <c r="AQ39" s="662"/>
      <c r="AR39" s="662"/>
      <c r="AS39" s="662"/>
      <c r="AT39" s="662"/>
      <c r="AU39" s="662"/>
      <c r="AV39" s="662"/>
      <c r="AW39" s="662"/>
      <c r="AX39" s="662"/>
      <c r="AY39" s="662"/>
      <c r="AZ39" s="662"/>
      <c r="BA39" s="662"/>
      <c r="BB39" s="662"/>
      <c r="BC39" s="662"/>
      <c r="BD39" s="217"/>
      <c r="BE39" s="661" t="str">
        <f t="shared" si="1"/>
        <v/>
      </c>
      <c r="BF39" s="661"/>
      <c r="BG39" s="662"/>
      <c r="BH39" s="662"/>
      <c r="BI39" s="662"/>
      <c r="BJ39" s="662"/>
      <c r="BK39" s="662"/>
      <c r="BL39" s="662"/>
      <c r="BM39" s="662"/>
      <c r="BN39" s="662"/>
      <c r="BO39" s="662"/>
      <c r="BP39" s="662"/>
      <c r="BQ39" s="662"/>
      <c r="BR39" s="662"/>
      <c r="BS39" s="662"/>
      <c r="BT39" s="662"/>
      <c r="BU39" s="662"/>
      <c r="BV39" s="217"/>
      <c r="BW39" s="661" t="str">
        <f t="shared" si="2"/>
        <v/>
      </c>
      <c r="BX39" s="661"/>
      <c r="BY39" s="662" t="str">
        <f>IF('各会計、関係団体の財政状況及び健全化判断比率'!B73="","",'各会計、関係団体の財政状況及び健全化判断比率'!B73)</f>
        <v/>
      </c>
      <c r="BZ39" s="662"/>
      <c r="CA39" s="662"/>
      <c r="CB39" s="662"/>
      <c r="CC39" s="662"/>
      <c r="CD39" s="662"/>
      <c r="CE39" s="662"/>
      <c r="CF39" s="662"/>
      <c r="CG39" s="662"/>
      <c r="CH39" s="662"/>
      <c r="CI39" s="662"/>
      <c r="CJ39" s="662"/>
      <c r="CK39" s="662"/>
      <c r="CL39" s="662"/>
      <c r="CM39" s="662"/>
      <c r="CN39" s="217"/>
      <c r="CO39" s="661" t="str">
        <f t="shared" si="3"/>
        <v/>
      </c>
      <c r="CP39" s="661"/>
      <c r="CQ39" s="662" t="str">
        <f>IF('各会計、関係団体の財政状況及び健全化判断比率'!BS12="","",'各会計、関係団体の財政状況及び健全化判断比率'!BS12)</f>
        <v/>
      </c>
      <c r="CR39" s="662"/>
      <c r="CS39" s="662"/>
      <c r="CT39" s="662"/>
      <c r="CU39" s="662"/>
      <c r="CV39" s="662"/>
      <c r="CW39" s="662"/>
      <c r="CX39" s="662"/>
      <c r="CY39" s="662"/>
      <c r="CZ39" s="662"/>
      <c r="DA39" s="662"/>
      <c r="DB39" s="662"/>
      <c r="DC39" s="662"/>
      <c r="DD39" s="662"/>
      <c r="DE39" s="662"/>
      <c r="DF39" s="214"/>
      <c r="DG39" s="663" t="str">
        <f>IF('各会計、関係団体の財政状況及び健全化判断比率'!BR12="","",'各会計、関係団体の財政状況及び健全化判断比率'!BR12)</f>
        <v/>
      </c>
      <c r="DH39" s="663"/>
      <c r="DI39" s="221"/>
      <c r="DJ39" s="189"/>
      <c r="DK39" s="189"/>
      <c r="DL39" s="189"/>
      <c r="DM39" s="189"/>
      <c r="DN39" s="189"/>
      <c r="DO39" s="189"/>
    </row>
    <row r="40" spans="1:119" ht="32.25" customHeight="1" x14ac:dyDescent="0.15">
      <c r="A40" s="190"/>
      <c r="B40" s="216"/>
      <c r="C40" s="661" t="str">
        <f t="shared" si="5"/>
        <v/>
      </c>
      <c r="D40" s="661"/>
      <c r="E40" s="662" t="str">
        <f>IF('各会計、関係団体の財政状況及び健全化判断比率'!B13="","",'各会計、関係団体の財政状況及び健全化判断比率'!B13)</f>
        <v/>
      </c>
      <c r="F40" s="662"/>
      <c r="G40" s="662"/>
      <c r="H40" s="662"/>
      <c r="I40" s="662"/>
      <c r="J40" s="662"/>
      <c r="K40" s="662"/>
      <c r="L40" s="662"/>
      <c r="M40" s="662"/>
      <c r="N40" s="662"/>
      <c r="O40" s="662"/>
      <c r="P40" s="662"/>
      <c r="Q40" s="662"/>
      <c r="R40" s="662"/>
      <c r="S40" s="662"/>
      <c r="T40" s="217"/>
      <c r="U40" s="661" t="str">
        <f t="shared" si="4"/>
        <v/>
      </c>
      <c r="V40" s="661"/>
      <c r="W40" s="662"/>
      <c r="X40" s="662"/>
      <c r="Y40" s="662"/>
      <c r="Z40" s="662"/>
      <c r="AA40" s="662"/>
      <c r="AB40" s="662"/>
      <c r="AC40" s="662"/>
      <c r="AD40" s="662"/>
      <c r="AE40" s="662"/>
      <c r="AF40" s="662"/>
      <c r="AG40" s="662"/>
      <c r="AH40" s="662"/>
      <c r="AI40" s="662"/>
      <c r="AJ40" s="662"/>
      <c r="AK40" s="662"/>
      <c r="AL40" s="217"/>
      <c r="AM40" s="661" t="str">
        <f t="shared" si="0"/>
        <v/>
      </c>
      <c r="AN40" s="661"/>
      <c r="AO40" s="662"/>
      <c r="AP40" s="662"/>
      <c r="AQ40" s="662"/>
      <c r="AR40" s="662"/>
      <c r="AS40" s="662"/>
      <c r="AT40" s="662"/>
      <c r="AU40" s="662"/>
      <c r="AV40" s="662"/>
      <c r="AW40" s="662"/>
      <c r="AX40" s="662"/>
      <c r="AY40" s="662"/>
      <c r="AZ40" s="662"/>
      <c r="BA40" s="662"/>
      <c r="BB40" s="662"/>
      <c r="BC40" s="662"/>
      <c r="BD40" s="217"/>
      <c r="BE40" s="661" t="str">
        <f t="shared" si="1"/>
        <v/>
      </c>
      <c r="BF40" s="661"/>
      <c r="BG40" s="662"/>
      <c r="BH40" s="662"/>
      <c r="BI40" s="662"/>
      <c r="BJ40" s="662"/>
      <c r="BK40" s="662"/>
      <c r="BL40" s="662"/>
      <c r="BM40" s="662"/>
      <c r="BN40" s="662"/>
      <c r="BO40" s="662"/>
      <c r="BP40" s="662"/>
      <c r="BQ40" s="662"/>
      <c r="BR40" s="662"/>
      <c r="BS40" s="662"/>
      <c r="BT40" s="662"/>
      <c r="BU40" s="662"/>
      <c r="BV40" s="217"/>
      <c r="BW40" s="661" t="str">
        <f t="shared" si="2"/>
        <v/>
      </c>
      <c r="BX40" s="661"/>
      <c r="BY40" s="662" t="str">
        <f>IF('各会計、関係団体の財政状況及び健全化判断比率'!B74="","",'各会計、関係団体の財政状況及び健全化判断比率'!B74)</f>
        <v/>
      </c>
      <c r="BZ40" s="662"/>
      <c r="CA40" s="662"/>
      <c r="CB40" s="662"/>
      <c r="CC40" s="662"/>
      <c r="CD40" s="662"/>
      <c r="CE40" s="662"/>
      <c r="CF40" s="662"/>
      <c r="CG40" s="662"/>
      <c r="CH40" s="662"/>
      <c r="CI40" s="662"/>
      <c r="CJ40" s="662"/>
      <c r="CK40" s="662"/>
      <c r="CL40" s="662"/>
      <c r="CM40" s="662"/>
      <c r="CN40" s="217"/>
      <c r="CO40" s="661" t="str">
        <f t="shared" si="3"/>
        <v/>
      </c>
      <c r="CP40" s="661"/>
      <c r="CQ40" s="662" t="str">
        <f>IF('各会計、関係団体の財政状況及び健全化判断比率'!BS13="","",'各会計、関係団体の財政状況及び健全化判断比率'!BS13)</f>
        <v/>
      </c>
      <c r="CR40" s="662"/>
      <c r="CS40" s="662"/>
      <c r="CT40" s="662"/>
      <c r="CU40" s="662"/>
      <c r="CV40" s="662"/>
      <c r="CW40" s="662"/>
      <c r="CX40" s="662"/>
      <c r="CY40" s="662"/>
      <c r="CZ40" s="662"/>
      <c r="DA40" s="662"/>
      <c r="DB40" s="662"/>
      <c r="DC40" s="662"/>
      <c r="DD40" s="662"/>
      <c r="DE40" s="662"/>
      <c r="DF40" s="214"/>
      <c r="DG40" s="663" t="str">
        <f>IF('各会計、関係団体の財政状況及び健全化判断比率'!BR13="","",'各会計、関係団体の財政状況及び健全化判断比率'!BR13)</f>
        <v/>
      </c>
      <c r="DH40" s="663"/>
      <c r="DI40" s="221"/>
      <c r="DJ40" s="189"/>
      <c r="DK40" s="189"/>
      <c r="DL40" s="189"/>
      <c r="DM40" s="189"/>
      <c r="DN40" s="189"/>
      <c r="DO40" s="189"/>
    </row>
    <row r="41" spans="1:119" ht="32.25" customHeight="1" x14ac:dyDescent="0.15">
      <c r="A41" s="190"/>
      <c r="B41" s="216"/>
      <c r="C41" s="661" t="str">
        <f t="shared" si="5"/>
        <v/>
      </c>
      <c r="D41" s="661"/>
      <c r="E41" s="662" t="str">
        <f>IF('各会計、関係団体の財政状況及び健全化判断比率'!B14="","",'各会計、関係団体の財政状況及び健全化判断比率'!B14)</f>
        <v/>
      </c>
      <c r="F41" s="662"/>
      <c r="G41" s="662"/>
      <c r="H41" s="662"/>
      <c r="I41" s="662"/>
      <c r="J41" s="662"/>
      <c r="K41" s="662"/>
      <c r="L41" s="662"/>
      <c r="M41" s="662"/>
      <c r="N41" s="662"/>
      <c r="O41" s="662"/>
      <c r="P41" s="662"/>
      <c r="Q41" s="662"/>
      <c r="R41" s="662"/>
      <c r="S41" s="662"/>
      <c r="T41" s="217"/>
      <c r="U41" s="661" t="str">
        <f t="shared" si="4"/>
        <v/>
      </c>
      <c r="V41" s="661"/>
      <c r="W41" s="662"/>
      <c r="X41" s="662"/>
      <c r="Y41" s="662"/>
      <c r="Z41" s="662"/>
      <c r="AA41" s="662"/>
      <c r="AB41" s="662"/>
      <c r="AC41" s="662"/>
      <c r="AD41" s="662"/>
      <c r="AE41" s="662"/>
      <c r="AF41" s="662"/>
      <c r="AG41" s="662"/>
      <c r="AH41" s="662"/>
      <c r="AI41" s="662"/>
      <c r="AJ41" s="662"/>
      <c r="AK41" s="662"/>
      <c r="AL41" s="217"/>
      <c r="AM41" s="661" t="str">
        <f t="shared" si="0"/>
        <v/>
      </c>
      <c r="AN41" s="661"/>
      <c r="AO41" s="662"/>
      <c r="AP41" s="662"/>
      <c r="AQ41" s="662"/>
      <c r="AR41" s="662"/>
      <c r="AS41" s="662"/>
      <c r="AT41" s="662"/>
      <c r="AU41" s="662"/>
      <c r="AV41" s="662"/>
      <c r="AW41" s="662"/>
      <c r="AX41" s="662"/>
      <c r="AY41" s="662"/>
      <c r="AZ41" s="662"/>
      <c r="BA41" s="662"/>
      <c r="BB41" s="662"/>
      <c r="BC41" s="662"/>
      <c r="BD41" s="217"/>
      <c r="BE41" s="661" t="str">
        <f t="shared" si="1"/>
        <v/>
      </c>
      <c r="BF41" s="661"/>
      <c r="BG41" s="662"/>
      <c r="BH41" s="662"/>
      <c r="BI41" s="662"/>
      <c r="BJ41" s="662"/>
      <c r="BK41" s="662"/>
      <c r="BL41" s="662"/>
      <c r="BM41" s="662"/>
      <c r="BN41" s="662"/>
      <c r="BO41" s="662"/>
      <c r="BP41" s="662"/>
      <c r="BQ41" s="662"/>
      <c r="BR41" s="662"/>
      <c r="BS41" s="662"/>
      <c r="BT41" s="662"/>
      <c r="BU41" s="662"/>
      <c r="BV41" s="217"/>
      <c r="BW41" s="661" t="str">
        <f t="shared" si="2"/>
        <v/>
      </c>
      <c r="BX41" s="661"/>
      <c r="BY41" s="662" t="str">
        <f>IF('各会計、関係団体の財政状況及び健全化判断比率'!B75="","",'各会計、関係団体の財政状況及び健全化判断比率'!B75)</f>
        <v/>
      </c>
      <c r="BZ41" s="662"/>
      <c r="CA41" s="662"/>
      <c r="CB41" s="662"/>
      <c r="CC41" s="662"/>
      <c r="CD41" s="662"/>
      <c r="CE41" s="662"/>
      <c r="CF41" s="662"/>
      <c r="CG41" s="662"/>
      <c r="CH41" s="662"/>
      <c r="CI41" s="662"/>
      <c r="CJ41" s="662"/>
      <c r="CK41" s="662"/>
      <c r="CL41" s="662"/>
      <c r="CM41" s="662"/>
      <c r="CN41" s="217"/>
      <c r="CO41" s="661" t="str">
        <f t="shared" si="3"/>
        <v/>
      </c>
      <c r="CP41" s="661"/>
      <c r="CQ41" s="662" t="str">
        <f>IF('各会計、関係団体の財政状況及び健全化判断比率'!BS14="","",'各会計、関係団体の財政状況及び健全化判断比率'!BS14)</f>
        <v/>
      </c>
      <c r="CR41" s="662"/>
      <c r="CS41" s="662"/>
      <c r="CT41" s="662"/>
      <c r="CU41" s="662"/>
      <c r="CV41" s="662"/>
      <c r="CW41" s="662"/>
      <c r="CX41" s="662"/>
      <c r="CY41" s="662"/>
      <c r="CZ41" s="662"/>
      <c r="DA41" s="662"/>
      <c r="DB41" s="662"/>
      <c r="DC41" s="662"/>
      <c r="DD41" s="662"/>
      <c r="DE41" s="662"/>
      <c r="DF41" s="214"/>
      <c r="DG41" s="663" t="str">
        <f>IF('各会計、関係団体の財政状況及び健全化判断比率'!BR14="","",'各会計、関係団体の財政状況及び健全化判断比率'!BR14)</f>
        <v/>
      </c>
      <c r="DH41" s="663"/>
      <c r="DI41" s="221"/>
      <c r="DJ41" s="189"/>
      <c r="DK41" s="189"/>
      <c r="DL41" s="189"/>
      <c r="DM41" s="189"/>
      <c r="DN41" s="189"/>
      <c r="DO41" s="189"/>
    </row>
    <row r="42" spans="1:119" ht="32.25" customHeight="1" x14ac:dyDescent="0.15">
      <c r="A42" s="189"/>
      <c r="B42" s="216"/>
      <c r="C42" s="661" t="str">
        <f t="shared" si="5"/>
        <v/>
      </c>
      <c r="D42" s="661"/>
      <c r="E42" s="662" t="str">
        <f>IF('各会計、関係団体の財政状況及び健全化判断比率'!B15="","",'各会計、関係団体の財政状況及び健全化判断比率'!B15)</f>
        <v/>
      </c>
      <c r="F42" s="662"/>
      <c r="G42" s="662"/>
      <c r="H42" s="662"/>
      <c r="I42" s="662"/>
      <c r="J42" s="662"/>
      <c r="K42" s="662"/>
      <c r="L42" s="662"/>
      <c r="M42" s="662"/>
      <c r="N42" s="662"/>
      <c r="O42" s="662"/>
      <c r="P42" s="662"/>
      <c r="Q42" s="662"/>
      <c r="R42" s="662"/>
      <c r="S42" s="662"/>
      <c r="T42" s="217"/>
      <c r="U42" s="661" t="str">
        <f t="shared" si="4"/>
        <v/>
      </c>
      <c r="V42" s="661"/>
      <c r="W42" s="662"/>
      <c r="X42" s="662"/>
      <c r="Y42" s="662"/>
      <c r="Z42" s="662"/>
      <c r="AA42" s="662"/>
      <c r="AB42" s="662"/>
      <c r="AC42" s="662"/>
      <c r="AD42" s="662"/>
      <c r="AE42" s="662"/>
      <c r="AF42" s="662"/>
      <c r="AG42" s="662"/>
      <c r="AH42" s="662"/>
      <c r="AI42" s="662"/>
      <c r="AJ42" s="662"/>
      <c r="AK42" s="662"/>
      <c r="AL42" s="217"/>
      <c r="AM42" s="661" t="str">
        <f t="shared" si="0"/>
        <v/>
      </c>
      <c r="AN42" s="661"/>
      <c r="AO42" s="662"/>
      <c r="AP42" s="662"/>
      <c r="AQ42" s="662"/>
      <c r="AR42" s="662"/>
      <c r="AS42" s="662"/>
      <c r="AT42" s="662"/>
      <c r="AU42" s="662"/>
      <c r="AV42" s="662"/>
      <c r="AW42" s="662"/>
      <c r="AX42" s="662"/>
      <c r="AY42" s="662"/>
      <c r="AZ42" s="662"/>
      <c r="BA42" s="662"/>
      <c r="BB42" s="662"/>
      <c r="BC42" s="662"/>
      <c r="BD42" s="217"/>
      <c r="BE42" s="661" t="str">
        <f t="shared" si="1"/>
        <v/>
      </c>
      <c r="BF42" s="661"/>
      <c r="BG42" s="662"/>
      <c r="BH42" s="662"/>
      <c r="BI42" s="662"/>
      <c r="BJ42" s="662"/>
      <c r="BK42" s="662"/>
      <c r="BL42" s="662"/>
      <c r="BM42" s="662"/>
      <c r="BN42" s="662"/>
      <c r="BO42" s="662"/>
      <c r="BP42" s="662"/>
      <c r="BQ42" s="662"/>
      <c r="BR42" s="662"/>
      <c r="BS42" s="662"/>
      <c r="BT42" s="662"/>
      <c r="BU42" s="662"/>
      <c r="BV42" s="217"/>
      <c r="BW42" s="661" t="str">
        <f t="shared" si="2"/>
        <v/>
      </c>
      <c r="BX42" s="661"/>
      <c r="BY42" s="662" t="str">
        <f>IF('各会計、関係団体の財政状況及び健全化判断比率'!B76="","",'各会計、関係団体の財政状況及び健全化判断比率'!B76)</f>
        <v/>
      </c>
      <c r="BZ42" s="662"/>
      <c r="CA42" s="662"/>
      <c r="CB42" s="662"/>
      <c r="CC42" s="662"/>
      <c r="CD42" s="662"/>
      <c r="CE42" s="662"/>
      <c r="CF42" s="662"/>
      <c r="CG42" s="662"/>
      <c r="CH42" s="662"/>
      <c r="CI42" s="662"/>
      <c r="CJ42" s="662"/>
      <c r="CK42" s="662"/>
      <c r="CL42" s="662"/>
      <c r="CM42" s="662"/>
      <c r="CN42" s="217"/>
      <c r="CO42" s="661" t="str">
        <f t="shared" si="3"/>
        <v/>
      </c>
      <c r="CP42" s="661"/>
      <c r="CQ42" s="662" t="str">
        <f>IF('各会計、関係団体の財政状況及び健全化判断比率'!BS15="","",'各会計、関係団体の財政状況及び健全化判断比率'!BS15)</f>
        <v/>
      </c>
      <c r="CR42" s="662"/>
      <c r="CS42" s="662"/>
      <c r="CT42" s="662"/>
      <c r="CU42" s="662"/>
      <c r="CV42" s="662"/>
      <c r="CW42" s="662"/>
      <c r="CX42" s="662"/>
      <c r="CY42" s="662"/>
      <c r="CZ42" s="662"/>
      <c r="DA42" s="662"/>
      <c r="DB42" s="662"/>
      <c r="DC42" s="662"/>
      <c r="DD42" s="662"/>
      <c r="DE42" s="662"/>
      <c r="DF42" s="214"/>
      <c r="DG42" s="663" t="str">
        <f>IF('各会計、関係団体の財政状況及び健全化判断比率'!BR15="","",'各会計、関係団体の財政状況及び健全化判断比率'!BR15)</f>
        <v/>
      </c>
      <c r="DH42" s="663"/>
      <c r="DI42" s="221"/>
      <c r="DJ42" s="189"/>
      <c r="DK42" s="189"/>
      <c r="DL42" s="189"/>
      <c r="DM42" s="189"/>
      <c r="DN42" s="189"/>
      <c r="DO42" s="189"/>
    </row>
    <row r="43" spans="1:119" ht="32.25" customHeight="1" x14ac:dyDescent="0.15">
      <c r="A43" s="189"/>
      <c r="B43" s="216"/>
      <c r="C43" s="661" t="str">
        <f t="shared" si="5"/>
        <v/>
      </c>
      <c r="D43" s="661"/>
      <c r="E43" s="662" t="str">
        <f>IF('各会計、関係団体の財政状況及び健全化判断比率'!B16="","",'各会計、関係団体の財政状況及び健全化判断比率'!B16)</f>
        <v/>
      </c>
      <c r="F43" s="662"/>
      <c r="G43" s="662"/>
      <c r="H43" s="662"/>
      <c r="I43" s="662"/>
      <c r="J43" s="662"/>
      <c r="K43" s="662"/>
      <c r="L43" s="662"/>
      <c r="M43" s="662"/>
      <c r="N43" s="662"/>
      <c r="O43" s="662"/>
      <c r="P43" s="662"/>
      <c r="Q43" s="662"/>
      <c r="R43" s="662"/>
      <c r="S43" s="662"/>
      <c r="T43" s="217"/>
      <c r="U43" s="661" t="str">
        <f t="shared" si="4"/>
        <v/>
      </c>
      <c r="V43" s="661"/>
      <c r="W43" s="662"/>
      <c r="X43" s="662"/>
      <c r="Y43" s="662"/>
      <c r="Z43" s="662"/>
      <c r="AA43" s="662"/>
      <c r="AB43" s="662"/>
      <c r="AC43" s="662"/>
      <c r="AD43" s="662"/>
      <c r="AE43" s="662"/>
      <c r="AF43" s="662"/>
      <c r="AG43" s="662"/>
      <c r="AH43" s="662"/>
      <c r="AI43" s="662"/>
      <c r="AJ43" s="662"/>
      <c r="AK43" s="662"/>
      <c r="AL43" s="217"/>
      <c r="AM43" s="661" t="str">
        <f t="shared" si="0"/>
        <v/>
      </c>
      <c r="AN43" s="661"/>
      <c r="AO43" s="662"/>
      <c r="AP43" s="662"/>
      <c r="AQ43" s="662"/>
      <c r="AR43" s="662"/>
      <c r="AS43" s="662"/>
      <c r="AT43" s="662"/>
      <c r="AU43" s="662"/>
      <c r="AV43" s="662"/>
      <c r="AW43" s="662"/>
      <c r="AX43" s="662"/>
      <c r="AY43" s="662"/>
      <c r="AZ43" s="662"/>
      <c r="BA43" s="662"/>
      <c r="BB43" s="662"/>
      <c r="BC43" s="662"/>
      <c r="BD43" s="217"/>
      <c r="BE43" s="661" t="str">
        <f t="shared" si="1"/>
        <v/>
      </c>
      <c r="BF43" s="661"/>
      <c r="BG43" s="662"/>
      <c r="BH43" s="662"/>
      <c r="BI43" s="662"/>
      <c r="BJ43" s="662"/>
      <c r="BK43" s="662"/>
      <c r="BL43" s="662"/>
      <c r="BM43" s="662"/>
      <c r="BN43" s="662"/>
      <c r="BO43" s="662"/>
      <c r="BP43" s="662"/>
      <c r="BQ43" s="662"/>
      <c r="BR43" s="662"/>
      <c r="BS43" s="662"/>
      <c r="BT43" s="662"/>
      <c r="BU43" s="662"/>
      <c r="BV43" s="217"/>
      <c r="BW43" s="661" t="str">
        <f t="shared" si="2"/>
        <v/>
      </c>
      <c r="BX43" s="661"/>
      <c r="BY43" s="662" t="str">
        <f>IF('各会計、関係団体の財政状況及び健全化判断比率'!B77="","",'各会計、関係団体の財政状況及び健全化判断比率'!B77)</f>
        <v/>
      </c>
      <c r="BZ43" s="662"/>
      <c r="CA43" s="662"/>
      <c r="CB43" s="662"/>
      <c r="CC43" s="662"/>
      <c r="CD43" s="662"/>
      <c r="CE43" s="662"/>
      <c r="CF43" s="662"/>
      <c r="CG43" s="662"/>
      <c r="CH43" s="662"/>
      <c r="CI43" s="662"/>
      <c r="CJ43" s="662"/>
      <c r="CK43" s="662"/>
      <c r="CL43" s="662"/>
      <c r="CM43" s="662"/>
      <c r="CN43" s="217"/>
      <c r="CO43" s="661" t="str">
        <f t="shared" si="3"/>
        <v/>
      </c>
      <c r="CP43" s="661"/>
      <c r="CQ43" s="662" t="str">
        <f>IF('各会計、関係団体の財政状況及び健全化判断比率'!BS16="","",'各会計、関係団体の財政状況及び健全化判断比率'!BS16)</f>
        <v/>
      </c>
      <c r="CR43" s="662"/>
      <c r="CS43" s="662"/>
      <c r="CT43" s="662"/>
      <c r="CU43" s="662"/>
      <c r="CV43" s="662"/>
      <c r="CW43" s="662"/>
      <c r="CX43" s="662"/>
      <c r="CY43" s="662"/>
      <c r="CZ43" s="662"/>
      <c r="DA43" s="662"/>
      <c r="DB43" s="662"/>
      <c r="DC43" s="662"/>
      <c r="DD43" s="662"/>
      <c r="DE43" s="662"/>
      <c r="DF43" s="214"/>
      <c r="DG43" s="663" t="str">
        <f>IF('各会計、関係団体の財政状況及び健全化判断比率'!BR16="","",'各会計、関係団体の財政状況及び健全化判断比率'!BR16)</f>
        <v/>
      </c>
      <c r="DH43" s="663"/>
      <c r="DI43" s="221"/>
      <c r="DJ43" s="189"/>
      <c r="DK43" s="189"/>
      <c r="DL43" s="189"/>
      <c r="DM43" s="189"/>
      <c r="DN43" s="189"/>
      <c r="DO43" s="189"/>
    </row>
    <row r="44" spans="1:119" ht="13.5" customHeight="1" thickBot="1" x14ac:dyDescent="0.2">
      <c r="A44" s="189"/>
      <c r="B44" s="222"/>
      <c r="C44" s="223"/>
      <c r="D44" s="223"/>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3"/>
      <c r="AH44" s="223"/>
      <c r="AI44" s="223"/>
      <c r="AJ44" s="223"/>
      <c r="AK44" s="223"/>
      <c r="AL44" s="223"/>
      <c r="AM44" s="223"/>
      <c r="AN44" s="223"/>
      <c r="AO44" s="223"/>
      <c r="AP44" s="223"/>
      <c r="AQ44" s="223"/>
      <c r="AR44" s="223"/>
      <c r="AS44" s="223"/>
      <c r="AT44" s="223"/>
      <c r="AU44" s="223"/>
      <c r="AV44" s="223"/>
      <c r="AW44" s="223"/>
      <c r="AX44" s="223"/>
      <c r="AY44" s="223"/>
      <c r="AZ44" s="223"/>
      <c r="BA44" s="223"/>
      <c r="BB44" s="223"/>
      <c r="BC44" s="223"/>
      <c r="BD44" s="223"/>
      <c r="BE44" s="223"/>
      <c r="BF44" s="223"/>
      <c r="BG44" s="223"/>
      <c r="BH44" s="223"/>
      <c r="BI44" s="223"/>
      <c r="BJ44" s="223"/>
      <c r="BK44" s="223"/>
      <c r="BL44" s="223"/>
      <c r="BM44" s="223"/>
      <c r="BN44" s="223"/>
      <c r="BO44" s="223"/>
      <c r="BP44" s="223"/>
      <c r="BQ44" s="223"/>
      <c r="BR44" s="223"/>
      <c r="BS44" s="223"/>
      <c r="BT44" s="223"/>
      <c r="BU44" s="223"/>
      <c r="BV44" s="223"/>
      <c r="BW44" s="223"/>
      <c r="BX44" s="223"/>
      <c r="BY44" s="223"/>
      <c r="BZ44" s="223"/>
      <c r="CA44" s="223"/>
      <c r="CB44" s="223"/>
      <c r="CC44" s="223"/>
      <c r="CD44" s="223"/>
      <c r="CE44" s="223"/>
      <c r="CF44" s="223"/>
      <c r="CG44" s="223"/>
      <c r="CH44" s="223"/>
      <c r="CI44" s="223"/>
      <c r="CJ44" s="223"/>
      <c r="CK44" s="223"/>
      <c r="CL44" s="223"/>
      <c r="CM44" s="223"/>
      <c r="CN44" s="223"/>
      <c r="CO44" s="223"/>
      <c r="CP44" s="223"/>
      <c r="CQ44" s="223"/>
      <c r="CR44" s="223"/>
      <c r="CS44" s="223"/>
      <c r="CT44" s="223"/>
      <c r="CU44" s="223"/>
      <c r="CV44" s="223"/>
      <c r="CW44" s="223"/>
      <c r="CX44" s="223"/>
      <c r="CY44" s="223"/>
      <c r="CZ44" s="223"/>
      <c r="DA44" s="223"/>
      <c r="DB44" s="223"/>
      <c r="DC44" s="223"/>
      <c r="DD44" s="223"/>
      <c r="DE44" s="223"/>
      <c r="DF44" s="223"/>
      <c r="DG44" s="223"/>
      <c r="DH44" s="223"/>
      <c r="DI44" s="224"/>
      <c r="DJ44" s="189"/>
      <c r="DK44" s="189"/>
      <c r="DL44" s="189"/>
      <c r="DM44" s="189"/>
      <c r="DN44" s="189"/>
      <c r="DO44" s="189"/>
    </row>
    <row r="45" spans="1:119" x14ac:dyDescent="0.15">
      <c r="A45" s="189"/>
      <c r="B45" s="189"/>
      <c r="C45" s="189"/>
      <c r="D45" s="189"/>
      <c r="E45" s="189"/>
      <c r="F45" s="189"/>
      <c r="G45" s="189"/>
      <c r="H45" s="189"/>
      <c r="I45" s="189"/>
      <c r="J45" s="189"/>
      <c r="K45" s="189"/>
      <c r="L45" s="189"/>
      <c r="M45" s="189"/>
      <c r="N45" s="189"/>
      <c r="O45" s="189"/>
      <c r="P45" s="189"/>
      <c r="Q45" s="189"/>
      <c r="R45" s="189"/>
      <c r="S45" s="189"/>
      <c r="T45" s="189"/>
      <c r="U45" s="189"/>
      <c r="V45" s="189"/>
      <c r="W45" s="189"/>
      <c r="X45" s="189"/>
      <c r="Y45" s="189"/>
      <c r="Z45" s="189"/>
      <c r="AA45" s="189"/>
      <c r="AB45" s="189"/>
      <c r="AC45" s="189"/>
      <c r="AD45" s="189"/>
      <c r="AE45" s="189"/>
      <c r="AF45" s="189"/>
      <c r="AG45" s="189"/>
      <c r="AH45" s="189"/>
      <c r="AI45" s="189"/>
      <c r="AJ45" s="189"/>
      <c r="AK45" s="189"/>
      <c r="AL45" s="189"/>
      <c r="AM45" s="189"/>
      <c r="AN45" s="189"/>
      <c r="AO45" s="189"/>
      <c r="AP45" s="189"/>
      <c r="AQ45" s="189"/>
      <c r="AR45" s="189"/>
      <c r="AS45" s="189"/>
      <c r="AT45" s="189"/>
      <c r="AU45" s="189"/>
      <c r="AV45" s="189"/>
      <c r="AW45" s="189"/>
      <c r="AX45" s="189"/>
      <c r="AY45" s="189"/>
      <c r="AZ45" s="189"/>
      <c r="BA45" s="189"/>
      <c r="BB45" s="189"/>
      <c r="BC45" s="189"/>
      <c r="BD45" s="189"/>
      <c r="BE45" s="189"/>
      <c r="BF45" s="189"/>
      <c r="BG45" s="189"/>
      <c r="BH45" s="189"/>
      <c r="BI45" s="189"/>
      <c r="BJ45" s="189"/>
      <c r="BK45" s="189"/>
      <c r="BL45" s="189"/>
      <c r="BM45" s="189"/>
      <c r="BN45" s="189"/>
      <c r="BO45" s="189"/>
      <c r="BP45" s="189"/>
      <c r="BQ45" s="189"/>
      <c r="BR45" s="189"/>
      <c r="BS45" s="189"/>
      <c r="BT45" s="189"/>
      <c r="BU45" s="189"/>
      <c r="BV45" s="189"/>
      <c r="BW45" s="189"/>
      <c r="BX45" s="189"/>
      <c r="BY45" s="189"/>
      <c r="BZ45" s="189"/>
      <c r="CA45" s="189"/>
      <c r="CB45" s="189"/>
      <c r="CC45" s="189"/>
      <c r="CD45" s="189"/>
      <c r="CE45" s="189"/>
      <c r="CF45" s="189"/>
      <c r="CG45" s="189"/>
      <c r="CH45" s="189"/>
      <c r="CI45" s="189"/>
      <c r="CJ45" s="189"/>
      <c r="CK45" s="189"/>
      <c r="CL45" s="189"/>
      <c r="CM45" s="189"/>
      <c r="CN45" s="189"/>
      <c r="CO45" s="189"/>
      <c r="CP45" s="189"/>
      <c r="CQ45" s="189"/>
      <c r="CR45" s="189"/>
      <c r="CS45" s="189"/>
      <c r="CT45" s="189"/>
      <c r="CU45" s="189"/>
      <c r="CV45" s="189"/>
      <c r="CW45" s="189"/>
      <c r="CX45" s="189"/>
      <c r="CY45" s="189"/>
      <c r="CZ45" s="189"/>
      <c r="DA45" s="189"/>
      <c r="DB45" s="189"/>
      <c r="DC45" s="189"/>
      <c r="DD45" s="189"/>
      <c r="DE45" s="189"/>
      <c r="DF45" s="189"/>
      <c r="DG45" s="189"/>
      <c r="DH45" s="189"/>
      <c r="DI45" s="189"/>
      <c r="DJ45" s="189"/>
      <c r="DK45" s="189"/>
      <c r="DL45" s="189"/>
      <c r="DM45" s="189"/>
      <c r="DN45" s="189"/>
      <c r="DO45" s="189"/>
    </row>
    <row r="46" spans="1:119" x14ac:dyDescent="0.15">
      <c r="B46" s="189" t="s">
        <v>202</v>
      </c>
      <c r="C46" s="189"/>
      <c r="D46" s="189"/>
      <c r="E46" s="189" t="s">
        <v>203</v>
      </c>
      <c r="F46" s="189"/>
      <c r="G46" s="189"/>
      <c r="H46" s="189"/>
      <c r="I46" s="189"/>
      <c r="J46" s="189"/>
      <c r="K46" s="189"/>
      <c r="L46" s="189"/>
      <c r="M46" s="189"/>
      <c r="N46" s="189"/>
      <c r="O46" s="189"/>
      <c r="P46" s="189"/>
      <c r="Q46" s="189"/>
      <c r="R46" s="189"/>
      <c r="S46" s="189"/>
      <c r="T46" s="189"/>
      <c r="U46" s="189"/>
      <c r="V46" s="189"/>
      <c r="W46" s="189"/>
      <c r="X46" s="189"/>
      <c r="Y46" s="189"/>
      <c r="Z46" s="189"/>
      <c r="AA46" s="189"/>
      <c r="AB46" s="189"/>
      <c r="AC46" s="189"/>
      <c r="AD46" s="189"/>
      <c r="AE46" s="189"/>
      <c r="AF46" s="189"/>
      <c r="AG46" s="189"/>
      <c r="AH46" s="189"/>
      <c r="AI46" s="189"/>
      <c r="AJ46" s="189"/>
      <c r="AK46" s="189"/>
      <c r="AL46" s="189"/>
      <c r="AM46" s="189"/>
      <c r="AN46" s="189"/>
      <c r="AO46" s="189"/>
      <c r="AP46" s="189"/>
      <c r="AQ46" s="189"/>
      <c r="AR46" s="189"/>
      <c r="AS46" s="189"/>
      <c r="AT46" s="189"/>
      <c r="AU46" s="189"/>
      <c r="AV46" s="189"/>
      <c r="AW46" s="189"/>
      <c r="AX46" s="189"/>
      <c r="AY46" s="189"/>
      <c r="AZ46" s="189"/>
      <c r="BA46" s="189"/>
      <c r="BB46" s="189"/>
      <c r="BC46" s="189"/>
      <c r="BD46" s="189"/>
      <c r="BE46" s="189"/>
      <c r="BF46" s="189"/>
      <c r="BG46" s="189"/>
      <c r="BH46" s="189"/>
      <c r="BI46" s="189"/>
      <c r="BJ46" s="189"/>
      <c r="BK46" s="189"/>
      <c r="BL46" s="189"/>
      <c r="BM46" s="189"/>
      <c r="BN46" s="189"/>
      <c r="BO46" s="189"/>
      <c r="BP46" s="189"/>
      <c r="BQ46" s="189"/>
      <c r="BR46" s="189"/>
      <c r="BS46" s="189"/>
      <c r="BT46" s="189"/>
      <c r="BU46" s="189"/>
      <c r="BV46" s="189"/>
      <c r="BW46" s="189"/>
      <c r="BX46" s="189"/>
      <c r="BY46" s="189"/>
      <c r="BZ46" s="189"/>
      <c r="CA46" s="189"/>
      <c r="CB46" s="189"/>
      <c r="CC46" s="189"/>
      <c r="CD46" s="189"/>
      <c r="CE46" s="189"/>
      <c r="CF46" s="189"/>
      <c r="CG46" s="189"/>
      <c r="CH46" s="189"/>
      <c r="CI46" s="189"/>
      <c r="CJ46" s="189"/>
      <c r="CK46" s="189"/>
      <c r="CL46" s="189"/>
      <c r="CM46" s="189"/>
      <c r="CN46" s="189"/>
      <c r="CO46" s="189"/>
      <c r="CP46" s="189"/>
      <c r="CQ46" s="189"/>
      <c r="CR46" s="189"/>
      <c r="CS46" s="189"/>
      <c r="CT46" s="189"/>
      <c r="CU46" s="189"/>
      <c r="CV46" s="189"/>
      <c r="CW46" s="189"/>
      <c r="CX46" s="189"/>
      <c r="CY46" s="189"/>
      <c r="CZ46" s="189"/>
      <c r="DA46" s="189"/>
      <c r="DB46" s="189"/>
      <c r="DC46" s="189"/>
      <c r="DD46" s="189"/>
      <c r="DE46" s="189"/>
      <c r="DF46" s="189"/>
      <c r="DG46" s="189"/>
      <c r="DH46" s="189"/>
      <c r="DI46" s="189"/>
    </row>
    <row r="47" spans="1:119" x14ac:dyDescent="0.15">
      <c r="B47" s="189"/>
      <c r="C47" s="189"/>
      <c r="D47" s="189"/>
      <c r="E47" s="189" t="s">
        <v>204</v>
      </c>
      <c r="F47" s="189"/>
      <c r="G47" s="189"/>
      <c r="H47" s="189"/>
      <c r="I47" s="189"/>
      <c r="J47" s="189"/>
      <c r="K47" s="189"/>
      <c r="L47" s="189"/>
      <c r="M47" s="189"/>
      <c r="N47" s="189"/>
      <c r="O47" s="189"/>
      <c r="P47" s="189"/>
      <c r="Q47" s="189"/>
      <c r="R47" s="189"/>
      <c r="S47" s="189"/>
      <c r="T47" s="189"/>
      <c r="U47" s="189"/>
      <c r="V47" s="189"/>
      <c r="W47" s="189"/>
      <c r="X47" s="189"/>
      <c r="Y47" s="189"/>
      <c r="Z47" s="189"/>
      <c r="AA47" s="189"/>
      <c r="AB47" s="189"/>
      <c r="AC47" s="189"/>
      <c r="AD47" s="189"/>
      <c r="AE47" s="189"/>
      <c r="AF47" s="189"/>
      <c r="AG47" s="189"/>
      <c r="AH47" s="189"/>
      <c r="AI47" s="189"/>
      <c r="AJ47" s="189"/>
      <c r="AK47" s="189"/>
      <c r="AL47" s="189"/>
      <c r="AM47" s="189"/>
      <c r="AN47" s="189"/>
      <c r="AO47" s="189"/>
      <c r="AP47" s="189"/>
      <c r="AQ47" s="189"/>
      <c r="AR47" s="189"/>
      <c r="AS47" s="189"/>
      <c r="AT47" s="189"/>
      <c r="AU47" s="189"/>
      <c r="AV47" s="189"/>
      <c r="AW47" s="189"/>
      <c r="AX47" s="189"/>
      <c r="AY47" s="189"/>
      <c r="AZ47" s="189"/>
      <c r="BA47" s="189"/>
      <c r="BB47" s="189"/>
      <c r="BC47" s="189"/>
      <c r="BD47" s="189"/>
      <c r="BE47" s="189"/>
      <c r="BF47" s="189"/>
      <c r="BG47" s="189"/>
      <c r="BH47" s="189"/>
      <c r="BI47" s="189"/>
      <c r="BJ47" s="189"/>
      <c r="BK47" s="189"/>
      <c r="BL47" s="189"/>
      <c r="BM47" s="189"/>
      <c r="BN47" s="189"/>
      <c r="BO47" s="189"/>
      <c r="BP47" s="189"/>
      <c r="BQ47" s="189"/>
      <c r="BR47" s="189"/>
      <c r="BS47" s="189"/>
      <c r="BT47" s="189"/>
      <c r="BU47" s="189"/>
      <c r="BV47" s="189"/>
      <c r="BW47" s="189"/>
      <c r="BX47" s="189"/>
      <c r="BY47" s="189"/>
      <c r="BZ47" s="189"/>
      <c r="CA47" s="189"/>
      <c r="CB47" s="189"/>
      <c r="CC47" s="189"/>
      <c r="CD47" s="189"/>
      <c r="CE47" s="189"/>
      <c r="CF47" s="189"/>
      <c r="CG47" s="189"/>
      <c r="CH47" s="189"/>
      <c r="CI47" s="189"/>
      <c r="CJ47" s="189"/>
      <c r="CK47" s="189"/>
      <c r="CL47" s="189"/>
      <c r="CM47" s="189"/>
      <c r="CN47" s="189"/>
      <c r="CO47" s="189"/>
      <c r="CP47" s="189"/>
      <c r="CQ47" s="189"/>
      <c r="CR47" s="189"/>
      <c r="CS47" s="189"/>
      <c r="CT47" s="189"/>
      <c r="CU47" s="189"/>
      <c r="CV47" s="189"/>
      <c r="CW47" s="189"/>
      <c r="CX47" s="189"/>
      <c r="CY47" s="189"/>
      <c r="CZ47" s="189"/>
      <c r="DA47" s="189"/>
      <c r="DB47" s="189"/>
      <c r="DC47" s="189"/>
      <c r="DD47" s="189"/>
      <c r="DE47" s="189"/>
      <c r="DF47" s="189"/>
      <c r="DG47" s="189"/>
      <c r="DH47" s="189"/>
      <c r="DI47" s="189"/>
    </row>
    <row r="48" spans="1:119" x14ac:dyDescent="0.15">
      <c r="B48" s="189"/>
      <c r="C48" s="189"/>
      <c r="D48" s="189"/>
      <c r="E48" s="189" t="s">
        <v>205</v>
      </c>
      <c r="F48" s="189"/>
      <c r="G48" s="189"/>
      <c r="H48" s="189"/>
      <c r="I48" s="189"/>
      <c r="J48" s="189"/>
      <c r="K48" s="189"/>
      <c r="L48" s="189"/>
      <c r="M48" s="189"/>
      <c r="N48" s="189"/>
      <c r="O48" s="189"/>
      <c r="P48" s="189"/>
      <c r="Q48" s="189"/>
      <c r="R48" s="189"/>
      <c r="S48" s="189"/>
      <c r="T48" s="189"/>
      <c r="U48" s="189"/>
      <c r="V48" s="189"/>
      <c r="W48" s="189"/>
      <c r="X48" s="189"/>
      <c r="Y48" s="189"/>
      <c r="Z48" s="189"/>
      <c r="AA48" s="189"/>
      <c r="AB48" s="189"/>
      <c r="AC48" s="189"/>
      <c r="AD48" s="189"/>
      <c r="AE48" s="189"/>
      <c r="AF48" s="189"/>
      <c r="AG48" s="189"/>
      <c r="AH48" s="189"/>
      <c r="AI48" s="189"/>
      <c r="AJ48" s="189"/>
      <c r="AK48" s="189"/>
      <c r="AL48" s="189"/>
      <c r="AM48" s="189"/>
      <c r="AN48" s="189"/>
      <c r="AO48" s="189"/>
      <c r="AP48" s="189"/>
      <c r="AQ48" s="189"/>
      <c r="AR48" s="189"/>
      <c r="AS48" s="189"/>
      <c r="AT48" s="189"/>
      <c r="AU48" s="189"/>
      <c r="AV48" s="189"/>
      <c r="AW48" s="189"/>
      <c r="AX48" s="189"/>
      <c r="AY48" s="189"/>
      <c r="AZ48" s="189"/>
      <c r="BA48" s="189"/>
      <c r="BB48" s="189"/>
      <c r="BC48" s="189"/>
      <c r="BD48" s="189"/>
      <c r="BE48" s="189"/>
      <c r="BF48" s="189"/>
      <c r="BG48" s="189"/>
      <c r="BH48" s="189"/>
      <c r="BI48" s="189"/>
      <c r="BJ48" s="189"/>
      <c r="BK48" s="189"/>
      <c r="BL48" s="189"/>
      <c r="BM48" s="189"/>
      <c r="BN48" s="189"/>
      <c r="BO48" s="189"/>
      <c r="BP48" s="189"/>
      <c r="BQ48" s="189"/>
      <c r="BR48" s="189"/>
      <c r="BS48" s="189"/>
      <c r="BT48" s="189"/>
      <c r="BU48" s="189"/>
      <c r="BV48" s="189"/>
      <c r="BW48" s="189"/>
      <c r="BX48" s="189"/>
      <c r="BY48" s="189"/>
      <c r="BZ48" s="189"/>
      <c r="CA48" s="189"/>
      <c r="CB48" s="189"/>
      <c r="CC48" s="189"/>
      <c r="CD48" s="189"/>
      <c r="CE48" s="189"/>
      <c r="CF48" s="189"/>
      <c r="CG48" s="189"/>
      <c r="CH48" s="189"/>
      <c r="CI48" s="189"/>
      <c r="CJ48" s="189"/>
      <c r="CK48" s="189"/>
      <c r="CL48" s="189"/>
      <c r="CM48" s="189"/>
      <c r="CN48" s="189"/>
      <c r="CO48" s="189"/>
      <c r="CP48" s="189"/>
      <c r="CQ48" s="189"/>
      <c r="CR48" s="189"/>
      <c r="CS48" s="189"/>
      <c r="CT48" s="189"/>
      <c r="CU48" s="189"/>
      <c r="CV48" s="189"/>
      <c r="CW48" s="189"/>
      <c r="CX48" s="189"/>
      <c r="CY48" s="189"/>
      <c r="CZ48" s="189"/>
      <c r="DA48" s="189"/>
      <c r="DB48" s="189"/>
      <c r="DC48" s="189"/>
      <c r="DD48" s="189"/>
      <c r="DE48" s="189"/>
      <c r="DF48" s="189"/>
      <c r="DG48" s="189"/>
      <c r="DH48" s="189"/>
      <c r="DI48" s="189"/>
    </row>
    <row r="49" spans="5:5" x14ac:dyDescent="0.15">
      <c r="E49" s="225" t="s">
        <v>206</v>
      </c>
    </row>
    <row r="50" spans="5:5" x14ac:dyDescent="0.15">
      <c r="E50" s="191" t="s">
        <v>207</v>
      </c>
    </row>
    <row r="51" spans="5:5" x14ac:dyDescent="0.15">
      <c r="E51" s="191" t="s">
        <v>208</v>
      </c>
    </row>
    <row r="52" spans="5:5" x14ac:dyDescent="0.15">
      <c r="E52" s="191" t="s">
        <v>209</v>
      </c>
    </row>
    <row r="53" spans="5:5" x14ac:dyDescent="0.15"/>
    <row r="54" spans="5:5" x14ac:dyDescent="0.15"/>
    <row r="55" spans="5:5" x14ac:dyDescent="0.15"/>
    <row r="56" spans="5:5" x14ac:dyDescent="0.15"/>
  </sheetData>
  <sheetProtection algorithmName="SHA-512" hashValue="fcAbBrIRiytiEkUqRsObKtXOECsDLR5tQyZfM8k2ph6Y16xWM1IGUhmm7C2mfJ/M+WiehUhgqvorWEWTuGJh9w==" saltValue="qKw6TFINhLPl+FEzh/HH5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4294967295"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G31" zoomScaleSheetLayoutView="100" workbookViewId="0">
      <selection activeCell="P36" sqref="P3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543</v>
      </c>
      <c r="G33" s="29" t="s">
        <v>544</v>
      </c>
      <c r="H33" s="29" t="s">
        <v>545</v>
      </c>
      <c r="I33" s="29" t="s">
        <v>546</v>
      </c>
      <c r="J33" s="30" t="s">
        <v>547</v>
      </c>
      <c r="K33" s="22"/>
      <c r="L33" s="22"/>
      <c r="M33" s="22"/>
      <c r="N33" s="22"/>
      <c r="O33" s="22"/>
      <c r="P33" s="22"/>
    </row>
    <row r="34" spans="1:16" ht="39" customHeight="1" x14ac:dyDescent="0.15">
      <c r="A34" s="22"/>
      <c r="B34" s="31"/>
      <c r="C34" s="1262" t="s">
        <v>551</v>
      </c>
      <c r="D34" s="1262"/>
      <c r="E34" s="1263"/>
      <c r="F34" s="32">
        <v>2.71</v>
      </c>
      <c r="G34" s="33">
        <v>2.96</v>
      </c>
      <c r="H34" s="33">
        <v>3.36</v>
      </c>
      <c r="I34" s="33">
        <v>3.37</v>
      </c>
      <c r="J34" s="34">
        <v>3.15</v>
      </c>
      <c r="K34" s="22"/>
      <c r="L34" s="22"/>
      <c r="M34" s="22"/>
      <c r="N34" s="22"/>
      <c r="O34" s="22"/>
      <c r="P34" s="22"/>
    </row>
    <row r="35" spans="1:16" ht="39" customHeight="1" x14ac:dyDescent="0.15">
      <c r="A35" s="22"/>
      <c r="B35" s="35"/>
      <c r="C35" s="1256" t="s">
        <v>552</v>
      </c>
      <c r="D35" s="1257"/>
      <c r="E35" s="1258"/>
      <c r="F35" s="36">
        <v>2</v>
      </c>
      <c r="G35" s="37">
        <v>1.94</v>
      </c>
      <c r="H35" s="37">
        <v>2</v>
      </c>
      <c r="I35" s="37">
        <v>2.0699999999999998</v>
      </c>
      <c r="J35" s="38">
        <v>2</v>
      </c>
      <c r="K35" s="22"/>
      <c r="L35" s="22"/>
      <c r="M35" s="22"/>
      <c r="N35" s="22"/>
      <c r="O35" s="22"/>
      <c r="P35" s="22"/>
    </row>
    <row r="36" spans="1:16" ht="39" customHeight="1" x14ac:dyDescent="0.15">
      <c r="A36" s="22"/>
      <c r="B36" s="35"/>
      <c r="C36" s="1256" t="s">
        <v>553</v>
      </c>
      <c r="D36" s="1257"/>
      <c r="E36" s="1258"/>
      <c r="F36" s="36">
        <v>0.53</v>
      </c>
      <c r="G36" s="37">
        <v>0.67</v>
      </c>
      <c r="H36" s="37">
        <v>0.59</v>
      </c>
      <c r="I36" s="37">
        <v>0.56999999999999995</v>
      </c>
      <c r="J36" s="38">
        <v>0.57999999999999996</v>
      </c>
      <c r="K36" s="22"/>
      <c r="L36" s="22"/>
      <c r="M36" s="22"/>
      <c r="N36" s="22"/>
      <c r="O36" s="22"/>
      <c r="P36" s="22"/>
    </row>
    <row r="37" spans="1:16" ht="39" customHeight="1" x14ac:dyDescent="0.15">
      <c r="A37" s="22"/>
      <c r="B37" s="35"/>
      <c r="C37" s="1256" t="s">
        <v>554</v>
      </c>
      <c r="D37" s="1257"/>
      <c r="E37" s="1258"/>
      <c r="F37" s="36">
        <v>7.0000000000000007E-2</v>
      </c>
      <c r="G37" s="37">
        <v>0.08</v>
      </c>
      <c r="H37" s="37">
        <v>0.1</v>
      </c>
      <c r="I37" s="37">
        <v>0.14000000000000001</v>
      </c>
      <c r="J37" s="38">
        <v>0.13</v>
      </c>
      <c r="K37" s="22"/>
      <c r="L37" s="22"/>
      <c r="M37" s="22"/>
      <c r="N37" s="22"/>
      <c r="O37" s="22"/>
      <c r="P37" s="22"/>
    </row>
    <row r="38" spans="1:16" ht="39" customHeight="1" x14ac:dyDescent="0.15">
      <c r="A38" s="22"/>
      <c r="B38" s="35"/>
      <c r="C38" s="1256" t="s">
        <v>555</v>
      </c>
      <c r="D38" s="1257"/>
      <c r="E38" s="1258"/>
      <c r="F38" s="36" t="s">
        <v>556</v>
      </c>
      <c r="G38" s="37" t="s">
        <v>557</v>
      </c>
      <c r="H38" s="37" t="s">
        <v>558</v>
      </c>
      <c r="I38" s="37" t="s">
        <v>559</v>
      </c>
      <c r="J38" s="38">
        <v>0.02</v>
      </c>
      <c r="K38" s="22"/>
      <c r="L38" s="22"/>
      <c r="M38" s="22"/>
      <c r="N38" s="22"/>
      <c r="O38" s="22"/>
      <c r="P38" s="22"/>
    </row>
    <row r="39" spans="1:16" ht="39" customHeight="1" x14ac:dyDescent="0.15">
      <c r="A39" s="22"/>
      <c r="B39" s="35"/>
      <c r="C39" s="1256" t="s">
        <v>560</v>
      </c>
      <c r="D39" s="1257"/>
      <c r="E39" s="1258"/>
      <c r="F39" s="36">
        <v>0</v>
      </c>
      <c r="G39" s="37">
        <v>0</v>
      </c>
      <c r="H39" s="37">
        <v>0</v>
      </c>
      <c r="I39" s="37">
        <v>0</v>
      </c>
      <c r="J39" s="38">
        <v>0</v>
      </c>
      <c r="K39" s="22"/>
      <c r="L39" s="22"/>
      <c r="M39" s="22"/>
      <c r="N39" s="22"/>
      <c r="O39" s="22"/>
      <c r="P39" s="22"/>
    </row>
    <row r="40" spans="1:16" ht="39" customHeight="1" x14ac:dyDescent="0.15">
      <c r="A40" s="22"/>
      <c r="B40" s="35"/>
      <c r="C40" s="1256" t="s">
        <v>561</v>
      </c>
      <c r="D40" s="1257"/>
      <c r="E40" s="1258"/>
      <c r="F40" s="36">
        <v>0</v>
      </c>
      <c r="G40" s="37">
        <v>0</v>
      </c>
      <c r="H40" s="37">
        <v>0</v>
      </c>
      <c r="I40" s="37">
        <v>0</v>
      </c>
      <c r="J40" s="38">
        <v>0</v>
      </c>
      <c r="K40" s="22"/>
      <c r="L40" s="22"/>
      <c r="M40" s="22"/>
      <c r="N40" s="22"/>
      <c r="O40" s="22"/>
      <c r="P40" s="22"/>
    </row>
    <row r="41" spans="1:16" ht="39" customHeight="1" x14ac:dyDescent="0.15">
      <c r="A41" s="22"/>
      <c r="B41" s="35"/>
      <c r="C41" s="1256"/>
      <c r="D41" s="1257"/>
      <c r="E41" s="1258"/>
      <c r="F41" s="36"/>
      <c r="G41" s="37"/>
      <c r="H41" s="37"/>
      <c r="I41" s="37"/>
      <c r="J41" s="38"/>
      <c r="K41" s="22"/>
      <c r="L41" s="22"/>
      <c r="M41" s="22"/>
      <c r="N41" s="22"/>
      <c r="O41" s="22"/>
      <c r="P41" s="22"/>
    </row>
    <row r="42" spans="1:16" ht="39" customHeight="1" x14ac:dyDescent="0.15">
      <c r="A42" s="22"/>
      <c r="B42" s="39"/>
      <c r="C42" s="1256" t="s">
        <v>562</v>
      </c>
      <c r="D42" s="1257"/>
      <c r="E42" s="1258"/>
      <c r="F42" s="36" t="s">
        <v>502</v>
      </c>
      <c r="G42" s="37" t="s">
        <v>502</v>
      </c>
      <c r="H42" s="37" t="s">
        <v>502</v>
      </c>
      <c r="I42" s="37" t="s">
        <v>502</v>
      </c>
      <c r="J42" s="38" t="s">
        <v>502</v>
      </c>
      <c r="K42" s="22"/>
      <c r="L42" s="22"/>
      <c r="M42" s="22"/>
      <c r="N42" s="22"/>
      <c r="O42" s="22"/>
      <c r="P42" s="22"/>
    </row>
    <row r="43" spans="1:16" ht="39" customHeight="1" thickBot="1" x14ac:dyDescent="0.2">
      <c r="A43" s="22"/>
      <c r="B43" s="40"/>
      <c r="C43" s="1259" t="s">
        <v>563</v>
      </c>
      <c r="D43" s="1260"/>
      <c r="E43" s="1261"/>
      <c r="F43" s="41" t="s">
        <v>502</v>
      </c>
      <c r="G43" s="42" t="s">
        <v>502</v>
      </c>
      <c r="H43" s="42" t="s">
        <v>502</v>
      </c>
      <c r="I43" s="42" t="s">
        <v>502</v>
      </c>
      <c r="J43" s="43" t="s">
        <v>502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JDGgm0ClF8aXJuT6siGaze8Pg9vtmrTSMT5Y72f3CnBSO/Rm4+APF3cU/PsBoAcguAdBTgtpX17Pc5XbMHW5Q==" saltValue="4izTDFKi+gW5u53P4UZOL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4294967295"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I49"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543</v>
      </c>
      <c r="L44" s="56" t="s">
        <v>544</v>
      </c>
      <c r="M44" s="56" t="s">
        <v>545</v>
      </c>
      <c r="N44" s="56" t="s">
        <v>546</v>
      </c>
      <c r="O44" s="57" t="s">
        <v>547</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1042</v>
      </c>
      <c r="L45" s="60">
        <v>1058</v>
      </c>
      <c r="M45" s="60">
        <v>1320</v>
      </c>
      <c r="N45" s="60">
        <v>1328</v>
      </c>
      <c r="O45" s="61">
        <v>1324</v>
      </c>
      <c r="P45" s="48"/>
      <c r="Q45" s="48"/>
      <c r="R45" s="48"/>
      <c r="S45" s="48"/>
      <c r="T45" s="48"/>
      <c r="U45" s="48"/>
    </row>
    <row r="46" spans="1:21" ht="30.75" customHeight="1" x14ac:dyDescent="0.15">
      <c r="A46" s="48"/>
      <c r="B46" s="1266"/>
      <c r="C46" s="1267"/>
      <c r="D46" s="62"/>
      <c r="E46" s="1272" t="s">
        <v>13</v>
      </c>
      <c r="F46" s="1272"/>
      <c r="G46" s="1272"/>
      <c r="H46" s="1272"/>
      <c r="I46" s="1272"/>
      <c r="J46" s="1273"/>
      <c r="K46" s="63" t="s">
        <v>502</v>
      </c>
      <c r="L46" s="64" t="s">
        <v>502</v>
      </c>
      <c r="M46" s="64" t="s">
        <v>502</v>
      </c>
      <c r="N46" s="64" t="s">
        <v>502</v>
      </c>
      <c r="O46" s="65" t="s">
        <v>502</v>
      </c>
      <c r="P46" s="48"/>
      <c r="Q46" s="48"/>
      <c r="R46" s="48"/>
      <c r="S46" s="48"/>
      <c r="T46" s="48"/>
      <c r="U46" s="48"/>
    </row>
    <row r="47" spans="1:21" ht="30.75" customHeight="1" x14ac:dyDescent="0.15">
      <c r="A47" s="48"/>
      <c r="B47" s="1266"/>
      <c r="C47" s="1267"/>
      <c r="D47" s="62"/>
      <c r="E47" s="1272" t="s">
        <v>14</v>
      </c>
      <c r="F47" s="1272"/>
      <c r="G47" s="1272"/>
      <c r="H47" s="1272"/>
      <c r="I47" s="1272"/>
      <c r="J47" s="1273"/>
      <c r="K47" s="63" t="s">
        <v>502</v>
      </c>
      <c r="L47" s="64" t="s">
        <v>502</v>
      </c>
      <c r="M47" s="64" t="s">
        <v>502</v>
      </c>
      <c r="N47" s="64" t="s">
        <v>502</v>
      </c>
      <c r="O47" s="65" t="s">
        <v>502</v>
      </c>
      <c r="P47" s="48"/>
      <c r="Q47" s="48"/>
      <c r="R47" s="48"/>
      <c r="S47" s="48"/>
      <c r="T47" s="48"/>
      <c r="U47" s="48"/>
    </row>
    <row r="48" spans="1:21" ht="30.75" customHeight="1" x14ac:dyDescent="0.15">
      <c r="A48" s="48"/>
      <c r="B48" s="1266"/>
      <c r="C48" s="1267"/>
      <c r="D48" s="62"/>
      <c r="E48" s="1272" t="s">
        <v>15</v>
      </c>
      <c r="F48" s="1272"/>
      <c r="G48" s="1272"/>
      <c r="H48" s="1272"/>
      <c r="I48" s="1272"/>
      <c r="J48" s="1273"/>
      <c r="K48" s="63">
        <v>190</v>
      </c>
      <c r="L48" s="64">
        <v>185</v>
      </c>
      <c r="M48" s="64">
        <v>176</v>
      </c>
      <c r="N48" s="64">
        <v>170</v>
      </c>
      <c r="O48" s="65">
        <v>172</v>
      </c>
      <c r="P48" s="48"/>
      <c r="Q48" s="48"/>
      <c r="R48" s="48"/>
      <c r="S48" s="48"/>
      <c r="T48" s="48"/>
      <c r="U48" s="48"/>
    </row>
    <row r="49" spans="1:21" ht="30.75" customHeight="1" x14ac:dyDescent="0.15">
      <c r="A49" s="48"/>
      <c r="B49" s="1266"/>
      <c r="C49" s="1267"/>
      <c r="D49" s="62"/>
      <c r="E49" s="1272" t="s">
        <v>16</v>
      </c>
      <c r="F49" s="1272"/>
      <c r="G49" s="1272"/>
      <c r="H49" s="1272"/>
      <c r="I49" s="1272"/>
      <c r="J49" s="1273"/>
      <c r="K49" s="63">
        <v>10</v>
      </c>
      <c r="L49" s="64">
        <v>13</v>
      </c>
      <c r="M49" s="64">
        <v>10</v>
      </c>
      <c r="N49" s="64">
        <v>11</v>
      </c>
      <c r="O49" s="65">
        <v>43</v>
      </c>
      <c r="P49" s="48"/>
      <c r="Q49" s="48"/>
      <c r="R49" s="48"/>
      <c r="S49" s="48"/>
      <c r="T49" s="48"/>
      <c r="U49" s="48"/>
    </row>
    <row r="50" spans="1:21" ht="30.75" customHeight="1" x14ac:dyDescent="0.15">
      <c r="A50" s="48"/>
      <c r="B50" s="1266"/>
      <c r="C50" s="1267"/>
      <c r="D50" s="62"/>
      <c r="E50" s="1272" t="s">
        <v>17</v>
      </c>
      <c r="F50" s="1272"/>
      <c r="G50" s="1272"/>
      <c r="H50" s="1272"/>
      <c r="I50" s="1272"/>
      <c r="J50" s="1273"/>
      <c r="K50" s="63">
        <v>176</v>
      </c>
      <c r="L50" s="64">
        <v>132</v>
      </c>
      <c r="M50" s="64">
        <v>127</v>
      </c>
      <c r="N50" s="64">
        <v>139</v>
      </c>
      <c r="O50" s="65">
        <v>153</v>
      </c>
      <c r="P50" s="48"/>
      <c r="Q50" s="48"/>
      <c r="R50" s="48"/>
      <c r="S50" s="48"/>
      <c r="T50" s="48"/>
      <c r="U50" s="48"/>
    </row>
    <row r="51" spans="1:21" ht="30.75" customHeight="1" x14ac:dyDescent="0.15">
      <c r="A51" s="48"/>
      <c r="B51" s="1268"/>
      <c r="C51" s="1269"/>
      <c r="D51" s="66"/>
      <c r="E51" s="1272" t="s">
        <v>18</v>
      </c>
      <c r="F51" s="1272"/>
      <c r="G51" s="1272"/>
      <c r="H51" s="1272"/>
      <c r="I51" s="1272"/>
      <c r="J51" s="1273"/>
      <c r="K51" s="63">
        <v>0</v>
      </c>
      <c r="L51" s="64">
        <v>0</v>
      </c>
      <c r="M51" s="64">
        <v>0</v>
      </c>
      <c r="N51" s="64">
        <v>0</v>
      </c>
      <c r="O51" s="65">
        <v>0</v>
      </c>
      <c r="P51" s="48"/>
      <c r="Q51" s="48"/>
      <c r="R51" s="48"/>
      <c r="S51" s="48"/>
      <c r="T51" s="48"/>
      <c r="U51" s="48"/>
    </row>
    <row r="52" spans="1:21" ht="30.75" customHeight="1" x14ac:dyDescent="0.15">
      <c r="A52" s="48"/>
      <c r="B52" s="1274" t="s">
        <v>19</v>
      </c>
      <c r="C52" s="1275"/>
      <c r="D52" s="66"/>
      <c r="E52" s="1272" t="s">
        <v>20</v>
      </c>
      <c r="F52" s="1272"/>
      <c r="G52" s="1272"/>
      <c r="H52" s="1272"/>
      <c r="I52" s="1272"/>
      <c r="J52" s="1273"/>
      <c r="K52" s="63">
        <v>897</v>
      </c>
      <c r="L52" s="64">
        <v>898</v>
      </c>
      <c r="M52" s="64">
        <v>1055</v>
      </c>
      <c r="N52" s="64">
        <v>1037</v>
      </c>
      <c r="O52" s="65">
        <v>1026</v>
      </c>
      <c r="P52" s="48"/>
      <c r="Q52" s="48"/>
      <c r="R52" s="48"/>
      <c r="S52" s="48"/>
      <c r="T52" s="48"/>
      <c r="U52" s="48"/>
    </row>
    <row r="53" spans="1:21" ht="30.75" customHeight="1" thickBot="1" x14ac:dyDescent="0.2">
      <c r="A53" s="48"/>
      <c r="B53" s="1276" t="s">
        <v>21</v>
      </c>
      <c r="C53" s="1277"/>
      <c r="D53" s="67"/>
      <c r="E53" s="1278" t="s">
        <v>22</v>
      </c>
      <c r="F53" s="1278"/>
      <c r="G53" s="1278"/>
      <c r="H53" s="1278"/>
      <c r="I53" s="1278"/>
      <c r="J53" s="1279"/>
      <c r="K53" s="68">
        <v>521</v>
      </c>
      <c r="L53" s="69">
        <v>490</v>
      </c>
      <c r="M53" s="69">
        <v>578</v>
      </c>
      <c r="N53" s="69">
        <v>611</v>
      </c>
      <c r="O53" s="70">
        <v>666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25</v>
      </c>
      <c r="P55" s="48"/>
      <c r="Q55" s="48"/>
      <c r="R55" s="48"/>
      <c r="S55" s="48"/>
      <c r="T55" s="48"/>
      <c r="U55" s="48"/>
    </row>
    <row r="56" spans="1:21" ht="31.5" customHeight="1" thickBot="1" x14ac:dyDescent="0.2">
      <c r="A56" s="48"/>
      <c r="B56" s="76"/>
      <c r="C56" s="77"/>
      <c r="D56" s="77"/>
      <c r="E56" s="78"/>
      <c r="F56" s="78"/>
      <c r="G56" s="78"/>
      <c r="H56" s="78"/>
      <c r="I56" s="78"/>
      <c r="J56" s="79" t="s">
        <v>2</v>
      </c>
      <c r="K56" s="80" t="s">
        <v>564</v>
      </c>
      <c r="L56" s="81" t="s">
        <v>565</v>
      </c>
      <c r="M56" s="81" t="s">
        <v>566</v>
      </c>
      <c r="N56" s="81" t="s">
        <v>567</v>
      </c>
      <c r="O56" s="82" t="s">
        <v>568</v>
      </c>
      <c r="P56" s="48"/>
      <c r="Q56" s="48"/>
      <c r="R56" s="48"/>
      <c r="S56" s="48"/>
      <c r="T56" s="48"/>
      <c r="U56" s="48"/>
    </row>
    <row r="57" spans="1:21" ht="31.5" customHeight="1" x14ac:dyDescent="0.15">
      <c r="B57" s="1280" t="s">
        <v>26</v>
      </c>
      <c r="C57" s="1281"/>
      <c r="D57" s="1284" t="s">
        <v>27</v>
      </c>
      <c r="E57" s="1285"/>
      <c r="F57" s="1285"/>
      <c r="G57" s="1285"/>
      <c r="H57" s="1285"/>
      <c r="I57" s="1285"/>
      <c r="J57" s="1286"/>
      <c r="K57" s="83"/>
      <c r="L57" s="84"/>
      <c r="M57" s="84"/>
      <c r="N57" s="84"/>
      <c r="O57" s="85"/>
    </row>
    <row r="58" spans="1:21" ht="31.5" customHeight="1" thickBot="1" x14ac:dyDescent="0.2">
      <c r="B58" s="1282"/>
      <c r="C58" s="1283"/>
      <c r="D58" s="1287" t="s">
        <v>28</v>
      </c>
      <c r="E58" s="1288"/>
      <c r="F58" s="1288"/>
      <c r="G58" s="1288"/>
      <c r="H58" s="1288"/>
      <c r="I58" s="1288"/>
      <c r="J58" s="1289"/>
      <c r="K58" s="86"/>
      <c r="L58" s="87"/>
      <c r="M58" s="87"/>
      <c r="N58" s="87"/>
      <c r="O58" s="88"/>
    </row>
    <row r="59" spans="1:21" ht="24" customHeight="1" x14ac:dyDescent="0.15">
      <c r="B59" s="89"/>
      <c r="C59" s="89"/>
      <c r="D59" s="90" t="s">
        <v>29</v>
      </c>
      <c r="E59" s="91"/>
      <c r="F59" s="91"/>
      <c r="G59" s="91"/>
      <c r="H59" s="91"/>
      <c r="I59" s="91"/>
      <c r="J59" s="91"/>
      <c r="K59" s="91"/>
      <c r="L59" s="91"/>
      <c r="M59" s="91"/>
      <c r="N59" s="91"/>
      <c r="O59" s="91"/>
    </row>
    <row r="60" spans="1:21" ht="24" customHeight="1" x14ac:dyDescent="0.15">
      <c r="B60" s="92"/>
      <c r="C60" s="92"/>
      <c r="D60" s="90" t="s">
        <v>30</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CBlh3MooArUtnPBBkeXHrouvdepXFFX03ASLFFxQLWbW3UzWA4qgp5Jfw1Kq1euvuOqRZOmTRYW/vlcR2Rg3A==" saltValue="vQgvM8L7A7yBE/+Dul1R7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I43"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543</v>
      </c>
      <c r="J40" s="100" t="s">
        <v>544</v>
      </c>
      <c r="K40" s="100" t="s">
        <v>545</v>
      </c>
      <c r="L40" s="100" t="s">
        <v>546</v>
      </c>
      <c r="M40" s="101" t="s">
        <v>547</v>
      </c>
    </row>
    <row r="41" spans="2:13" ht="27.75" customHeight="1" x14ac:dyDescent="0.15">
      <c r="B41" s="1290" t="s">
        <v>31</v>
      </c>
      <c r="C41" s="1291"/>
      <c r="D41" s="102"/>
      <c r="E41" s="1296" t="s">
        <v>32</v>
      </c>
      <c r="F41" s="1296"/>
      <c r="G41" s="1296"/>
      <c r="H41" s="1297"/>
      <c r="I41" s="103">
        <v>12165</v>
      </c>
      <c r="J41" s="104">
        <v>11965</v>
      </c>
      <c r="K41" s="104">
        <v>11545</v>
      </c>
      <c r="L41" s="104">
        <v>10920</v>
      </c>
      <c r="M41" s="105">
        <v>10256</v>
      </c>
    </row>
    <row r="42" spans="2:13" ht="27.75" customHeight="1" x14ac:dyDescent="0.15">
      <c r="B42" s="1292"/>
      <c r="C42" s="1293"/>
      <c r="D42" s="106"/>
      <c r="E42" s="1298" t="s">
        <v>33</v>
      </c>
      <c r="F42" s="1298"/>
      <c r="G42" s="1298"/>
      <c r="H42" s="1299"/>
      <c r="I42" s="107">
        <v>458</v>
      </c>
      <c r="J42" s="108">
        <v>340</v>
      </c>
      <c r="K42" s="108">
        <v>408</v>
      </c>
      <c r="L42" s="108">
        <v>295</v>
      </c>
      <c r="M42" s="109">
        <v>249</v>
      </c>
    </row>
    <row r="43" spans="2:13" ht="27.75" customHeight="1" x14ac:dyDescent="0.15">
      <c r="B43" s="1292"/>
      <c r="C43" s="1293"/>
      <c r="D43" s="106"/>
      <c r="E43" s="1298" t="s">
        <v>34</v>
      </c>
      <c r="F43" s="1298"/>
      <c r="G43" s="1298"/>
      <c r="H43" s="1299"/>
      <c r="I43" s="107">
        <v>1830</v>
      </c>
      <c r="J43" s="108">
        <v>1697</v>
      </c>
      <c r="K43" s="108">
        <v>1758</v>
      </c>
      <c r="L43" s="108">
        <v>1636</v>
      </c>
      <c r="M43" s="109">
        <v>1542</v>
      </c>
    </row>
    <row r="44" spans="2:13" ht="27.75" customHeight="1" x14ac:dyDescent="0.15">
      <c r="B44" s="1292"/>
      <c r="C44" s="1293"/>
      <c r="D44" s="106"/>
      <c r="E44" s="1298" t="s">
        <v>35</v>
      </c>
      <c r="F44" s="1298"/>
      <c r="G44" s="1298"/>
      <c r="H44" s="1299"/>
      <c r="I44" s="107">
        <v>598</v>
      </c>
      <c r="J44" s="108">
        <v>692</v>
      </c>
      <c r="K44" s="108">
        <v>688</v>
      </c>
      <c r="L44" s="108">
        <v>694</v>
      </c>
      <c r="M44" s="109">
        <v>654</v>
      </c>
    </row>
    <row r="45" spans="2:13" ht="27.75" customHeight="1" x14ac:dyDescent="0.15">
      <c r="B45" s="1292"/>
      <c r="C45" s="1293"/>
      <c r="D45" s="106"/>
      <c r="E45" s="1298" t="s">
        <v>36</v>
      </c>
      <c r="F45" s="1298"/>
      <c r="G45" s="1298"/>
      <c r="H45" s="1299"/>
      <c r="I45" s="107">
        <v>1334</v>
      </c>
      <c r="J45" s="108">
        <v>1304</v>
      </c>
      <c r="K45" s="108">
        <v>1296</v>
      </c>
      <c r="L45" s="108">
        <v>1209</v>
      </c>
      <c r="M45" s="109">
        <v>1154</v>
      </c>
    </row>
    <row r="46" spans="2:13" ht="27.75" customHeight="1" x14ac:dyDescent="0.15">
      <c r="B46" s="1292"/>
      <c r="C46" s="1293"/>
      <c r="D46" s="110"/>
      <c r="E46" s="1298" t="s">
        <v>37</v>
      </c>
      <c r="F46" s="1298"/>
      <c r="G46" s="1298"/>
      <c r="H46" s="1299"/>
      <c r="I46" s="107" t="s">
        <v>502</v>
      </c>
      <c r="J46" s="108" t="s">
        <v>502</v>
      </c>
      <c r="K46" s="108" t="s">
        <v>502</v>
      </c>
      <c r="L46" s="108" t="s">
        <v>502</v>
      </c>
      <c r="M46" s="109" t="s">
        <v>502</v>
      </c>
    </row>
    <row r="47" spans="2:13" ht="27.75" customHeight="1" x14ac:dyDescent="0.15">
      <c r="B47" s="1292"/>
      <c r="C47" s="1293"/>
      <c r="D47" s="111"/>
      <c r="E47" s="1300" t="s">
        <v>38</v>
      </c>
      <c r="F47" s="1301"/>
      <c r="G47" s="1301"/>
      <c r="H47" s="1302"/>
      <c r="I47" s="107" t="s">
        <v>502</v>
      </c>
      <c r="J47" s="108" t="s">
        <v>502</v>
      </c>
      <c r="K47" s="108" t="s">
        <v>502</v>
      </c>
      <c r="L47" s="108" t="s">
        <v>502</v>
      </c>
      <c r="M47" s="109" t="s">
        <v>502</v>
      </c>
    </row>
    <row r="48" spans="2:13" ht="27.75" customHeight="1" x14ac:dyDescent="0.15">
      <c r="B48" s="1292"/>
      <c r="C48" s="1293"/>
      <c r="D48" s="106"/>
      <c r="E48" s="1298" t="s">
        <v>39</v>
      </c>
      <c r="F48" s="1298"/>
      <c r="G48" s="1298"/>
      <c r="H48" s="1299"/>
      <c r="I48" s="107" t="s">
        <v>502</v>
      </c>
      <c r="J48" s="108" t="s">
        <v>502</v>
      </c>
      <c r="K48" s="108" t="s">
        <v>502</v>
      </c>
      <c r="L48" s="108" t="s">
        <v>502</v>
      </c>
      <c r="M48" s="109" t="s">
        <v>502</v>
      </c>
    </row>
    <row r="49" spans="2:13" ht="27.75" customHeight="1" x14ac:dyDescent="0.15">
      <c r="B49" s="1294"/>
      <c r="C49" s="1295"/>
      <c r="D49" s="106"/>
      <c r="E49" s="1298" t="s">
        <v>40</v>
      </c>
      <c r="F49" s="1298"/>
      <c r="G49" s="1298"/>
      <c r="H49" s="1299"/>
      <c r="I49" s="107" t="s">
        <v>502</v>
      </c>
      <c r="J49" s="108" t="s">
        <v>502</v>
      </c>
      <c r="K49" s="108" t="s">
        <v>502</v>
      </c>
      <c r="L49" s="108" t="s">
        <v>502</v>
      </c>
      <c r="M49" s="109" t="s">
        <v>502</v>
      </c>
    </row>
    <row r="50" spans="2:13" ht="27.75" customHeight="1" x14ac:dyDescent="0.15">
      <c r="B50" s="1303" t="s">
        <v>41</v>
      </c>
      <c r="C50" s="1304"/>
      <c r="D50" s="112"/>
      <c r="E50" s="1298" t="s">
        <v>42</v>
      </c>
      <c r="F50" s="1298"/>
      <c r="G50" s="1298"/>
      <c r="H50" s="1299"/>
      <c r="I50" s="107">
        <v>740</v>
      </c>
      <c r="J50" s="108">
        <v>886</v>
      </c>
      <c r="K50" s="108">
        <v>903</v>
      </c>
      <c r="L50" s="108">
        <v>1021</v>
      </c>
      <c r="M50" s="109">
        <v>2590</v>
      </c>
    </row>
    <row r="51" spans="2:13" ht="27.75" customHeight="1" x14ac:dyDescent="0.15">
      <c r="B51" s="1292"/>
      <c r="C51" s="1293"/>
      <c r="D51" s="106"/>
      <c r="E51" s="1298" t="s">
        <v>43</v>
      </c>
      <c r="F51" s="1298"/>
      <c r="G51" s="1298"/>
      <c r="H51" s="1299"/>
      <c r="I51" s="107">
        <v>1213</v>
      </c>
      <c r="J51" s="108">
        <v>1245</v>
      </c>
      <c r="K51" s="108">
        <v>1201</v>
      </c>
      <c r="L51" s="108">
        <v>1095</v>
      </c>
      <c r="M51" s="109">
        <v>997</v>
      </c>
    </row>
    <row r="52" spans="2:13" ht="27.75" customHeight="1" x14ac:dyDescent="0.15">
      <c r="B52" s="1294"/>
      <c r="C52" s="1295"/>
      <c r="D52" s="106"/>
      <c r="E52" s="1298" t="s">
        <v>44</v>
      </c>
      <c r="F52" s="1298"/>
      <c r="G52" s="1298"/>
      <c r="H52" s="1299"/>
      <c r="I52" s="107">
        <v>9175</v>
      </c>
      <c r="J52" s="108">
        <v>8848</v>
      </c>
      <c r="K52" s="108">
        <v>8430</v>
      </c>
      <c r="L52" s="108">
        <v>7919</v>
      </c>
      <c r="M52" s="109">
        <v>7331</v>
      </c>
    </row>
    <row r="53" spans="2:13" ht="27.75" customHeight="1" thickBot="1" x14ac:dyDescent="0.2">
      <c r="B53" s="1305" t="s">
        <v>21</v>
      </c>
      <c r="C53" s="1306"/>
      <c r="D53" s="113"/>
      <c r="E53" s="1307" t="s">
        <v>45</v>
      </c>
      <c r="F53" s="1307"/>
      <c r="G53" s="1307"/>
      <c r="H53" s="1308"/>
      <c r="I53" s="114">
        <v>5255</v>
      </c>
      <c r="J53" s="115">
        <v>5020</v>
      </c>
      <c r="K53" s="115">
        <v>5162</v>
      </c>
      <c r="L53" s="115">
        <v>4718</v>
      </c>
      <c r="M53" s="116">
        <v>2937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1HY2Dw2rC4YfJm63hjmWkUN+YoRzMDJlZOsrFkya+UGe0aHMSa4xaB559S5fhAfjOFtEBo9NmVaOgp2w3TvnA==" saltValue="Q2DRfkCni3ZMmPnFymkEg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F7"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545</v>
      </c>
      <c r="G54" s="125" t="s">
        <v>546</v>
      </c>
      <c r="H54" s="126" t="s">
        <v>547</v>
      </c>
    </row>
    <row r="55" spans="2:8" ht="52.5" customHeight="1" x14ac:dyDescent="0.15">
      <c r="B55" s="127"/>
      <c r="C55" s="1317" t="s">
        <v>48</v>
      </c>
      <c r="D55" s="1317"/>
      <c r="E55" s="1318"/>
      <c r="F55" s="128">
        <v>159</v>
      </c>
      <c r="G55" s="128">
        <v>139</v>
      </c>
      <c r="H55" s="129">
        <v>236</v>
      </c>
    </row>
    <row r="56" spans="2:8" ht="52.5" customHeight="1" x14ac:dyDescent="0.15">
      <c r="B56" s="130"/>
      <c r="C56" s="1319" t="s">
        <v>49</v>
      </c>
      <c r="D56" s="1319"/>
      <c r="E56" s="1320"/>
      <c r="F56" s="131">
        <v>289</v>
      </c>
      <c r="G56" s="131">
        <v>189</v>
      </c>
      <c r="H56" s="132">
        <v>189</v>
      </c>
    </row>
    <row r="57" spans="2:8" ht="53.25" customHeight="1" x14ac:dyDescent="0.15">
      <c r="B57" s="130"/>
      <c r="C57" s="1321" t="s">
        <v>50</v>
      </c>
      <c r="D57" s="1321"/>
      <c r="E57" s="1322"/>
      <c r="F57" s="133">
        <v>229</v>
      </c>
      <c r="G57" s="133">
        <v>464</v>
      </c>
      <c r="H57" s="134">
        <v>1954</v>
      </c>
    </row>
    <row r="58" spans="2:8" ht="45.75" customHeight="1" x14ac:dyDescent="0.15">
      <c r="B58" s="135"/>
      <c r="C58" s="1309" t="s">
        <v>576</v>
      </c>
      <c r="D58" s="1310"/>
      <c r="E58" s="1311"/>
      <c r="F58" s="139">
        <v>103</v>
      </c>
      <c r="G58" s="139">
        <v>328</v>
      </c>
      <c r="H58" s="140">
        <v>1783</v>
      </c>
    </row>
    <row r="59" spans="2:8" ht="45.75" customHeight="1" x14ac:dyDescent="0.15">
      <c r="B59" s="135"/>
      <c r="C59" s="136" t="s">
        <v>577</v>
      </c>
      <c r="D59" s="137"/>
      <c r="E59" s="138"/>
      <c r="F59" s="139">
        <v>24</v>
      </c>
      <c r="G59" s="139">
        <v>25</v>
      </c>
      <c r="H59" s="140">
        <v>31</v>
      </c>
    </row>
    <row r="60" spans="2:8" ht="45.75" customHeight="1" x14ac:dyDescent="0.15">
      <c r="B60" s="135"/>
      <c r="C60" s="1309" t="s">
        <v>578</v>
      </c>
      <c r="D60" s="1310"/>
      <c r="E60" s="1311"/>
      <c r="F60" s="139">
        <v>0</v>
      </c>
      <c r="G60" s="139">
        <v>5</v>
      </c>
      <c r="H60" s="140">
        <v>17</v>
      </c>
    </row>
    <row r="61" spans="2:8" ht="45.75" customHeight="1" x14ac:dyDescent="0.15">
      <c r="B61" s="135"/>
      <c r="C61" s="1309" t="s">
        <v>579</v>
      </c>
      <c r="D61" s="1310"/>
      <c r="E61" s="1311"/>
      <c r="F61" s="139">
        <v>0</v>
      </c>
      <c r="G61" s="139">
        <v>0</v>
      </c>
      <c r="H61" s="140">
        <v>10</v>
      </c>
    </row>
    <row r="62" spans="2:8" ht="45.75" customHeight="1" thickBot="1" x14ac:dyDescent="0.2">
      <c r="B62" s="141"/>
      <c r="C62" s="1312" t="s">
        <v>580</v>
      </c>
      <c r="D62" s="1313"/>
      <c r="E62" s="1314"/>
      <c r="F62" s="142">
        <v>7</v>
      </c>
      <c r="G62" s="142">
        <v>7</v>
      </c>
      <c r="H62" s="143">
        <v>7</v>
      </c>
    </row>
    <row r="63" spans="2:8" ht="52.5" customHeight="1" thickBot="1" x14ac:dyDescent="0.2">
      <c r="B63" s="144"/>
      <c r="C63" s="1315" t="s">
        <v>51</v>
      </c>
      <c r="D63" s="1315"/>
      <c r="E63" s="1316"/>
      <c r="F63" s="145">
        <v>677</v>
      </c>
      <c r="G63" s="145">
        <v>792</v>
      </c>
      <c r="H63" s="146">
        <v>2378</v>
      </c>
    </row>
    <row r="64" spans="2:8" ht="15" customHeight="1" x14ac:dyDescent="0.15"/>
  </sheetData>
  <sheetProtection algorithmName="SHA-512" hashValue="EnjFzYvTxoRzrKJf1b+RZvaK+aPPZx3ZAHZejdwZytORP2trCVmo7VYxqfHzAuUbgtQEnVZB3MKeKxLhgb4ozA==" saltValue="OF0R68XD8LypRad1BG8U4g==" spinCount="100000" sheet="1" objects="1" scenarios="1"/>
  <mergeCells count="8">
    <mergeCell ref="C61:E61"/>
    <mergeCell ref="C62:E62"/>
    <mergeCell ref="C63:E63"/>
    <mergeCell ref="C55:E55"/>
    <mergeCell ref="C56:E56"/>
    <mergeCell ref="C57:E57"/>
    <mergeCell ref="C58:E58"/>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3E579-6C1E-4FFF-B170-6C569C610D70}">
  <sheetPr>
    <pageSetUpPr fitToPage="1"/>
  </sheetPr>
  <dimension ref="A1:WZM160"/>
  <sheetViews>
    <sheetView showGridLines="0" zoomScale="70" zoomScaleNormal="70" zoomScaleSheetLayoutView="55" workbookViewId="0">
      <selection activeCell="AN70" sqref="AN70"/>
    </sheetView>
  </sheetViews>
  <sheetFormatPr defaultColWidth="0" defaultRowHeight="13.5" customHeight="1" zeroHeight="1" x14ac:dyDescent="0.15"/>
  <cols>
    <col min="1" max="1" width="6.375" style="393" customWidth="1"/>
    <col min="2" max="107" width="2.5" style="393" customWidth="1"/>
    <col min="108" max="108" width="6.125" style="401" customWidth="1"/>
    <col min="109" max="109" width="5.875" style="400" customWidth="1"/>
    <col min="110" max="110" width="19.125" style="393" hidden="1"/>
    <col min="111" max="115" width="12.625" style="393" hidden="1"/>
    <col min="116" max="349" width="8.625" style="393" hidden="1"/>
    <col min="350" max="355" width="14.875" style="393" hidden="1"/>
    <col min="356" max="357" width="15.875" style="393" hidden="1"/>
    <col min="358" max="363" width="16.125" style="393" hidden="1"/>
    <col min="364" max="364" width="6.125" style="393" hidden="1"/>
    <col min="365" max="365" width="3" style="393" hidden="1"/>
    <col min="366" max="605" width="8.625" style="393" hidden="1"/>
    <col min="606" max="611" width="14.875" style="393" hidden="1"/>
    <col min="612" max="613" width="15.875" style="393" hidden="1"/>
    <col min="614" max="619" width="16.125" style="393" hidden="1"/>
    <col min="620" max="620" width="6.125" style="393" hidden="1"/>
    <col min="621" max="621" width="3" style="393" hidden="1"/>
    <col min="622" max="861" width="8.625" style="393" hidden="1"/>
    <col min="862" max="867" width="14.875" style="393" hidden="1"/>
    <col min="868" max="869" width="15.875" style="393" hidden="1"/>
    <col min="870" max="875" width="16.125" style="393" hidden="1"/>
    <col min="876" max="876" width="6.125" style="393" hidden="1"/>
    <col min="877" max="877" width="3" style="393" hidden="1"/>
    <col min="878" max="1117" width="8.625" style="393" hidden="1"/>
    <col min="1118" max="1123" width="14.875" style="393" hidden="1"/>
    <col min="1124" max="1125" width="15.875" style="393" hidden="1"/>
    <col min="1126" max="1131" width="16.125" style="393" hidden="1"/>
    <col min="1132" max="1132" width="6.125" style="393" hidden="1"/>
    <col min="1133" max="1133" width="3" style="393" hidden="1"/>
    <col min="1134" max="1373" width="8.625" style="393" hidden="1"/>
    <col min="1374" max="1379" width="14.875" style="393" hidden="1"/>
    <col min="1380" max="1381" width="15.875" style="393" hidden="1"/>
    <col min="1382" max="1387" width="16.125" style="393" hidden="1"/>
    <col min="1388" max="1388" width="6.125" style="393" hidden="1"/>
    <col min="1389" max="1389" width="3" style="393" hidden="1"/>
    <col min="1390" max="1629" width="8.625" style="393" hidden="1"/>
    <col min="1630" max="1635" width="14.875" style="393" hidden="1"/>
    <col min="1636" max="1637" width="15.875" style="393" hidden="1"/>
    <col min="1638" max="1643" width="16.125" style="393" hidden="1"/>
    <col min="1644" max="1644" width="6.125" style="393" hidden="1"/>
    <col min="1645" max="1645" width="3" style="393" hidden="1"/>
    <col min="1646" max="1885" width="8.625" style="393" hidden="1"/>
    <col min="1886" max="1891" width="14.875" style="393" hidden="1"/>
    <col min="1892" max="1893" width="15.875" style="393" hidden="1"/>
    <col min="1894" max="1899" width="16.125" style="393" hidden="1"/>
    <col min="1900" max="1900" width="6.125" style="393" hidden="1"/>
    <col min="1901" max="1901" width="3" style="393" hidden="1"/>
    <col min="1902" max="2141" width="8.625" style="393" hidden="1"/>
    <col min="2142" max="2147" width="14.875" style="393" hidden="1"/>
    <col min="2148" max="2149" width="15.875" style="393" hidden="1"/>
    <col min="2150" max="2155" width="16.125" style="393" hidden="1"/>
    <col min="2156" max="2156" width="6.125" style="393" hidden="1"/>
    <col min="2157" max="2157" width="3" style="393" hidden="1"/>
    <col min="2158" max="2397" width="8.625" style="393" hidden="1"/>
    <col min="2398" max="2403" width="14.875" style="393" hidden="1"/>
    <col min="2404" max="2405" width="15.875" style="393" hidden="1"/>
    <col min="2406" max="2411" width="16.125" style="393" hidden="1"/>
    <col min="2412" max="2412" width="6.125" style="393" hidden="1"/>
    <col min="2413" max="2413" width="3" style="393" hidden="1"/>
    <col min="2414" max="2653" width="8.625" style="393" hidden="1"/>
    <col min="2654" max="2659" width="14.875" style="393" hidden="1"/>
    <col min="2660" max="2661" width="15.875" style="393" hidden="1"/>
    <col min="2662" max="2667" width="16.125" style="393" hidden="1"/>
    <col min="2668" max="2668" width="6.125" style="393" hidden="1"/>
    <col min="2669" max="2669" width="3" style="393" hidden="1"/>
    <col min="2670" max="2909" width="8.625" style="393" hidden="1"/>
    <col min="2910" max="2915" width="14.875" style="393" hidden="1"/>
    <col min="2916" max="2917" width="15.875" style="393" hidden="1"/>
    <col min="2918" max="2923" width="16.125" style="393" hidden="1"/>
    <col min="2924" max="2924" width="6.125" style="393" hidden="1"/>
    <col min="2925" max="2925" width="3" style="393" hidden="1"/>
    <col min="2926" max="3165" width="8.625" style="393" hidden="1"/>
    <col min="3166" max="3171" width="14.875" style="393" hidden="1"/>
    <col min="3172" max="3173" width="15.875" style="393" hidden="1"/>
    <col min="3174" max="3179" width="16.125" style="393" hidden="1"/>
    <col min="3180" max="3180" width="6.125" style="393" hidden="1"/>
    <col min="3181" max="3181" width="3" style="393" hidden="1"/>
    <col min="3182" max="3421" width="8.625" style="393" hidden="1"/>
    <col min="3422" max="3427" width="14.875" style="393" hidden="1"/>
    <col min="3428" max="3429" width="15.875" style="393" hidden="1"/>
    <col min="3430" max="3435" width="16.125" style="393" hidden="1"/>
    <col min="3436" max="3436" width="6.125" style="393" hidden="1"/>
    <col min="3437" max="3437" width="3" style="393" hidden="1"/>
    <col min="3438" max="3677" width="8.625" style="393" hidden="1"/>
    <col min="3678" max="3683" width="14.875" style="393" hidden="1"/>
    <col min="3684" max="3685" width="15.875" style="393" hidden="1"/>
    <col min="3686" max="3691" width="16.125" style="393" hidden="1"/>
    <col min="3692" max="3692" width="6.125" style="393" hidden="1"/>
    <col min="3693" max="3693" width="3" style="393" hidden="1"/>
    <col min="3694" max="3933" width="8.625" style="393" hidden="1"/>
    <col min="3934" max="3939" width="14.875" style="393" hidden="1"/>
    <col min="3940" max="3941" width="15.875" style="393" hidden="1"/>
    <col min="3942" max="3947" width="16.125" style="393" hidden="1"/>
    <col min="3948" max="3948" width="6.125" style="393" hidden="1"/>
    <col min="3949" max="3949" width="3" style="393" hidden="1"/>
    <col min="3950" max="4189" width="8.625" style="393" hidden="1"/>
    <col min="4190" max="4195" width="14.875" style="393" hidden="1"/>
    <col min="4196" max="4197" width="15.875" style="393" hidden="1"/>
    <col min="4198" max="4203" width="16.125" style="393" hidden="1"/>
    <col min="4204" max="4204" width="6.125" style="393" hidden="1"/>
    <col min="4205" max="4205" width="3" style="393" hidden="1"/>
    <col min="4206" max="4445" width="8.625" style="393" hidden="1"/>
    <col min="4446" max="4451" width="14.875" style="393" hidden="1"/>
    <col min="4452" max="4453" width="15.875" style="393" hidden="1"/>
    <col min="4454" max="4459" width="16.125" style="393" hidden="1"/>
    <col min="4460" max="4460" width="6.125" style="393" hidden="1"/>
    <col min="4461" max="4461" width="3" style="393" hidden="1"/>
    <col min="4462" max="4701" width="8.625" style="393" hidden="1"/>
    <col min="4702" max="4707" width="14.875" style="393" hidden="1"/>
    <col min="4708" max="4709" width="15.875" style="393" hidden="1"/>
    <col min="4710" max="4715" width="16.125" style="393" hidden="1"/>
    <col min="4716" max="4716" width="6.125" style="393" hidden="1"/>
    <col min="4717" max="4717" width="3" style="393" hidden="1"/>
    <col min="4718" max="4957" width="8.625" style="393" hidden="1"/>
    <col min="4958" max="4963" width="14.875" style="393" hidden="1"/>
    <col min="4964" max="4965" width="15.875" style="393" hidden="1"/>
    <col min="4966" max="4971" width="16.125" style="393" hidden="1"/>
    <col min="4972" max="4972" width="6.125" style="393" hidden="1"/>
    <col min="4973" max="4973" width="3" style="393" hidden="1"/>
    <col min="4974" max="5213" width="8.625" style="393" hidden="1"/>
    <col min="5214" max="5219" width="14.875" style="393" hidden="1"/>
    <col min="5220" max="5221" width="15.875" style="393" hidden="1"/>
    <col min="5222" max="5227" width="16.125" style="393" hidden="1"/>
    <col min="5228" max="5228" width="6.125" style="393" hidden="1"/>
    <col min="5229" max="5229" width="3" style="393" hidden="1"/>
    <col min="5230" max="5469" width="8.625" style="393" hidden="1"/>
    <col min="5470" max="5475" width="14.875" style="393" hidden="1"/>
    <col min="5476" max="5477" width="15.875" style="393" hidden="1"/>
    <col min="5478" max="5483" width="16.125" style="393" hidden="1"/>
    <col min="5484" max="5484" width="6.125" style="393" hidden="1"/>
    <col min="5485" max="5485" width="3" style="393" hidden="1"/>
    <col min="5486" max="5725" width="8.625" style="393" hidden="1"/>
    <col min="5726" max="5731" width="14.875" style="393" hidden="1"/>
    <col min="5732" max="5733" width="15.875" style="393" hidden="1"/>
    <col min="5734" max="5739" width="16.125" style="393" hidden="1"/>
    <col min="5740" max="5740" width="6.125" style="393" hidden="1"/>
    <col min="5741" max="5741" width="3" style="393" hidden="1"/>
    <col min="5742" max="5981" width="8.625" style="393" hidden="1"/>
    <col min="5982" max="5987" width="14.875" style="393" hidden="1"/>
    <col min="5988" max="5989" width="15.875" style="393" hidden="1"/>
    <col min="5990" max="5995" width="16.125" style="393" hidden="1"/>
    <col min="5996" max="5996" width="6.125" style="393" hidden="1"/>
    <col min="5997" max="5997" width="3" style="393" hidden="1"/>
    <col min="5998" max="6237" width="8.625" style="393" hidden="1"/>
    <col min="6238" max="6243" width="14.875" style="393" hidden="1"/>
    <col min="6244" max="6245" width="15.875" style="393" hidden="1"/>
    <col min="6246" max="6251" width="16.125" style="393" hidden="1"/>
    <col min="6252" max="6252" width="6.125" style="393" hidden="1"/>
    <col min="6253" max="6253" width="3" style="393" hidden="1"/>
    <col min="6254" max="6493" width="8.625" style="393" hidden="1"/>
    <col min="6494" max="6499" width="14.875" style="393" hidden="1"/>
    <col min="6500" max="6501" width="15.875" style="393" hidden="1"/>
    <col min="6502" max="6507" width="16.125" style="393" hidden="1"/>
    <col min="6508" max="6508" width="6.125" style="393" hidden="1"/>
    <col min="6509" max="6509" width="3" style="393" hidden="1"/>
    <col min="6510" max="6749" width="8.625" style="393" hidden="1"/>
    <col min="6750" max="6755" width="14.875" style="393" hidden="1"/>
    <col min="6756" max="6757" width="15.875" style="393" hidden="1"/>
    <col min="6758" max="6763" width="16.125" style="393" hidden="1"/>
    <col min="6764" max="6764" width="6.125" style="393" hidden="1"/>
    <col min="6765" max="6765" width="3" style="393" hidden="1"/>
    <col min="6766" max="7005" width="8.625" style="393" hidden="1"/>
    <col min="7006" max="7011" width="14.875" style="393" hidden="1"/>
    <col min="7012" max="7013" width="15.875" style="393" hidden="1"/>
    <col min="7014" max="7019" width="16.125" style="393" hidden="1"/>
    <col min="7020" max="7020" width="6.125" style="393" hidden="1"/>
    <col min="7021" max="7021" width="3" style="393" hidden="1"/>
    <col min="7022" max="7261" width="8.625" style="393" hidden="1"/>
    <col min="7262" max="7267" width="14.875" style="393" hidden="1"/>
    <col min="7268" max="7269" width="15.875" style="393" hidden="1"/>
    <col min="7270" max="7275" width="16.125" style="393" hidden="1"/>
    <col min="7276" max="7276" width="6.125" style="393" hidden="1"/>
    <col min="7277" max="7277" width="3" style="393" hidden="1"/>
    <col min="7278" max="7517" width="8.625" style="393" hidden="1"/>
    <col min="7518" max="7523" width="14.875" style="393" hidden="1"/>
    <col min="7524" max="7525" width="15.875" style="393" hidden="1"/>
    <col min="7526" max="7531" width="16.125" style="393" hidden="1"/>
    <col min="7532" max="7532" width="6.125" style="393" hidden="1"/>
    <col min="7533" max="7533" width="3" style="393" hidden="1"/>
    <col min="7534" max="7773" width="8.625" style="393" hidden="1"/>
    <col min="7774" max="7779" width="14.875" style="393" hidden="1"/>
    <col min="7780" max="7781" width="15.875" style="393" hidden="1"/>
    <col min="7782" max="7787" width="16.125" style="393" hidden="1"/>
    <col min="7788" max="7788" width="6.125" style="393" hidden="1"/>
    <col min="7789" max="7789" width="3" style="393" hidden="1"/>
    <col min="7790" max="8029" width="8.625" style="393" hidden="1"/>
    <col min="8030" max="8035" width="14.875" style="393" hidden="1"/>
    <col min="8036" max="8037" width="15.875" style="393" hidden="1"/>
    <col min="8038" max="8043" width="16.125" style="393" hidden="1"/>
    <col min="8044" max="8044" width="6.125" style="393" hidden="1"/>
    <col min="8045" max="8045" width="3" style="393" hidden="1"/>
    <col min="8046" max="8285" width="8.625" style="393" hidden="1"/>
    <col min="8286" max="8291" width="14.875" style="393" hidden="1"/>
    <col min="8292" max="8293" width="15.875" style="393" hidden="1"/>
    <col min="8294" max="8299" width="16.125" style="393" hidden="1"/>
    <col min="8300" max="8300" width="6.125" style="393" hidden="1"/>
    <col min="8301" max="8301" width="3" style="393" hidden="1"/>
    <col min="8302" max="8541" width="8.625" style="393" hidden="1"/>
    <col min="8542" max="8547" width="14.875" style="393" hidden="1"/>
    <col min="8548" max="8549" width="15.875" style="393" hidden="1"/>
    <col min="8550" max="8555" width="16.125" style="393" hidden="1"/>
    <col min="8556" max="8556" width="6.125" style="393" hidden="1"/>
    <col min="8557" max="8557" width="3" style="393" hidden="1"/>
    <col min="8558" max="8797" width="8.625" style="393" hidden="1"/>
    <col min="8798" max="8803" width="14.875" style="393" hidden="1"/>
    <col min="8804" max="8805" width="15.875" style="393" hidden="1"/>
    <col min="8806" max="8811" width="16.125" style="393" hidden="1"/>
    <col min="8812" max="8812" width="6.125" style="393" hidden="1"/>
    <col min="8813" max="8813" width="3" style="393" hidden="1"/>
    <col min="8814" max="9053" width="8.625" style="393" hidden="1"/>
    <col min="9054" max="9059" width="14.875" style="393" hidden="1"/>
    <col min="9060" max="9061" width="15.875" style="393" hidden="1"/>
    <col min="9062" max="9067" width="16.125" style="393" hidden="1"/>
    <col min="9068" max="9068" width="6.125" style="393" hidden="1"/>
    <col min="9069" max="9069" width="3" style="393" hidden="1"/>
    <col min="9070" max="9309" width="8.625" style="393" hidden="1"/>
    <col min="9310" max="9315" width="14.875" style="393" hidden="1"/>
    <col min="9316" max="9317" width="15.875" style="393" hidden="1"/>
    <col min="9318" max="9323" width="16.125" style="393" hidden="1"/>
    <col min="9324" max="9324" width="6.125" style="393" hidden="1"/>
    <col min="9325" max="9325" width="3" style="393" hidden="1"/>
    <col min="9326" max="9565" width="8.625" style="393" hidden="1"/>
    <col min="9566" max="9571" width="14.875" style="393" hidden="1"/>
    <col min="9572" max="9573" width="15.875" style="393" hidden="1"/>
    <col min="9574" max="9579" width="16.125" style="393" hidden="1"/>
    <col min="9580" max="9580" width="6.125" style="393" hidden="1"/>
    <col min="9581" max="9581" width="3" style="393" hidden="1"/>
    <col min="9582" max="9821" width="8.625" style="393" hidden="1"/>
    <col min="9822" max="9827" width="14.875" style="393" hidden="1"/>
    <col min="9828" max="9829" width="15.875" style="393" hidden="1"/>
    <col min="9830" max="9835" width="16.125" style="393" hidden="1"/>
    <col min="9836" max="9836" width="6.125" style="393" hidden="1"/>
    <col min="9837" max="9837" width="3" style="393" hidden="1"/>
    <col min="9838" max="10077" width="8.625" style="393" hidden="1"/>
    <col min="10078" max="10083" width="14.875" style="393" hidden="1"/>
    <col min="10084" max="10085" width="15.875" style="393" hidden="1"/>
    <col min="10086" max="10091" width="16.125" style="393" hidden="1"/>
    <col min="10092" max="10092" width="6.125" style="393" hidden="1"/>
    <col min="10093" max="10093" width="3" style="393" hidden="1"/>
    <col min="10094" max="10333" width="8.625" style="393" hidden="1"/>
    <col min="10334" max="10339" width="14.875" style="393" hidden="1"/>
    <col min="10340" max="10341" width="15.875" style="393" hidden="1"/>
    <col min="10342" max="10347" width="16.125" style="393" hidden="1"/>
    <col min="10348" max="10348" width="6.125" style="393" hidden="1"/>
    <col min="10349" max="10349" width="3" style="393" hidden="1"/>
    <col min="10350" max="10589" width="8.625" style="393" hidden="1"/>
    <col min="10590" max="10595" width="14.875" style="393" hidden="1"/>
    <col min="10596" max="10597" width="15.875" style="393" hidden="1"/>
    <col min="10598" max="10603" width="16.125" style="393" hidden="1"/>
    <col min="10604" max="10604" width="6.125" style="393" hidden="1"/>
    <col min="10605" max="10605" width="3" style="393" hidden="1"/>
    <col min="10606" max="10845" width="8.625" style="393" hidden="1"/>
    <col min="10846" max="10851" width="14.875" style="393" hidden="1"/>
    <col min="10852" max="10853" width="15.875" style="393" hidden="1"/>
    <col min="10854" max="10859" width="16.125" style="393" hidden="1"/>
    <col min="10860" max="10860" width="6.125" style="393" hidden="1"/>
    <col min="10861" max="10861" width="3" style="393" hidden="1"/>
    <col min="10862" max="11101" width="8.625" style="393" hidden="1"/>
    <col min="11102" max="11107" width="14.875" style="393" hidden="1"/>
    <col min="11108" max="11109" width="15.875" style="393" hidden="1"/>
    <col min="11110" max="11115" width="16.125" style="393" hidden="1"/>
    <col min="11116" max="11116" width="6.125" style="393" hidden="1"/>
    <col min="11117" max="11117" width="3" style="393" hidden="1"/>
    <col min="11118" max="11357" width="8.625" style="393" hidden="1"/>
    <col min="11358" max="11363" width="14.875" style="393" hidden="1"/>
    <col min="11364" max="11365" width="15.875" style="393" hidden="1"/>
    <col min="11366" max="11371" width="16.125" style="393" hidden="1"/>
    <col min="11372" max="11372" width="6.125" style="393" hidden="1"/>
    <col min="11373" max="11373" width="3" style="393" hidden="1"/>
    <col min="11374" max="11613" width="8.625" style="393" hidden="1"/>
    <col min="11614" max="11619" width="14.875" style="393" hidden="1"/>
    <col min="11620" max="11621" width="15.875" style="393" hidden="1"/>
    <col min="11622" max="11627" width="16.125" style="393" hidden="1"/>
    <col min="11628" max="11628" width="6.125" style="393" hidden="1"/>
    <col min="11629" max="11629" width="3" style="393" hidden="1"/>
    <col min="11630" max="11869" width="8.625" style="393" hidden="1"/>
    <col min="11870" max="11875" width="14.875" style="393" hidden="1"/>
    <col min="11876" max="11877" width="15.875" style="393" hidden="1"/>
    <col min="11878" max="11883" width="16.125" style="393" hidden="1"/>
    <col min="11884" max="11884" width="6.125" style="393" hidden="1"/>
    <col min="11885" max="11885" width="3" style="393" hidden="1"/>
    <col min="11886" max="12125" width="8.625" style="393" hidden="1"/>
    <col min="12126" max="12131" width="14.875" style="393" hidden="1"/>
    <col min="12132" max="12133" width="15.875" style="393" hidden="1"/>
    <col min="12134" max="12139" width="16.125" style="393" hidden="1"/>
    <col min="12140" max="12140" width="6.125" style="393" hidden="1"/>
    <col min="12141" max="12141" width="3" style="393" hidden="1"/>
    <col min="12142" max="12381" width="8.625" style="393" hidden="1"/>
    <col min="12382" max="12387" width="14.875" style="393" hidden="1"/>
    <col min="12388" max="12389" width="15.875" style="393" hidden="1"/>
    <col min="12390" max="12395" width="16.125" style="393" hidden="1"/>
    <col min="12396" max="12396" width="6.125" style="393" hidden="1"/>
    <col min="12397" max="12397" width="3" style="393" hidden="1"/>
    <col min="12398" max="12637" width="8.625" style="393" hidden="1"/>
    <col min="12638" max="12643" width="14.875" style="393" hidden="1"/>
    <col min="12644" max="12645" width="15.875" style="393" hidden="1"/>
    <col min="12646" max="12651" width="16.125" style="393" hidden="1"/>
    <col min="12652" max="12652" width="6.125" style="393" hidden="1"/>
    <col min="12653" max="12653" width="3" style="393" hidden="1"/>
    <col min="12654" max="12893" width="8.625" style="393" hidden="1"/>
    <col min="12894" max="12899" width="14.875" style="393" hidden="1"/>
    <col min="12900" max="12901" width="15.875" style="393" hidden="1"/>
    <col min="12902" max="12907" width="16.125" style="393" hidden="1"/>
    <col min="12908" max="12908" width="6.125" style="393" hidden="1"/>
    <col min="12909" max="12909" width="3" style="393" hidden="1"/>
    <col min="12910" max="13149" width="8.625" style="393" hidden="1"/>
    <col min="13150" max="13155" width="14.875" style="393" hidden="1"/>
    <col min="13156" max="13157" width="15.875" style="393" hidden="1"/>
    <col min="13158" max="13163" width="16.125" style="393" hidden="1"/>
    <col min="13164" max="13164" width="6.125" style="393" hidden="1"/>
    <col min="13165" max="13165" width="3" style="393" hidden="1"/>
    <col min="13166" max="13405" width="8.625" style="393" hidden="1"/>
    <col min="13406" max="13411" width="14.875" style="393" hidden="1"/>
    <col min="13412" max="13413" width="15.875" style="393" hidden="1"/>
    <col min="13414" max="13419" width="16.125" style="393" hidden="1"/>
    <col min="13420" max="13420" width="6.125" style="393" hidden="1"/>
    <col min="13421" max="13421" width="3" style="393" hidden="1"/>
    <col min="13422" max="13661" width="8.625" style="393" hidden="1"/>
    <col min="13662" max="13667" width="14.875" style="393" hidden="1"/>
    <col min="13668" max="13669" width="15.875" style="393" hidden="1"/>
    <col min="13670" max="13675" width="16.125" style="393" hidden="1"/>
    <col min="13676" max="13676" width="6.125" style="393" hidden="1"/>
    <col min="13677" max="13677" width="3" style="393" hidden="1"/>
    <col min="13678" max="13917" width="8.625" style="393" hidden="1"/>
    <col min="13918" max="13923" width="14.875" style="393" hidden="1"/>
    <col min="13924" max="13925" width="15.875" style="393" hidden="1"/>
    <col min="13926" max="13931" width="16.125" style="393" hidden="1"/>
    <col min="13932" max="13932" width="6.125" style="393" hidden="1"/>
    <col min="13933" max="13933" width="3" style="393" hidden="1"/>
    <col min="13934" max="14173" width="8.625" style="393" hidden="1"/>
    <col min="14174" max="14179" width="14.875" style="393" hidden="1"/>
    <col min="14180" max="14181" width="15.875" style="393" hidden="1"/>
    <col min="14182" max="14187" width="16.125" style="393" hidden="1"/>
    <col min="14188" max="14188" width="6.125" style="393" hidden="1"/>
    <col min="14189" max="14189" width="3" style="393" hidden="1"/>
    <col min="14190" max="14429" width="8.625" style="393" hidden="1"/>
    <col min="14430" max="14435" width="14.875" style="393" hidden="1"/>
    <col min="14436" max="14437" width="15.875" style="393" hidden="1"/>
    <col min="14438" max="14443" width="16.125" style="393" hidden="1"/>
    <col min="14444" max="14444" width="6.125" style="393" hidden="1"/>
    <col min="14445" max="14445" width="3" style="393" hidden="1"/>
    <col min="14446" max="14685" width="8.625" style="393" hidden="1"/>
    <col min="14686" max="14691" width="14.875" style="393" hidden="1"/>
    <col min="14692" max="14693" width="15.875" style="393" hidden="1"/>
    <col min="14694" max="14699" width="16.125" style="393" hidden="1"/>
    <col min="14700" max="14700" width="6.125" style="393" hidden="1"/>
    <col min="14701" max="14701" width="3" style="393" hidden="1"/>
    <col min="14702" max="14941" width="8.625" style="393" hidden="1"/>
    <col min="14942" max="14947" width="14.875" style="393" hidden="1"/>
    <col min="14948" max="14949" width="15.875" style="393" hidden="1"/>
    <col min="14950" max="14955" width="16.125" style="393" hidden="1"/>
    <col min="14956" max="14956" width="6.125" style="393" hidden="1"/>
    <col min="14957" max="14957" width="3" style="393" hidden="1"/>
    <col min="14958" max="15197" width="8.625" style="393" hidden="1"/>
    <col min="15198" max="15203" width="14.875" style="393" hidden="1"/>
    <col min="15204" max="15205" width="15.875" style="393" hidden="1"/>
    <col min="15206" max="15211" width="16.125" style="393" hidden="1"/>
    <col min="15212" max="15212" width="6.125" style="393" hidden="1"/>
    <col min="15213" max="15213" width="3" style="393" hidden="1"/>
    <col min="15214" max="15453" width="8.625" style="393" hidden="1"/>
    <col min="15454" max="15459" width="14.875" style="393" hidden="1"/>
    <col min="15460" max="15461" width="15.875" style="393" hidden="1"/>
    <col min="15462" max="15467" width="16.125" style="393" hidden="1"/>
    <col min="15468" max="15468" width="6.125" style="393" hidden="1"/>
    <col min="15469" max="15469" width="3" style="393" hidden="1"/>
    <col min="15470" max="15709" width="8.625" style="393" hidden="1"/>
    <col min="15710" max="15715" width="14.875" style="393" hidden="1"/>
    <col min="15716" max="15717" width="15.875" style="393" hidden="1"/>
    <col min="15718" max="15723" width="16.125" style="393" hidden="1"/>
    <col min="15724" max="15724" width="6.125" style="393" hidden="1"/>
    <col min="15725" max="15725" width="3" style="393" hidden="1"/>
    <col min="15726" max="15965" width="8.625" style="393" hidden="1"/>
    <col min="15966" max="15971" width="14.875" style="393" hidden="1"/>
    <col min="15972" max="15973" width="15.875" style="393" hidden="1"/>
    <col min="15974" max="15979" width="16.125" style="393" hidden="1"/>
    <col min="15980" max="15980" width="6.125" style="393" hidden="1"/>
    <col min="15981" max="15981" width="3" style="393" hidden="1"/>
    <col min="15982" max="16221" width="8.625" style="393" hidden="1"/>
    <col min="16222" max="16227" width="14.875" style="393" hidden="1"/>
    <col min="16228" max="16229" width="15.875" style="393" hidden="1"/>
    <col min="16230" max="16235" width="16.125" style="393" hidden="1"/>
    <col min="16236" max="16236" width="6.125" style="393" hidden="1"/>
    <col min="16237" max="16237" width="3" style="393" hidden="1"/>
    <col min="16238" max="16384" width="8.625" style="393" hidden="1"/>
  </cols>
  <sheetData>
    <row r="1" spans="1:143" ht="42.75" customHeight="1" x14ac:dyDescent="0.15">
      <c r="A1" s="391"/>
      <c r="B1" s="392"/>
      <c r="DD1" s="393"/>
      <c r="DE1" s="393"/>
    </row>
    <row r="2" spans="1:143" ht="25.5" customHeight="1" x14ac:dyDescent="0.15">
      <c r="A2" s="394"/>
      <c r="C2" s="394"/>
      <c r="O2" s="394"/>
      <c r="P2" s="394"/>
      <c r="Q2" s="394"/>
      <c r="R2" s="394"/>
      <c r="S2" s="394"/>
      <c r="T2" s="394"/>
      <c r="U2" s="394"/>
      <c r="V2" s="394"/>
      <c r="W2" s="394"/>
      <c r="X2" s="394"/>
      <c r="Y2" s="394"/>
      <c r="Z2" s="394"/>
      <c r="AA2" s="394"/>
      <c r="AB2" s="394"/>
      <c r="AC2" s="394"/>
      <c r="AD2" s="394"/>
      <c r="AE2" s="394"/>
      <c r="AF2" s="394"/>
      <c r="AG2" s="394"/>
      <c r="AH2" s="394"/>
      <c r="AI2" s="394"/>
      <c r="AU2" s="394"/>
      <c r="BG2" s="394"/>
      <c r="BS2" s="394"/>
      <c r="CE2" s="394"/>
      <c r="CQ2" s="394"/>
      <c r="DD2" s="393"/>
      <c r="DE2" s="393"/>
    </row>
    <row r="3" spans="1:143" ht="25.5" customHeight="1" x14ac:dyDescent="0.15">
      <c r="A3" s="394"/>
      <c r="C3" s="394"/>
      <c r="O3" s="394"/>
      <c r="P3" s="394"/>
      <c r="Q3" s="394"/>
      <c r="R3" s="394"/>
      <c r="S3" s="394"/>
      <c r="T3" s="394"/>
      <c r="U3" s="394"/>
      <c r="V3" s="394"/>
      <c r="W3" s="394"/>
      <c r="X3" s="394"/>
      <c r="Y3" s="394"/>
      <c r="Z3" s="394"/>
      <c r="AA3" s="394"/>
      <c r="AB3" s="394"/>
      <c r="AC3" s="394"/>
      <c r="AD3" s="394"/>
      <c r="AE3" s="394"/>
      <c r="AF3" s="394"/>
      <c r="AG3" s="394"/>
      <c r="AH3" s="394"/>
      <c r="AI3" s="394"/>
      <c r="AU3" s="394"/>
      <c r="BG3" s="394"/>
      <c r="BS3" s="394"/>
      <c r="CE3" s="394"/>
      <c r="CQ3" s="394"/>
      <c r="DD3" s="393"/>
      <c r="DE3" s="393"/>
    </row>
    <row r="4" spans="1:143" s="295" customFormat="1" x14ac:dyDescent="0.15">
      <c r="A4" s="394"/>
      <c r="B4" s="394"/>
      <c r="C4" s="394"/>
      <c r="D4" s="394"/>
      <c r="E4" s="394"/>
      <c r="F4" s="394"/>
      <c r="G4" s="394"/>
      <c r="H4" s="394"/>
      <c r="I4" s="394"/>
      <c r="J4" s="394"/>
      <c r="K4" s="394"/>
      <c r="L4" s="394"/>
      <c r="M4" s="394"/>
      <c r="N4" s="394"/>
      <c r="O4" s="394"/>
      <c r="P4" s="394"/>
      <c r="Q4" s="394"/>
      <c r="R4" s="394"/>
      <c r="S4" s="394"/>
      <c r="T4" s="394"/>
      <c r="U4" s="394"/>
      <c r="V4" s="394"/>
      <c r="W4" s="394"/>
      <c r="X4" s="394"/>
      <c r="Y4" s="394"/>
      <c r="Z4" s="394"/>
      <c r="AA4" s="394"/>
      <c r="AB4" s="394"/>
      <c r="AC4" s="394"/>
      <c r="AD4" s="394"/>
      <c r="AE4" s="394"/>
      <c r="AF4" s="394"/>
      <c r="AG4" s="394"/>
      <c r="AH4" s="394"/>
      <c r="AI4" s="394"/>
      <c r="AJ4" s="394"/>
      <c r="AK4" s="394"/>
      <c r="AL4" s="394"/>
      <c r="AM4" s="394"/>
      <c r="AN4" s="394"/>
      <c r="AO4" s="394"/>
      <c r="AP4" s="394"/>
      <c r="AQ4" s="394"/>
      <c r="AR4" s="394"/>
      <c r="AS4" s="394"/>
      <c r="AT4" s="394"/>
      <c r="AU4" s="394"/>
      <c r="AV4" s="394"/>
      <c r="AW4" s="394"/>
      <c r="AX4" s="394"/>
      <c r="AY4" s="394"/>
      <c r="AZ4" s="394"/>
      <c r="BA4" s="394"/>
      <c r="BB4" s="394"/>
      <c r="BC4" s="394"/>
      <c r="BD4" s="394"/>
      <c r="BE4" s="394"/>
      <c r="BF4" s="394"/>
      <c r="BG4" s="394"/>
      <c r="BH4" s="394"/>
      <c r="BI4" s="394"/>
      <c r="BJ4" s="394"/>
      <c r="BK4" s="394"/>
      <c r="BL4" s="394"/>
      <c r="BM4" s="394"/>
      <c r="BN4" s="394"/>
      <c r="BO4" s="394"/>
      <c r="BP4" s="394"/>
      <c r="BQ4" s="394"/>
      <c r="BR4" s="394"/>
      <c r="BS4" s="394"/>
      <c r="BT4" s="394"/>
      <c r="BU4" s="394"/>
      <c r="BV4" s="394"/>
      <c r="BW4" s="394"/>
      <c r="BX4" s="394"/>
      <c r="BY4" s="394"/>
      <c r="BZ4" s="394"/>
      <c r="CA4" s="394"/>
      <c r="CB4" s="394"/>
      <c r="CC4" s="394"/>
      <c r="CD4" s="394"/>
      <c r="CE4" s="394"/>
      <c r="CF4" s="394"/>
      <c r="CG4" s="394"/>
      <c r="CH4" s="394"/>
      <c r="CI4" s="394"/>
      <c r="CJ4" s="394"/>
      <c r="CK4" s="394"/>
      <c r="CL4" s="394"/>
      <c r="CM4" s="394"/>
      <c r="CN4" s="394"/>
      <c r="CO4" s="394"/>
      <c r="CP4" s="394"/>
      <c r="CQ4" s="394"/>
      <c r="CR4" s="394"/>
      <c r="CS4" s="394"/>
      <c r="CT4" s="394"/>
      <c r="CU4" s="394"/>
      <c r="CV4" s="394"/>
      <c r="CW4" s="394"/>
      <c r="CX4" s="394"/>
      <c r="CY4" s="394"/>
      <c r="CZ4" s="394"/>
      <c r="DA4" s="394"/>
      <c r="DB4" s="394"/>
      <c r="DC4" s="394"/>
      <c r="DD4" s="394"/>
      <c r="DE4" s="394"/>
      <c r="DF4" s="296"/>
      <c r="DG4" s="296"/>
      <c r="DH4" s="296"/>
      <c r="DI4" s="296"/>
      <c r="DJ4" s="296"/>
      <c r="DK4" s="296"/>
      <c r="DL4" s="296"/>
      <c r="DM4" s="296"/>
      <c r="DN4" s="296"/>
      <c r="DO4" s="296"/>
      <c r="DP4" s="296"/>
      <c r="DQ4" s="296"/>
      <c r="DR4" s="296"/>
      <c r="DS4" s="296"/>
      <c r="DT4" s="296"/>
      <c r="DU4" s="296"/>
      <c r="DV4" s="296"/>
      <c r="DW4" s="296"/>
    </row>
    <row r="5" spans="1:143" s="295" customFormat="1" x14ac:dyDescent="0.15">
      <c r="A5" s="394"/>
      <c r="B5" s="394"/>
      <c r="C5" s="394"/>
      <c r="D5" s="394"/>
      <c r="E5" s="394"/>
      <c r="F5" s="394"/>
      <c r="G5" s="394"/>
      <c r="H5" s="394"/>
      <c r="I5" s="394"/>
      <c r="J5" s="394"/>
      <c r="K5" s="394"/>
      <c r="L5" s="394"/>
      <c r="M5" s="394"/>
      <c r="N5" s="394"/>
      <c r="O5" s="394"/>
      <c r="P5" s="394"/>
      <c r="Q5" s="394"/>
      <c r="R5" s="394"/>
      <c r="S5" s="394"/>
      <c r="T5" s="394"/>
      <c r="U5" s="394"/>
      <c r="V5" s="394"/>
      <c r="W5" s="394"/>
      <c r="X5" s="394"/>
      <c r="Y5" s="394"/>
      <c r="Z5" s="394"/>
      <c r="AA5" s="394"/>
      <c r="AB5" s="394"/>
      <c r="AC5" s="394"/>
      <c r="AD5" s="394"/>
      <c r="AE5" s="394"/>
      <c r="AF5" s="394"/>
      <c r="AG5" s="394"/>
      <c r="AH5" s="394"/>
      <c r="AI5" s="394"/>
      <c r="AJ5" s="394"/>
      <c r="AK5" s="394"/>
      <c r="AL5" s="394"/>
      <c r="AM5" s="394"/>
      <c r="AN5" s="394"/>
      <c r="AO5" s="394"/>
      <c r="AP5" s="394"/>
      <c r="AQ5" s="394"/>
      <c r="AR5" s="394"/>
      <c r="AS5" s="394"/>
      <c r="AT5" s="394"/>
      <c r="AU5" s="394"/>
      <c r="AV5" s="394"/>
      <c r="AW5" s="394"/>
      <c r="AX5" s="394"/>
      <c r="AY5" s="394"/>
      <c r="AZ5" s="394"/>
      <c r="BA5" s="394"/>
      <c r="BB5" s="394"/>
      <c r="BC5" s="394"/>
      <c r="BD5" s="394"/>
      <c r="BE5" s="394"/>
      <c r="BF5" s="394"/>
      <c r="BG5" s="394"/>
      <c r="BH5" s="394"/>
      <c r="BI5" s="394"/>
      <c r="BJ5" s="394"/>
      <c r="BK5" s="394"/>
      <c r="BL5" s="394"/>
      <c r="BM5" s="394"/>
      <c r="BN5" s="394"/>
      <c r="BO5" s="394"/>
      <c r="BP5" s="394"/>
      <c r="BQ5" s="394"/>
      <c r="BR5" s="394"/>
      <c r="BS5" s="394"/>
      <c r="BT5" s="394"/>
      <c r="BU5" s="394"/>
      <c r="BV5" s="394"/>
      <c r="BW5" s="394"/>
      <c r="BX5" s="394"/>
      <c r="BY5" s="394"/>
      <c r="BZ5" s="394"/>
      <c r="CA5" s="394"/>
      <c r="CB5" s="394"/>
      <c r="CC5" s="394"/>
      <c r="CD5" s="394"/>
      <c r="CE5" s="394"/>
      <c r="CF5" s="394"/>
      <c r="CG5" s="394"/>
      <c r="CH5" s="394"/>
      <c r="CI5" s="394"/>
      <c r="CJ5" s="394"/>
      <c r="CK5" s="394"/>
      <c r="CL5" s="394"/>
      <c r="CM5" s="394"/>
      <c r="CN5" s="394"/>
      <c r="CO5" s="394"/>
      <c r="CP5" s="394"/>
      <c r="CQ5" s="394"/>
      <c r="CR5" s="394"/>
      <c r="CS5" s="394"/>
      <c r="CT5" s="394"/>
      <c r="CU5" s="394"/>
      <c r="CV5" s="394"/>
      <c r="CW5" s="394"/>
      <c r="CX5" s="394"/>
      <c r="CY5" s="394"/>
      <c r="CZ5" s="394"/>
      <c r="DA5" s="394"/>
      <c r="DB5" s="394"/>
      <c r="DC5" s="394"/>
      <c r="DD5" s="394"/>
      <c r="DE5" s="394"/>
      <c r="DF5" s="296"/>
      <c r="DG5" s="296"/>
      <c r="DH5" s="296"/>
      <c r="DI5" s="296"/>
      <c r="DJ5" s="296"/>
      <c r="DK5" s="296"/>
      <c r="DL5" s="296"/>
      <c r="DM5" s="296"/>
      <c r="DN5" s="296"/>
      <c r="DO5" s="296"/>
      <c r="DP5" s="296"/>
      <c r="DQ5" s="296"/>
      <c r="DR5" s="296"/>
      <c r="DS5" s="296"/>
      <c r="DT5" s="296"/>
      <c r="DU5" s="296"/>
      <c r="DV5" s="296"/>
      <c r="DW5" s="296"/>
    </row>
    <row r="6" spans="1:143" s="295" customFormat="1" x14ac:dyDescent="0.15">
      <c r="A6" s="394"/>
      <c r="B6" s="394"/>
      <c r="C6" s="394"/>
      <c r="D6" s="394"/>
      <c r="E6" s="394"/>
      <c r="F6" s="394"/>
      <c r="G6" s="394"/>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4"/>
      <c r="AY6" s="394"/>
      <c r="AZ6" s="394"/>
      <c r="BA6" s="394"/>
      <c r="BB6" s="394"/>
      <c r="BC6" s="394"/>
      <c r="BD6" s="394"/>
      <c r="BE6" s="394"/>
      <c r="BF6" s="394"/>
      <c r="BG6" s="394"/>
      <c r="BH6" s="394"/>
      <c r="BI6" s="394"/>
      <c r="BJ6" s="394"/>
      <c r="BK6" s="394"/>
      <c r="BL6" s="394"/>
      <c r="BM6" s="394"/>
      <c r="BN6" s="394"/>
      <c r="BO6" s="394"/>
      <c r="BP6" s="394"/>
      <c r="BQ6" s="394"/>
      <c r="BR6" s="394"/>
      <c r="BS6" s="394"/>
      <c r="BT6" s="394"/>
      <c r="BU6" s="394"/>
      <c r="BV6" s="394"/>
      <c r="BW6" s="394"/>
      <c r="BX6" s="394"/>
      <c r="BY6" s="394"/>
      <c r="BZ6" s="394"/>
      <c r="CA6" s="394"/>
      <c r="CB6" s="394"/>
      <c r="CC6" s="394"/>
      <c r="CD6" s="394"/>
      <c r="CE6" s="394"/>
      <c r="CF6" s="394"/>
      <c r="CG6" s="394"/>
      <c r="CH6" s="394"/>
      <c r="CI6" s="394"/>
      <c r="CJ6" s="394"/>
      <c r="CK6" s="394"/>
      <c r="CL6" s="394"/>
      <c r="CM6" s="394"/>
      <c r="CN6" s="394"/>
      <c r="CO6" s="394"/>
      <c r="CP6" s="394"/>
      <c r="CQ6" s="394"/>
      <c r="CR6" s="394"/>
      <c r="CS6" s="394"/>
      <c r="CT6" s="394"/>
      <c r="CU6" s="394"/>
      <c r="CV6" s="394"/>
      <c r="CW6" s="394"/>
      <c r="CX6" s="394"/>
      <c r="CY6" s="394"/>
      <c r="CZ6" s="394"/>
      <c r="DA6" s="394"/>
      <c r="DB6" s="394"/>
      <c r="DC6" s="394"/>
      <c r="DD6" s="394"/>
      <c r="DE6" s="394"/>
      <c r="DF6" s="296"/>
      <c r="DG6" s="296"/>
      <c r="DH6" s="296"/>
      <c r="DI6" s="296"/>
      <c r="DJ6" s="296"/>
      <c r="DK6" s="296"/>
      <c r="DL6" s="296"/>
      <c r="DM6" s="296"/>
      <c r="DN6" s="296"/>
      <c r="DO6" s="296"/>
      <c r="DP6" s="296"/>
      <c r="DQ6" s="296"/>
      <c r="DR6" s="296"/>
      <c r="DS6" s="296"/>
      <c r="DT6" s="296"/>
      <c r="DU6" s="296"/>
      <c r="DV6" s="296"/>
      <c r="DW6" s="296"/>
    </row>
    <row r="7" spans="1:143" s="295" customFormat="1" x14ac:dyDescent="0.15">
      <c r="A7" s="394"/>
      <c r="B7" s="394"/>
      <c r="C7" s="394"/>
      <c r="D7" s="394"/>
      <c r="E7" s="394"/>
      <c r="F7" s="394"/>
      <c r="G7" s="394"/>
      <c r="H7" s="394"/>
      <c r="I7" s="394"/>
      <c r="J7" s="394"/>
      <c r="K7" s="394"/>
      <c r="L7" s="394"/>
      <c r="M7" s="394"/>
      <c r="N7" s="394"/>
      <c r="O7" s="394"/>
      <c r="P7" s="394"/>
      <c r="Q7" s="394"/>
      <c r="R7" s="394"/>
      <c r="S7" s="394"/>
      <c r="T7" s="394"/>
      <c r="U7" s="394"/>
      <c r="V7" s="394"/>
      <c r="W7" s="394"/>
      <c r="X7" s="394"/>
      <c r="Y7" s="394"/>
      <c r="Z7" s="394"/>
      <c r="AA7" s="394"/>
      <c r="AB7" s="394"/>
      <c r="AC7" s="394"/>
      <c r="AD7" s="394"/>
      <c r="AE7" s="394"/>
      <c r="AF7" s="394"/>
      <c r="AG7" s="394"/>
      <c r="AH7" s="394"/>
      <c r="AI7" s="394"/>
      <c r="AJ7" s="394"/>
      <c r="AK7" s="394"/>
      <c r="AL7" s="394"/>
      <c r="AM7" s="394"/>
      <c r="AN7" s="394"/>
      <c r="AO7" s="394"/>
      <c r="AP7" s="394"/>
      <c r="AQ7" s="394"/>
      <c r="AR7" s="394"/>
      <c r="AS7" s="394"/>
      <c r="AT7" s="394"/>
      <c r="AU7" s="394"/>
      <c r="AV7" s="394"/>
      <c r="AW7" s="394"/>
      <c r="AX7" s="394"/>
      <c r="AY7" s="394"/>
      <c r="AZ7" s="394"/>
      <c r="BA7" s="394"/>
      <c r="BB7" s="394"/>
      <c r="BC7" s="394"/>
      <c r="BD7" s="394"/>
      <c r="BE7" s="394"/>
      <c r="BF7" s="394"/>
      <c r="BG7" s="394"/>
      <c r="BH7" s="394"/>
      <c r="BI7" s="394"/>
      <c r="BJ7" s="394"/>
      <c r="BK7" s="394"/>
      <c r="BL7" s="394"/>
      <c r="BM7" s="394"/>
      <c r="BN7" s="394"/>
      <c r="BO7" s="394"/>
      <c r="BP7" s="394"/>
      <c r="BQ7" s="394"/>
      <c r="BR7" s="394"/>
      <c r="BS7" s="394"/>
      <c r="BT7" s="394"/>
      <c r="BU7" s="394"/>
      <c r="BV7" s="394"/>
      <c r="BW7" s="394"/>
      <c r="BX7" s="394"/>
      <c r="BY7" s="394"/>
      <c r="BZ7" s="394"/>
      <c r="CA7" s="394"/>
      <c r="CB7" s="394"/>
      <c r="CC7" s="394"/>
      <c r="CD7" s="394"/>
      <c r="CE7" s="394"/>
      <c r="CF7" s="394"/>
      <c r="CG7" s="394"/>
      <c r="CH7" s="394"/>
      <c r="CI7" s="394"/>
      <c r="CJ7" s="394"/>
      <c r="CK7" s="394"/>
      <c r="CL7" s="394"/>
      <c r="CM7" s="394"/>
      <c r="CN7" s="394"/>
      <c r="CO7" s="394"/>
      <c r="CP7" s="394"/>
      <c r="CQ7" s="394"/>
      <c r="CR7" s="394"/>
      <c r="CS7" s="394"/>
      <c r="CT7" s="394"/>
      <c r="CU7" s="394"/>
      <c r="CV7" s="394"/>
      <c r="CW7" s="394"/>
      <c r="CX7" s="394"/>
      <c r="CY7" s="394"/>
      <c r="CZ7" s="394"/>
      <c r="DA7" s="394"/>
      <c r="DB7" s="394"/>
      <c r="DC7" s="394"/>
      <c r="DD7" s="394"/>
      <c r="DE7" s="394"/>
      <c r="DF7" s="296"/>
      <c r="DG7" s="296"/>
      <c r="DH7" s="296"/>
      <c r="DI7" s="296"/>
      <c r="DJ7" s="296"/>
      <c r="DK7" s="296"/>
      <c r="DL7" s="296"/>
      <c r="DM7" s="296"/>
      <c r="DN7" s="296"/>
      <c r="DO7" s="296"/>
      <c r="DP7" s="296"/>
      <c r="DQ7" s="296"/>
      <c r="DR7" s="296"/>
      <c r="DS7" s="296"/>
      <c r="DT7" s="296"/>
      <c r="DU7" s="296"/>
      <c r="DV7" s="296"/>
      <c r="DW7" s="296"/>
    </row>
    <row r="8" spans="1:143" s="295" customFormat="1" x14ac:dyDescent="0.15">
      <c r="A8" s="394"/>
      <c r="B8" s="394"/>
      <c r="C8" s="394"/>
      <c r="D8" s="394"/>
      <c r="E8" s="394"/>
      <c r="F8" s="394"/>
      <c r="G8" s="394"/>
      <c r="H8" s="394"/>
      <c r="I8" s="394"/>
      <c r="J8" s="394"/>
      <c r="K8" s="394"/>
      <c r="L8" s="394"/>
      <c r="M8" s="394"/>
      <c r="N8" s="394"/>
      <c r="O8" s="394"/>
      <c r="P8" s="394"/>
      <c r="Q8" s="394"/>
      <c r="R8" s="394"/>
      <c r="S8" s="394"/>
      <c r="T8" s="394"/>
      <c r="U8" s="394"/>
      <c r="V8" s="394"/>
      <c r="W8" s="394"/>
      <c r="X8" s="394"/>
      <c r="Y8" s="394"/>
      <c r="Z8" s="394"/>
      <c r="AA8" s="394"/>
      <c r="AB8" s="394"/>
      <c r="AC8" s="394"/>
      <c r="AD8" s="394"/>
      <c r="AE8" s="394"/>
      <c r="AF8" s="394"/>
      <c r="AG8" s="394"/>
      <c r="AH8" s="394"/>
      <c r="AI8" s="394"/>
      <c r="AJ8" s="394"/>
      <c r="AK8" s="394"/>
      <c r="AL8" s="394"/>
      <c r="AM8" s="394"/>
      <c r="AN8" s="394"/>
      <c r="AO8" s="394"/>
      <c r="AP8" s="394"/>
      <c r="AQ8" s="394"/>
      <c r="AR8" s="394"/>
      <c r="AS8" s="394"/>
      <c r="AT8" s="394"/>
      <c r="AU8" s="394"/>
      <c r="AV8" s="394"/>
      <c r="AW8" s="394"/>
      <c r="AX8" s="394"/>
      <c r="AY8" s="394"/>
      <c r="AZ8" s="394"/>
      <c r="BA8" s="394"/>
      <c r="BB8" s="394"/>
      <c r="BC8" s="394"/>
      <c r="BD8" s="394"/>
      <c r="BE8" s="394"/>
      <c r="BF8" s="394"/>
      <c r="BG8" s="394"/>
      <c r="BH8" s="394"/>
      <c r="BI8" s="394"/>
      <c r="BJ8" s="394"/>
      <c r="BK8" s="394"/>
      <c r="BL8" s="394"/>
      <c r="BM8" s="394"/>
      <c r="BN8" s="394"/>
      <c r="BO8" s="394"/>
      <c r="BP8" s="394"/>
      <c r="BQ8" s="394"/>
      <c r="BR8" s="394"/>
      <c r="BS8" s="394"/>
      <c r="BT8" s="394"/>
      <c r="BU8" s="394"/>
      <c r="BV8" s="394"/>
      <c r="BW8" s="394"/>
      <c r="BX8" s="394"/>
      <c r="BY8" s="394"/>
      <c r="BZ8" s="394"/>
      <c r="CA8" s="394"/>
      <c r="CB8" s="394"/>
      <c r="CC8" s="394"/>
      <c r="CD8" s="394"/>
      <c r="CE8" s="394"/>
      <c r="CF8" s="394"/>
      <c r="CG8" s="394"/>
      <c r="CH8" s="394"/>
      <c r="CI8" s="394"/>
      <c r="CJ8" s="394"/>
      <c r="CK8" s="394"/>
      <c r="CL8" s="394"/>
      <c r="CM8" s="394"/>
      <c r="CN8" s="394"/>
      <c r="CO8" s="394"/>
      <c r="CP8" s="394"/>
      <c r="CQ8" s="394"/>
      <c r="CR8" s="394"/>
      <c r="CS8" s="394"/>
      <c r="CT8" s="394"/>
      <c r="CU8" s="394"/>
      <c r="CV8" s="394"/>
      <c r="CW8" s="394"/>
      <c r="CX8" s="394"/>
      <c r="CY8" s="394"/>
      <c r="CZ8" s="394"/>
      <c r="DA8" s="394"/>
      <c r="DB8" s="394"/>
      <c r="DC8" s="394"/>
      <c r="DD8" s="394"/>
      <c r="DE8" s="394"/>
      <c r="DF8" s="296"/>
      <c r="DG8" s="296"/>
      <c r="DH8" s="296"/>
      <c r="DI8" s="296"/>
      <c r="DJ8" s="296"/>
      <c r="DK8" s="296"/>
      <c r="DL8" s="296"/>
      <c r="DM8" s="296"/>
      <c r="DN8" s="296"/>
      <c r="DO8" s="296"/>
      <c r="DP8" s="296"/>
      <c r="DQ8" s="296"/>
      <c r="DR8" s="296"/>
      <c r="DS8" s="296"/>
      <c r="DT8" s="296"/>
      <c r="DU8" s="296"/>
      <c r="DV8" s="296"/>
      <c r="DW8" s="296"/>
    </row>
    <row r="9" spans="1:143" s="295" customFormat="1" x14ac:dyDescent="0.15">
      <c r="A9" s="394"/>
      <c r="B9" s="394"/>
      <c r="C9" s="394"/>
      <c r="D9" s="394"/>
      <c r="E9" s="394"/>
      <c r="F9" s="394"/>
      <c r="G9" s="394"/>
      <c r="H9" s="394"/>
      <c r="I9" s="394"/>
      <c r="J9" s="394"/>
      <c r="K9" s="394"/>
      <c r="L9" s="394"/>
      <c r="M9" s="394"/>
      <c r="N9" s="394"/>
      <c r="O9" s="394"/>
      <c r="P9" s="394"/>
      <c r="Q9" s="394"/>
      <c r="R9" s="394"/>
      <c r="S9" s="394"/>
      <c r="T9" s="394"/>
      <c r="U9" s="394"/>
      <c r="V9" s="394"/>
      <c r="W9" s="394"/>
      <c r="X9" s="394"/>
      <c r="Y9" s="394"/>
      <c r="Z9" s="394"/>
      <c r="AA9" s="394"/>
      <c r="AB9" s="394"/>
      <c r="AC9" s="394"/>
      <c r="AD9" s="394"/>
      <c r="AE9" s="394"/>
      <c r="AF9" s="394"/>
      <c r="AG9" s="394"/>
      <c r="AH9" s="394"/>
      <c r="AI9" s="394"/>
      <c r="AJ9" s="394"/>
      <c r="AK9" s="394"/>
      <c r="AL9" s="394"/>
      <c r="AM9" s="394"/>
      <c r="AN9" s="394"/>
      <c r="AO9" s="394"/>
      <c r="AP9" s="394"/>
      <c r="AQ9" s="394"/>
      <c r="AR9" s="394"/>
      <c r="AS9" s="394"/>
      <c r="AT9" s="394"/>
      <c r="AU9" s="394"/>
      <c r="AV9" s="394"/>
      <c r="AW9" s="394"/>
      <c r="AX9" s="394"/>
      <c r="AY9" s="394"/>
      <c r="AZ9" s="394"/>
      <c r="BA9" s="394"/>
      <c r="BB9" s="394"/>
      <c r="BC9" s="394"/>
      <c r="BD9" s="394"/>
      <c r="BE9" s="394"/>
      <c r="BF9" s="394"/>
      <c r="BG9" s="394"/>
      <c r="BH9" s="394"/>
      <c r="BI9" s="394"/>
      <c r="BJ9" s="394"/>
      <c r="BK9" s="394"/>
      <c r="BL9" s="394"/>
      <c r="BM9" s="394"/>
      <c r="BN9" s="394"/>
      <c r="BO9" s="394"/>
      <c r="BP9" s="394"/>
      <c r="BQ9" s="394"/>
      <c r="BR9" s="394"/>
      <c r="BS9" s="394"/>
      <c r="BT9" s="394"/>
      <c r="BU9" s="394"/>
      <c r="BV9" s="394"/>
      <c r="BW9" s="394"/>
      <c r="BX9" s="394"/>
      <c r="BY9" s="394"/>
      <c r="BZ9" s="394"/>
      <c r="CA9" s="394"/>
      <c r="CB9" s="394"/>
      <c r="CC9" s="394"/>
      <c r="CD9" s="394"/>
      <c r="CE9" s="394"/>
      <c r="CF9" s="394"/>
      <c r="CG9" s="394"/>
      <c r="CH9" s="394"/>
      <c r="CI9" s="394"/>
      <c r="CJ9" s="394"/>
      <c r="CK9" s="394"/>
      <c r="CL9" s="394"/>
      <c r="CM9" s="394"/>
      <c r="CN9" s="394"/>
      <c r="CO9" s="394"/>
      <c r="CP9" s="394"/>
      <c r="CQ9" s="394"/>
      <c r="CR9" s="394"/>
      <c r="CS9" s="394"/>
      <c r="CT9" s="394"/>
      <c r="CU9" s="394"/>
      <c r="CV9" s="394"/>
      <c r="CW9" s="394"/>
      <c r="CX9" s="394"/>
      <c r="CY9" s="394"/>
      <c r="CZ9" s="394"/>
      <c r="DA9" s="394"/>
      <c r="DB9" s="394"/>
      <c r="DC9" s="394"/>
      <c r="DD9" s="394"/>
      <c r="DE9" s="394"/>
      <c r="DF9" s="296"/>
      <c r="DG9" s="296"/>
      <c r="DH9" s="296"/>
      <c r="DI9" s="296"/>
      <c r="DJ9" s="296"/>
      <c r="DK9" s="296"/>
      <c r="DL9" s="296"/>
      <c r="DM9" s="296"/>
      <c r="DN9" s="296"/>
      <c r="DO9" s="296"/>
      <c r="DP9" s="296"/>
      <c r="DQ9" s="296"/>
      <c r="DR9" s="296"/>
      <c r="DS9" s="296"/>
      <c r="DT9" s="296"/>
      <c r="DU9" s="296"/>
      <c r="DV9" s="296"/>
      <c r="DW9" s="296"/>
    </row>
    <row r="10" spans="1:143" s="295" customFormat="1" x14ac:dyDescent="0.15">
      <c r="A10" s="394"/>
      <c r="B10" s="394"/>
      <c r="C10" s="394"/>
      <c r="D10" s="394"/>
      <c r="E10" s="394"/>
      <c r="F10" s="394"/>
      <c r="G10" s="394"/>
      <c r="H10" s="394"/>
      <c r="I10" s="394"/>
      <c r="J10" s="394"/>
      <c r="K10" s="394"/>
      <c r="L10" s="394"/>
      <c r="M10" s="394"/>
      <c r="N10" s="394"/>
      <c r="O10" s="394"/>
      <c r="P10" s="394"/>
      <c r="Q10" s="394"/>
      <c r="R10" s="394"/>
      <c r="S10" s="394"/>
      <c r="T10" s="394"/>
      <c r="U10" s="394"/>
      <c r="V10" s="394"/>
      <c r="W10" s="394"/>
      <c r="X10" s="394"/>
      <c r="Y10" s="394"/>
      <c r="Z10" s="394"/>
      <c r="AA10" s="394"/>
      <c r="AB10" s="394"/>
      <c r="AC10" s="394"/>
      <c r="AD10" s="394"/>
      <c r="AE10" s="394"/>
      <c r="AF10" s="394"/>
      <c r="AG10" s="394"/>
      <c r="AH10" s="394"/>
      <c r="AI10" s="394"/>
      <c r="AJ10" s="394"/>
      <c r="AK10" s="394"/>
      <c r="AL10" s="394"/>
      <c r="AM10" s="394"/>
      <c r="AN10" s="394"/>
      <c r="AO10" s="394"/>
      <c r="AP10" s="394"/>
      <c r="AQ10" s="394"/>
      <c r="AR10" s="394"/>
      <c r="AS10" s="394"/>
      <c r="AT10" s="394"/>
      <c r="AU10" s="394"/>
      <c r="AV10" s="394"/>
      <c r="AW10" s="394"/>
      <c r="AX10" s="394"/>
      <c r="AY10" s="394"/>
      <c r="AZ10" s="394"/>
      <c r="BA10" s="394"/>
      <c r="BB10" s="394"/>
      <c r="BC10" s="394"/>
      <c r="BD10" s="394"/>
      <c r="BE10" s="394"/>
      <c r="BF10" s="394"/>
      <c r="BG10" s="394"/>
      <c r="BH10" s="394"/>
      <c r="BI10" s="394"/>
      <c r="BJ10" s="394"/>
      <c r="BK10" s="394"/>
      <c r="BL10" s="394"/>
      <c r="BM10" s="394"/>
      <c r="BN10" s="394"/>
      <c r="BO10" s="394"/>
      <c r="BP10" s="394"/>
      <c r="BQ10" s="394"/>
      <c r="BR10" s="394"/>
      <c r="BS10" s="394"/>
      <c r="BT10" s="394"/>
      <c r="BU10" s="394"/>
      <c r="BV10" s="394"/>
      <c r="BW10" s="394"/>
      <c r="BX10" s="394"/>
      <c r="BY10" s="394"/>
      <c r="BZ10" s="394"/>
      <c r="CA10" s="394"/>
      <c r="CB10" s="394"/>
      <c r="CC10" s="394"/>
      <c r="CD10" s="394"/>
      <c r="CE10" s="394"/>
      <c r="CF10" s="394"/>
      <c r="CG10" s="394"/>
      <c r="CH10" s="394"/>
      <c r="CI10" s="394"/>
      <c r="CJ10" s="394"/>
      <c r="CK10" s="394"/>
      <c r="CL10" s="394"/>
      <c r="CM10" s="394"/>
      <c r="CN10" s="394"/>
      <c r="CO10" s="394"/>
      <c r="CP10" s="394"/>
      <c r="CQ10" s="394"/>
      <c r="CR10" s="394"/>
      <c r="CS10" s="394"/>
      <c r="CT10" s="394"/>
      <c r="CU10" s="394"/>
      <c r="CV10" s="394"/>
      <c r="CW10" s="394"/>
      <c r="CX10" s="394"/>
      <c r="CY10" s="394"/>
      <c r="CZ10" s="394"/>
      <c r="DA10" s="394"/>
      <c r="DB10" s="394"/>
      <c r="DC10" s="394"/>
      <c r="DD10" s="394"/>
      <c r="DE10" s="394"/>
      <c r="DF10" s="296"/>
      <c r="DG10" s="296"/>
      <c r="DH10" s="296"/>
      <c r="DI10" s="296"/>
      <c r="DJ10" s="296"/>
      <c r="DK10" s="296"/>
      <c r="DL10" s="296"/>
      <c r="DM10" s="296"/>
      <c r="DN10" s="296"/>
      <c r="DO10" s="296"/>
      <c r="DP10" s="296"/>
      <c r="DQ10" s="296"/>
      <c r="DR10" s="296"/>
      <c r="DS10" s="296"/>
      <c r="DT10" s="296"/>
      <c r="DU10" s="296"/>
      <c r="DV10" s="296"/>
      <c r="DW10" s="296"/>
      <c r="EM10" s="295" t="s">
        <v>582</v>
      </c>
    </row>
    <row r="11" spans="1:143" s="295" customFormat="1" x14ac:dyDescent="0.15">
      <c r="A11" s="394"/>
      <c r="B11" s="394"/>
      <c r="C11" s="394"/>
      <c r="D11" s="394"/>
      <c r="E11" s="394"/>
      <c r="F11" s="394"/>
      <c r="G11" s="394"/>
      <c r="H11" s="394"/>
      <c r="I11" s="394"/>
      <c r="J11" s="394"/>
      <c r="K11" s="394"/>
      <c r="L11" s="394"/>
      <c r="M11" s="394"/>
      <c r="N11" s="394"/>
      <c r="O11" s="394"/>
      <c r="P11" s="394"/>
      <c r="Q11" s="394"/>
      <c r="R11" s="394"/>
      <c r="S11" s="394"/>
      <c r="T11" s="394"/>
      <c r="U11" s="394"/>
      <c r="V11" s="394"/>
      <c r="W11" s="394"/>
      <c r="X11" s="394"/>
      <c r="Y11" s="394"/>
      <c r="Z11" s="394"/>
      <c r="AA11" s="394"/>
      <c r="AB11" s="394"/>
      <c r="AC11" s="394"/>
      <c r="AD11" s="394"/>
      <c r="AE11" s="394"/>
      <c r="AF11" s="394"/>
      <c r="AG11" s="394"/>
      <c r="AH11" s="394"/>
      <c r="AI11" s="394"/>
      <c r="AJ11" s="394"/>
      <c r="AK11" s="394"/>
      <c r="AL11" s="394"/>
      <c r="AM11" s="394"/>
      <c r="AN11" s="394"/>
      <c r="AO11" s="394"/>
      <c r="AP11" s="394"/>
      <c r="AQ11" s="394"/>
      <c r="AR11" s="394"/>
      <c r="AS11" s="394"/>
      <c r="AT11" s="394"/>
      <c r="AU11" s="394"/>
      <c r="AV11" s="394"/>
      <c r="AW11" s="394"/>
      <c r="AX11" s="394"/>
      <c r="AY11" s="394"/>
      <c r="AZ11" s="394"/>
      <c r="BA11" s="394"/>
      <c r="BB11" s="394"/>
      <c r="BC11" s="394"/>
      <c r="BD11" s="394"/>
      <c r="BE11" s="394"/>
      <c r="BF11" s="394"/>
      <c r="BG11" s="394"/>
      <c r="BH11" s="394"/>
      <c r="BI11" s="394"/>
      <c r="BJ11" s="394"/>
      <c r="BK11" s="394"/>
      <c r="BL11" s="394"/>
      <c r="BM11" s="394"/>
      <c r="BN11" s="394"/>
      <c r="BO11" s="394"/>
      <c r="BP11" s="394"/>
      <c r="BQ11" s="394"/>
      <c r="BR11" s="394"/>
      <c r="BS11" s="394"/>
      <c r="BT11" s="394"/>
      <c r="BU11" s="394"/>
      <c r="BV11" s="394"/>
      <c r="BW11" s="394"/>
      <c r="BX11" s="394"/>
      <c r="BY11" s="394"/>
      <c r="BZ11" s="394"/>
      <c r="CA11" s="394"/>
      <c r="CB11" s="394"/>
      <c r="CC11" s="394"/>
      <c r="CD11" s="394"/>
      <c r="CE11" s="394"/>
      <c r="CF11" s="394"/>
      <c r="CG11" s="394"/>
      <c r="CH11" s="394"/>
      <c r="CI11" s="394"/>
      <c r="CJ11" s="394"/>
      <c r="CK11" s="394"/>
      <c r="CL11" s="394"/>
      <c r="CM11" s="394"/>
      <c r="CN11" s="394"/>
      <c r="CO11" s="394"/>
      <c r="CP11" s="394"/>
      <c r="CQ11" s="394"/>
      <c r="CR11" s="394"/>
      <c r="CS11" s="394"/>
      <c r="CT11" s="394"/>
      <c r="CU11" s="394"/>
      <c r="CV11" s="394"/>
      <c r="CW11" s="394"/>
      <c r="CX11" s="394"/>
      <c r="CY11" s="394"/>
      <c r="CZ11" s="394"/>
      <c r="DA11" s="394"/>
      <c r="DB11" s="394"/>
      <c r="DC11" s="394"/>
      <c r="DD11" s="394"/>
      <c r="DE11" s="394"/>
      <c r="DF11" s="296"/>
      <c r="DG11" s="296"/>
      <c r="DH11" s="296"/>
      <c r="DI11" s="296"/>
      <c r="DJ11" s="296"/>
      <c r="DK11" s="296"/>
      <c r="DL11" s="296"/>
      <c r="DM11" s="296"/>
      <c r="DN11" s="296"/>
      <c r="DO11" s="296"/>
      <c r="DP11" s="296"/>
      <c r="DQ11" s="296"/>
      <c r="DR11" s="296"/>
      <c r="DS11" s="296"/>
      <c r="DT11" s="296"/>
      <c r="DU11" s="296"/>
      <c r="DV11" s="296"/>
      <c r="DW11" s="296"/>
    </row>
    <row r="12" spans="1:143" s="295" customFormat="1" x14ac:dyDescent="0.15">
      <c r="A12" s="394"/>
      <c r="B12" s="394"/>
      <c r="C12" s="394"/>
      <c r="D12" s="394"/>
      <c r="E12" s="394"/>
      <c r="F12" s="394"/>
      <c r="G12" s="394"/>
      <c r="H12" s="394"/>
      <c r="I12" s="394"/>
      <c r="J12" s="394"/>
      <c r="K12" s="394"/>
      <c r="L12" s="394"/>
      <c r="M12" s="394"/>
      <c r="N12" s="394"/>
      <c r="O12" s="394"/>
      <c r="P12" s="394"/>
      <c r="Q12" s="394"/>
      <c r="R12" s="394"/>
      <c r="S12" s="394"/>
      <c r="T12" s="394"/>
      <c r="U12" s="394"/>
      <c r="V12" s="394"/>
      <c r="W12" s="394"/>
      <c r="X12" s="394"/>
      <c r="Y12" s="394"/>
      <c r="Z12" s="394"/>
      <c r="AA12" s="394"/>
      <c r="AB12" s="394"/>
      <c r="AC12" s="394"/>
      <c r="AD12" s="394"/>
      <c r="AE12" s="394"/>
      <c r="AF12" s="394"/>
      <c r="AG12" s="394"/>
      <c r="AH12" s="394"/>
      <c r="AI12" s="394"/>
      <c r="AJ12" s="394"/>
      <c r="AK12" s="394"/>
      <c r="AL12" s="394"/>
      <c r="AM12" s="394"/>
      <c r="AN12" s="394"/>
      <c r="AO12" s="394"/>
      <c r="AP12" s="394"/>
      <c r="AQ12" s="394"/>
      <c r="AR12" s="394"/>
      <c r="AS12" s="394"/>
      <c r="AT12" s="394"/>
      <c r="AU12" s="394"/>
      <c r="AV12" s="394"/>
      <c r="AW12" s="394"/>
      <c r="AX12" s="394"/>
      <c r="AY12" s="394"/>
      <c r="AZ12" s="394"/>
      <c r="BA12" s="394"/>
      <c r="BB12" s="394"/>
      <c r="BC12" s="394"/>
      <c r="BD12" s="394"/>
      <c r="BE12" s="394"/>
      <c r="BF12" s="394"/>
      <c r="BG12" s="394"/>
      <c r="BH12" s="394"/>
      <c r="BI12" s="394"/>
      <c r="BJ12" s="394"/>
      <c r="BK12" s="394"/>
      <c r="BL12" s="394"/>
      <c r="BM12" s="394"/>
      <c r="BN12" s="394"/>
      <c r="BO12" s="394"/>
      <c r="BP12" s="394"/>
      <c r="BQ12" s="394"/>
      <c r="BR12" s="394"/>
      <c r="BS12" s="394"/>
      <c r="BT12" s="394"/>
      <c r="BU12" s="394"/>
      <c r="BV12" s="394"/>
      <c r="BW12" s="394"/>
      <c r="BX12" s="394"/>
      <c r="BY12" s="394"/>
      <c r="BZ12" s="394"/>
      <c r="CA12" s="394"/>
      <c r="CB12" s="394"/>
      <c r="CC12" s="394"/>
      <c r="CD12" s="394"/>
      <c r="CE12" s="394"/>
      <c r="CF12" s="394"/>
      <c r="CG12" s="394"/>
      <c r="CH12" s="394"/>
      <c r="CI12" s="394"/>
      <c r="CJ12" s="394"/>
      <c r="CK12" s="394"/>
      <c r="CL12" s="394"/>
      <c r="CM12" s="394"/>
      <c r="CN12" s="394"/>
      <c r="CO12" s="394"/>
      <c r="CP12" s="394"/>
      <c r="CQ12" s="394"/>
      <c r="CR12" s="394"/>
      <c r="CS12" s="394"/>
      <c r="CT12" s="394"/>
      <c r="CU12" s="394"/>
      <c r="CV12" s="394"/>
      <c r="CW12" s="394"/>
      <c r="CX12" s="394"/>
      <c r="CY12" s="394"/>
      <c r="CZ12" s="394"/>
      <c r="DA12" s="394"/>
      <c r="DB12" s="394"/>
      <c r="DC12" s="394"/>
      <c r="DD12" s="394"/>
      <c r="DE12" s="394"/>
      <c r="DF12" s="296"/>
      <c r="DG12" s="296"/>
      <c r="DH12" s="296"/>
      <c r="DI12" s="296"/>
      <c r="DJ12" s="296"/>
      <c r="DK12" s="296"/>
      <c r="DL12" s="296"/>
      <c r="DM12" s="296"/>
      <c r="DN12" s="296"/>
      <c r="DO12" s="296"/>
      <c r="DP12" s="296"/>
      <c r="DQ12" s="296"/>
      <c r="DR12" s="296"/>
      <c r="DS12" s="296"/>
      <c r="DT12" s="296"/>
      <c r="DU12" s="296"/>
      <c r="DV12" s="296"/>
      <c r="DW12" s="296"/>
      <c r="EM12" s="295" t="s">
        <v>582</v>
      </c>
    </row>
    <row r="13" spans="1:143" s="295" customFormat="1" x14ac:dyDescent="0.15">
      <c r="A13" s="394"/>
      <c r="B13" s="394"/>
      <c r="C13" s="394"/>
      <c r="D13" s="394"/>
      <c r="E13" s="394"/>
      <c r="F13" s="394"/>
      <c r="G13" s="394"/>
      <c r="H13" s="394"/>
      <c r="I13" s="394"/>
      <c r="J13" s="394"/>
      <c r="K13" s="394"/>
      <c r="L13" s="394"/>
      <c r="M13" s="394"/>
      <c r="N13" s="394"/>
      <c r="O13" s="394"/>
      <c r="P13" s="394"/>
      <c r="Q13" s="394"/>
      <c r="R13" s="394"/>
      <c r="S13" s="394"/>
      <c r="T13" s="394"/>
      <c r="U13" s="394"/>
      <c r="V13" s="394"/>
      <c r="W13" s="394"/>
      <c r="X13" s="394"/>
      <c r="Y13" s="394"/>
      <c r="Z13" s="394"/>
      <c r="AA13" s="394"/>
      <c r="AB13" s="394"/>
      <c r="AC13" s="394"/>
      <c r="AD13" s="394"/>
      <c r="AE13" s="394"/>
      <c r="AF13" s="394"/>
      <c r="AG13" s="394"/>
      <c r="AH13" s="394"/>
      <c r="AI13" s="394"/>
      <c r="AJ13" s="394"/>
      <c r="AK13" s="394"/>
      <c r="AL13" s="394"/>
      <c r="AM13" s="394"/>
      <c r="AN13" s="394"/>
      <c r="AO13" s="394"/>
      <c r="AP13" s="394"/>
      <c r="AQ13" s="394"/>
      <c r="AR13" s="394"/>
      <c r="AS13" s="394"/>
      <c r="AT13" s="394"/>
      <c r="AU13" s="394"/>
      <c r="AV13" s="394"/>
      <c r="AW13" s="394"/>
      <c r="AX13" s="394"/>
      <c r="AY13" s="394"/>
      <c r="AZ13" s="394"/>
      <c r="BA13" s="394"/>
      <c r="BB13" s="394"/>
      <c r="BC13" s="394"/>
      <c r="BD13" s="394"/>
      <c r="BE13" s="394"/>
      <c r="BF13" s="394"/>
      <c r="BG13" s="394"/>
      <c r="BH13" s="394"/>
      <c r="BI13" s="394"/>
      <c r="BJ13" s="394"/>
      <c r="BK13" s="394"/>
      <c r="BL13" s="394"/>
      <c r="BM13" s="394"/>
      <c r="BN13" s="394"/>
      <c r="BO13" s="394"/>
      <c r="BP13" s="394"/>
      <c r="BQ13" s="394"/>
      <c r="BR13" s="394"/>
      <c r="BS13" s="394"/>
      <c r="BT13" s="394"/>
      <c r="BU13" s="394"/>
      <c r="BV13" s="394"/>
      <c r="BW13" s="394"/>
      <c r="BX13" s="394"/>
      <c r="BY13" s="394"/>
      <c r="BZ13" s="394"/>
      <c r="CA13" s="394"/>
      <c r="CB13" s="394"/>
      <c r="CC13" s="394"/>
      <c r="CD13" s="394"/>
      <c r="CE13" s="394"/>
      <c r="CF13" s="394"/>
      <c r="CG13" s="394"/>
      <c r="CH13" s="394"/>
      <c r="CI13" s="394"/>
      <c r="CJ13" s="394"/>
      <c r="CK13" s="394"/>
      <c r="CL13" s="394"/>
      <c r="CM13" s="394"/>
      <c r="CN13" s="394"/>
      <c r="CO13" s="394"/>
      <c r="CP13" s="394"/>
      <c r="CQ13" s="394"/>
      <c r="CR13" s="394"/>
      <c r="CS13" s="394"/>
      <c r="CT13" s="394"/>
      <c r="CU13" s="394"/>
      <c r="CV13" s="394"/>
      <c r="CW13" s="394"/>
      <c r="CX13" s="394"/>
      <c r="CY13" s="394"/>
      <c r="CZ13" s="394"/>
      <c r="DA13" s="394"/>
      <c r="DB13" s="394"/>
      <c r="DC13" s="394"/>
      <c r="DD13" s="394"/>
      <c r="DE13" s="394"/>
      <c r="DF13" s="296"/>
      <c r="DG13" s="296"/>
      <c r="DH13" s="296"/>
      <c r="DI13" s="296"/>
      <c r="DJ13" s="296"/>
      <c r="DK13" s="296"/>
      <c r="DL13" s="296"/>
      <c r="DM13" s="296"/>
      <c r="DN13" s="296"/>
      <c r="DO13" s="296"/>
      <c r="DP13" s="296"/>
      <c r="DQ13" s="296"/>
      <c r="DR13" s="296"/>
      <c r="DS13" s="296"/>
      <c r="DT13" s="296"/>
      <c r="DU13" s="296"/>
      <c r="DV13" s="296"/>
      <c r="DW13" s="296"/>
    </row>
    <row r="14" spans="1:143" s="295" customFormat="1" x14ac:dyDescent="0.15">
      <c r="A14" s="394"/>
      <c r="B14" s="394"/>
      <c r="C14" s="394"/>
      <c r="D14" s="394"/>
      <c r="E14" s="394"/>
      <c r="F14" s="394"/>
      <c r="G14" s="394"/>
      <c r="H14" s="394"/>
      <c r="I14" s="394"/>
      <c r="J14" s="394"/>
      <c r="K14" s="394"/>
      <c r="L14" s="394"/>
      <c r="M14" s="394"/>
      <c r="N14" s="394"/>
      <c r="O14" s="394"/>
      <c r="P14" s="394"/>
      <c r="Q14" s="394"/>
      <c r="R14" s="394"/>
      <c r="S14" s="394"/>
      <c r="T14" s="394"/>
      <c r="U14" s="394"/>
      <c r="V14" s="394"/>
      <c r="W14" s="394"/>
      <c r="X14" s="394"/>
      <c r="Y14" s="394"/>
      <c r="Z14" s="394"/>
      <c r="AA14" s="394"/>
      <c r="AB14" s="394"/>
      <c r="AC14" s="394"/>
      <c r="AD14" s="394"/>
      <c r="AE14" s="394"/>
      <c r="AF14" s="394"/>
      <c r="AG14" s="394"/>
      <c r="AH14" s="394"/>
      <c r="AI14" s="394"/>
      <c r="AJ14" s="394"/>
      <c r="AK14" s="394"/>
      <c r="AL14" s="394"/>
      <c r="AM14" s="394"/>
      <c r="AN14" s="394"/>
      <c r="AO14" s="394"/>
      <c r="AP14" s="394"/>
      <c r="AQ14" s="394"/>
      <c r="AR14" s="394"/>
      <c r="AS14" s="394"/>
      <c r="AT14" s="394"/>
      <c r="AU14" s="394"/>
      <c r="AV14" s="394"/>
      <c r="AW14" s="394"/>
      <c r="AX14" s="394"/>
      <c r="AY14" s="394"/>
      <c r="AZ14" s="394"/>
      <c r="BA14" s="394"/>
      <c r="BB14" s="394"/>
      <c r="BC14" s="394"/>
      <c r="BD14" s="394"/>
      <c r="BE14" s="394"/>
      <c r="BF14" s="394"/>
      <c r="BG14" s="394"/>
      <c r="BH14" s="394"/>
      <c r="BI14" s="394"/>
      <c r="BJ14" s="394"/>
      <c r="BK14" s="394"/>
      <c r="BL14" s="394"/>
      <c r="BM14" s="394"/>
      <c r="BN14" s="394"/>
      <c r="BO14" s="394"/>
      <c r="BP14" s="394"/>
      <c r="BQ14" s="394"/>
      <c r="BR14" s="394"/>
      <c r="BS14" s="394"/>
      <c r="BT14" s="394"/>
      <c r="BU14" s="394"/>
      <c r="BV14" s="394"/>
      <c r="BW14" s="394"/>
      <c r="BX14" s="394"/>
      <c r="BY14" s="394"/>
      <c r="BZ14" s="394"/>
      <c r="CA14" s="394"/>
      <c r="CB14" s="394"/>
      <c r="CC14" s="394"/>
      <c r="CD14" s="394"/>
      <c r="CE14" s="394"/>
      <c r="CF14" s="394"/>
      <c r="CG14" s="394"/>
      <c r="CH14" s="394"/>
      <c r="CI14" s="394"/>
      <c r="CJ14" s="394"/>
      <c r="CK14" s="394"/>
      <c r="CL14" s="394"/>
      <c r="CM14" s="394"/>
      <c r="CN14" s="394"/>
      <c r="CO14" s="394"/>
      <c r="CP14" s="394"/>
      <c r="CQ14" s="394"/>
      <c r="CR14" s="394"/>
      <c r="CS14" s="394"/>
      <c r="CT14" s="394"/>
      <c r="CU14" s="394"/>
      <c r="CV14" s="394"/>
      <c r="CW14" s="394"/>
      <c r="CX14" s="394"/>
      <c r="CY14" s="394"/>
      <c r="CZ14" s="394"/>
      <c r="DA14" s="394"/>
      <c r="DB14" s="394"/>
      <c r="DC14" s="394"/>
      <c r="DD14" s="394"/>
      <c r="DE14" s="394"/>
      <c r="DF14" s="296"/>
      <c r="DG14" s="296"/>
      <c r="DH14" s="296"/>
      <c r="DI14" s="296"/>
      <c r="DJ14" s="296"/>
      <c r="DK14" s="296"/>
      <c r="DL14" s="296"/>
      <c r="DM14" s="296"/>
      <c r="DN14" s="296"/>
      <c r="DO14" s="296"/>
      <c r="DP14" s="296"/>
      <c r="DQ14" s="296"/>
      <c r="DR14" s="296"/>
      <c r="DS14" s="296"/>
      <c r="DT14" s="296"/>
      <c r="DU14" s="296"/>
      <c r="DV14" s="296"/>
      <c r="DW14" s="296"/>
    </row>
    <row r="15" spans="1:143" s="295" customFormat="1" x14ac:dyDescent="0.15">
      <c r="A15" s="393"/>
      <c r="B15" s="394"/>
      <c r="C15" s="394"/>
      <c r="D15" s="394"/>
      <c r="E15" s="394"/>
      <c r="F15" s="394"/>
      <c r="G15" s="394"/>
      <c r="H15" s="394"/>
      <c r="I15" s="394"/>
      <c r="J15" s="394"/>
      <c r="K15" s="394"/>
      <c r="L15" s="394"/>
      <c r="M15" s="394"/>
      <c r="N15" s="394"/>
      <c r="O15" s="394"/>
      <c r="P15" s="394"/>
      <c r="Q15" s="394"/>
      <c r="R15" s="394"/>
      <c r="S15" s="394"/>
      <c r="T15" s="394"/>
      <c r="U15" s="394"/>
      <c r="V15" s="394"/>
      <c r="W15" s="394"/>
      <c r="X15" s="394"/>
      <c r="Y15" s="394"/>
      <c r="Z15" s="394"/>
      <c r="AA15" s="394"/>
      <c r="AB15" s="394"/>
      <c r="AC15" s="394"/>
      <c r="AD15" s="394"/>
      <c r="AE15" s="394"/>
      <c r="AF15" s="394"/>
      <c r="AG15" s="394"/>
      <c r="AH15" s="394"/>
      <c r="AI15" s="394"/>
      <c r="AJ15" s="394"/>
      <c r="AK15" s="394"/>
      <c r="AL15" s="394"/>
      <c r="AM15" s="394"/>
      <c r="AN15" s="394"/>
      <c r="AO15" s="394"/>
      <c r="AP15" s="394"/>
      <c r="AQ15" s="394"/>
      <c r="AR15" s="394"/>
      <c r="AS15" s="394"/>
      <c r="AT15" s="394"/>
      <c r="AU15" s="394"/>
      <c r="AV15" s="394"/>
      <c r="AW15" s="394"/>
      <c r="AX15" s="394"/>
      <c r="AY15" s="394"/>
      <c r="AZ15" s="394"/>
      <c r="BA15" s="394"/>
      <c r="BB15" s="394"/>
      <c r="BC15" s="394"/>
      <c r="BD15" s="394"/>
      <c r="BE15" s="394"/>
      <c r="BF15" s="394"/>
      <c r="BG15" s="394"/>
      <c r="BH15" s="394"/>
      <c r="BI15" s="394"/>
      <c r="BJ15" s="394"/>
      <c r="BK15" s="394"/>
      <c r="BL15" s="394"/>
      <c r="BM15" s="394"/>
      <c r="BN15" s="394"/>
      <c r="BO15" s="394"/>
      <c r="BP15" s="394"/>
      <c r="BQ15" s="394"/>
      <c r="BR15" s="394"/>
      <c r="BS15" s="394"/>
      <c r="BT15" s="394"/>
      <c r="BU15" s="394"/>
      <c r="BV15" s="394"/>
      <c r="BW15" s="394"/>
      <c r="BX15" s="394"/>
      <c r="BY15" s="394"/>
      <c r="BZ15" s="394"/>
      <c r="CA15" s="394"/>
      <c r="CB15" s="394"/>
      <c r="CC15" s="394"/>
      <c r="CD15" s="394"/>
      <c r="CE15" s="394"/>
      <c r="CF15" s="394"/>
      <c r="CG15" s="394"/>
      <c r="CH15" s="394"/>
      <c r="CI15" s="394"/>
      <c r="CJ15" s="394"/>
      <c r="CK15" s="394"/>
      <c r="CL15" s="394"/>
      <c r="CM15" s="394"/>
      <c r="CN15" s="394"/>
      <c r="CO15" s="394"/>
      <c r="CP15" s="394"/>
      <c r="CQ15" s="394"/>
      <c r="CR15" s="394"/>
      <c r="CS15" s="394"/>
      <c r="CT15" s="394"/>
      <c r="CU15" s="394"/>
      <c r="CV15" s="394"/>
      <c r="CW15" s="394"/>
      <c r="CX15" s="394"/>
      <c r="CY15" s="394"/>
      <c r="CZ15" s="394"/>
      <c r="DA15" s="394"/>
      <c r="DB15" s="394"/>
      <c r="DC15" s="394"/>
      <c r="DD15" s="394"/>
      <c r="DE15" s="394"/>
      <c r="DF15" s="296"/>
      <c r="DG15" s="296"/>
      <c r="DH15" s="296"/>
      <c r="DI15" s="296"/>
      <c r="DJ15" s="296"/>
      <c r="DK15" s="296"/>
      <c r="DL15" s="296"/>
      <c r="DM15" s="296"/>
      <c r="DN15" s="296"/>
      <c r="DO15" s="296"/>
      <c r="DP15" s="296"/>
      <c r="DQ15" s="296"/>
      <c r="DR15" s="296"/>
      <c r="DS15" s="296"/>
      <c r="DT15" s="296"/>
      <c r="DU15" s="296"/>
      <c r="DV15" s="296"/>
      <c r="DW15" s="296"/>
    </row>
    <row r="16" spans="1:143" s="295" customFormat="1" x14ac:dyDescent="0.15">
      <c r="A16" s="393"/>
      <c r="B16" s="394"/>
      <c r="C16" s="394"/>
      <c r="D16" s="394"/>
      <c r="E16" s="394"/>
      <c r="F16" s="394"/>
      <c r="G16" s="394"/>
      <c r="H16" s="394"/>
      <c r="I16" s="394"/>
      <c r="J16" s="394"/>
      <c r="K16" s="394"/>
      <c r="L16" s="394"/>
      <c r="M16" s="394"/>
      <c r="N16" s="394"/>
      <c r="O16" s="394"/>
      <c r="P16" s="394"/>
      <c r="Q16" s="394"/>
      <c r="R16" s="394"/>
      <c r="S16" s="394"/>
      <c r="T16" s="394"/>
      <c r="U16" s="394"/>
      <c r="V16" s="394"/>
      <c r="W16" s="394"/>
      <c r="X16" s="394"/>
      <c r="Y16" s="394"/>
      <c r="Z16" s="394"/>
      <c r="AA16" s="394"/>
      <c r="AB16" s="394"/>
      <c r="AC16" s="394"/>
      <c r="AD16" s="394"/>
      <c r="AE16" s="394"/>
      <c r="AF16" s="394"/>
      <c r="AG16" s="394"/>
      <c r="AH16" s="394"/>
      <c r="AI16" s="394"/>
      <c r="AJ16" s="394"/>
      <c r="AK16" s="394"/>
      <c r="AL16" s="394"/>
      <c r="AM16" s="394"/>
      <c r="AN16" s="394"/>
      <c r="AO16" s="394"/>
      <c r="AP16" s="394"/>
      <c r="AQ16" s="394"/>
      <c r="AR16" s="394"/>
      <c r="AS16" s="394"/>
      <c r="AT16" s="394"/>
      <c r="AU16" s="394"/>
      <c r="AV16" s="394"/>
      <c r="AW16" s="394"/>
      <c r="AX16" s="394"/>
      <c r="AY16" s="394"/>
      <c r="AZ16" s="394"/>
      <c r="BA16" s="394"/>
      <c r="BB16" s="394"/>
      <c r="BC16" s="394"/>
      <c r="BD16" s="394"/>
      <c r="BE16" s="394"/>
      <c r="BF16" s="394"/>
      <c r="BG16" s="394"/>
      <c r="BH16" s="394"/>
      <c r="BI16" s="394"/>
      <c r="BJ16" s="394"/>
      <c r="BK16" s="394"/>
      <c r="BL16" s="394"/>
      <c r="BM16" s="394"/>
      <c r="BN16" s="394"/>
      <c r="BO16" s="394"/>
      <c r="BP16" s="394"/>
      <c r="BQ16" s="394"/>
      <c r="BR16" s="394"/>
      <c r="BS16" s="394"/>
      <c r="BT16" s="394"/>
      <c r="BU16" s="394"/>
      <c r="BV16" s="394"/>
      <c r="BW16" s="394"/>
      <c r="BX16" s="394"/>
      <c r="BY16" s="394"/>
      <c r="BZ16" s="394"/>
      <c r="CA16" s="394"/>
      <c r="CB16" s="394"/>
      <c r="CC16" s="394"/>
      <c r="CD16" s="394"/>
      <c r="CE16" s="394"/>
      <c r="CF16" s="394"/>
      <c r="CG16" s="394"/>
      <c r="CH16" s="394"/>
      <c r="CI16" s="394"/>
      <c r="CJ16" s="394"/>
      <c r="CK16" s="394"/>
      <c r="CL16" s="394"/>
      <c r="CM16" s="394"/>
      <c r="CN16" s="394"/>
      <c r="CO16" s="394"/>
      <c r="CP16" s="394"/>
      <c r="CQ16" s="394"/>
      <c r="CR16" s="394"/>
      <c r="CS16" s="394"/>
      <c r="CT16" s="394"/>
      <c r="CU16" s="394"/>
      <c r="CV16" s="394"/>
      <c r="CW16" s="394"/>
      <c r="CX16" s="394"/>
      <c r="CY16" s="394"/>
      <c r="CZ16" s="394"/>
      <c r="DA16" s="394"/>
      <c r="DB16" s="394"/>
      <c r="DC16" s="394"/>
      <c r="DD16" s="394"/>
      <c r="DE16" s="394"/>
      <c r="DF16" s="296"/>
      <c r="DG16" s="296"/>
      <c r="DH16" s="296"/>
      <c r="DI16" s="296"/>
      <c r="DJ16" s="296"/>
      <c r="DK16" s="296"/>
      <c r="DL16" s="296"/>
      <c r="DM16" s="296"/>
      <c r="DN16" s="296"/>
      <c r="DO16" s="296"/>
      <c r="DP16" s="296"/>
      <c r="DQ16" s="296"/>
      <c r="DR16" s="296"/>
      <c r="DS16" s="296"/>
      <c r="DT16" s="296"/>
      <c r="DU16" s="296"/>
      <c r="DV16" s="296"/>
      <c r="DW16" s="296"/>
    </row>
    <row r="17" spans="1:351" s="295" customFormat="1" x14ac:dyDescent="0.15">
      <c r="A17" s="393"/>
      <c r="B17" s="394"/>
      <c r="C17" s="394"/>
      <c r="D17" s="394"/>
      <c r="E17" s="394"/>
      <c r="F17" s="394"/>
      <c r="G17" s="394"/>
      <c r="H17" s="394"/>
      <c r="I17" s="394"/>
      <c r="J17" s="394"/>
      <c r="K17" s="394"/>
      <c r="L17" s="394"/>
      <c r="M17" s="394"/>
      <c r="N17" s="394"/>
      <c r="O17" s="394"/>
      <c r="P17" s="394"/>
      <c r="Q17" s="394"/>
      <c r="R17" s="394"/>
      <c r="S17" s="394"/>
      <c r="T17" s="394"/>
      <c r="U17" s="394"/>
      <c r="V17" s="394"/>
      <c r="W17" s="394"/>
      <c r="X17" s="394"/>
      <c r="Y17" s="394"/>
      <c r="Z17" s="394"/>
      <c r="AA17" s="394"/>
      <c r="AB17" s="394"/>
      <c r="AC17" s="394"/>
      <c r="AD17" s="394"/>
      <c r="AE17" s="394"/>
      <c r="AF17" s="394"/>
      <c r="AG17" s="394"/>
      <c r="AH17" s="394"/>
      <c r="AI17" s="394"/>
      <c r="AJ17" s="394"/>
      <c r="AK17" s="394"/>
      <c r="AL17" s="394"/>
      <c r="AM17" s="394"/>
      <c r="AN17" s="394"/>
      <c r="AO17" s="394"/>
      <c r="AP17" s="394"/>
      <c r="AQ17" s="394"/>
      <c r="AR17" s="394"/>
      <c r="AS17" s="394"/>
      <c r="AT17" s="394"/>
      <c r="AU17" s="394"/>
      <c r="AV17" s="394"/>
      <c r="AW17" s="394"/>
      <c r="AX17" s="394"/>
      <c r="AY17" s="394"/>
      <c r="AZ17" s="394"/>
      <c r="BA17" s="394"/>
      <c r="BB17" s="394"/>
      <c r="BC17" s="394"/>
      <c r="BD17" s="394"/>
      <c r="BE17" s="394"/>
      <c r="BF17" s="394"/>
      <c r="BG17" s="394"/>
      <c r="BH17" s="394"/>
      <c r="BI17" s="394"/>
      <c r="BJ17" s="394"/>
      <c r="BK17" s="394"/>
      <c r="BL17" s="394"/>
      <c r="BM17" s="394"/>
      <c r="BN17" s="394"/>
      <c r="BO17" s="394"/>
      <c r="BP17" s="394"/>
      <c r="BQ17" s="394"/>
      <c r="BR17" s="394"/>
      <c r="BS17" s="394"/>
      <c r="BT17" s="394"/>
      <c r="BU17" s="394"/>
      <c r="BV17" s="394"/>
      <c r="BW17" s="394"/>
      <c r="BX17" s="394"/>
      <c r="BY17" s="394"/>
      <c r="BZ17" s="394"/>
      <c r="CA17" s="394"/>
      <c r="CB17" s="394"/>
      <c r="CC17" s="394"/>
      <c r="CD17" s="394"/>
      <c r="CE17" s="394"/>
      <c r="CF17" s="394"/>
      <c r="CG17" s="394"/>
      <c r="CH17" s="394"/>
      <c r="CI17" s="394"/>
      <c r="CJ17" s="394"/>
      <c r="CK17" s="394"/>
      <c r="CL17" s="394"/>
      <c r="CM17" s="394"/>
      <c r="CN17" s="394"/>
      <c r="CO17" s="394"/>
      <c r="CP17" s="394"/>
      <c r="CQ17" s="394"/>
      <c r="CR17" s="394"/>
      <c r="CS17" s="394"/>
      <c r="CT17" s="394"/>
      <c r="CU17" s="394"/>
      <c r="CV17" s="394"/>
      <c r="CW17" s="394"/>
      <c r="CX17" s="394"/>
      <c r="CY17" s="394"/>
      <c r="CZ17" s="394"/>
      <c r="DA17" s="394"/>
      <c r="DB17" s="394"/>
      <c r="DC17" s="394"/>
      <c r="DD17" s="394"/>
      <c r="DE17" s="394"/>
      <c r="DF17" s="296"/>
      <c r="DG17" s="296"/>
      <c r="DH17" s="296"/>
      <c r="DI17" s="296"/>
      <c r="DJ17" s="296"/>
      <c r="DK17" s="296"/>
      <c r="DL17" s="296"/>
      <c r="DM17" s="296"/>
      <c r="DN17" s="296"/>
      <c r="DO17" s="296"/>
      <c r="DP17" s="296"/>
      <c r="DQ17" s="296"/>
      <c r="DR17" s="296"/>
      <c r="DS17" s="296"/>
      <c r="DT17" s="296"/>
      <c r="DU17" s="296"/>
      <c r="DV17" s="296"/>
      <c r="DW17" s="296"/>
    </row>
    <row r="18" spans="1:351" s="295" customFormat="1" x14ac:dyDescent="0.15">
      <c r="A18" s="393"/>
      <c r="B18" s="394"/>
      <c r="C18" s="394"/>
      <c r="D18" s="394"/>
      <c r="E18" s="394"/>
      <c r="F18" s="394"/>
      <c r="G18" s="394"/>
      <c r="H18" s="394"/>
      <c r="I18" s="394"/>
      <c r="J18" s="394"/>
      <c r="K18" s="394"/>
      <c r="L18" s="394"/>
      <c r="M18" s="394"/>
      <c r="N18" s="394"/>
      <c r="O18" s="394"/>
      <c r="P18" s="394"/>
      <c r="Q18" s="394"/>
      <c r="R18" s="394"/>
      <c r="S18" s="394"/>
      <c r="T18" s="394"/>
      <c r="U18" s="394"/>
      <c r="V18" s="394"/>
      <c r="W18" s="394"/>
      <c r="X18" s="394"/>
      <c r="Y18" s="394"/>
      <c r="Z18" s="394"/>
      <c r="AA18" s="394"/>
      <c r="AB18" s="394"/>
      <c r="AC18" s="394"/>
      <c r="AD18" s="394"/>
      <c r="AE18" s="394"/>
      <c r="AF18" s="394"/>
      <c r="AG18" s="394"/>
      <c r="AH18" s="394"/>
      <c r="AI18" s="394"/>
      <c r="AJ18" s="394"/>
      <c r="AK18" s="394"/>
      <c r="AL18" s="394"/>
      <c r="AM18" s="394"/>
      <c r="AN18" s="394"/>
      <c r="AO18" s="394"/>
      <c r="AP18" s="394"/>
      <c r="AQ18" s="394"/>
      <c r="AR18" s="394"/>
      <c r="AS18" s="394"/>
      <c r="AT18" s="394"/>
      <c r="AU18" s="394"/>
      <c r="AV18" s="394"/>
      <c r="AW18" s="394"/>
      <c r="AX18" s="394"/>
      <c r="AY18" s="394"/>
      <c r="AZ18" s="394"/>
      <c r="BA18" s="394"/>
      <c r="BB18" s="394"/>
      <c r="BC18" s="394"/>
      <c r="BD18" s="394"/>
      <c r="BE18" s="394"/>
      <c r="BF18" s="394"/>
      <c r="BG18" s="394"/>
      <c r="BH18" s="394"/>
      <c r="BI18" s="394"/>
      <c r="BJ18" s="394"/>
      <c r="BK18" s="394"/>
      <c r="BL18" s="394"/>
      <c r="BM18" s="394"/>
      <c r="BN18" s="394"/>
      <c r="BO18" s="394"/>
      <c r="BP18" s="394"/>
      <c r="BQ18" s="394"/>
      <c r="BR18" s="394"/>
      <c r="BS18" s="394"/>
      <c r="BT18" s="394"/>
      <c r="BU18" s="394"/>
      <c r="BV18" s="394"/>
      <c r="BW18" s="394"/>
      <c r="BX18" s="394"/>
      <c r="BY18" s="394"/>
      <c r="BZ18" s="394"/>
      <c r="CA18" s="394"/>
      <c r="CB18" s="394"/>
      <c r="CC18" s="394"/>
      <c r="CD18" s="394"/>
      <c r="CE18" s="394"/>
      <c r="CF18" s="394"/>
      <c r="CG18" s="394"/>
      <c r="CH18" s="394"/>
      <c r="CI18" s="394"/>
      <c r="CJ18" s="394"/>
      <c r="CK18" s="394"/>
      <c r="CL18" s="394"/>
      <c r="CM18" s="394"/>
      <c r="CN18" s="394"/>
      <c r="CO18" s="394"/>
      <c r="CP18" s="394"/>
      <c r="CQ18" s="394"/>
      <c r="CR18" s="394"/>
      <c r="CS18" s="394"/>
      <c r="CT18" s="394"/>
      <c r="CU18" s="394"/>
      <c r="CV18" s="394"/>
      <c r="CW18" s="394"/>
      <c r="CX18" s="394"/>
      <c r="CY18" s="394"/>
      <c r="CZ18" s="394"/>
      <c r="DA18" s="394"/>
      <c r="DB18" s="394"/>
      <c r="DC18" s="394"/>
      <c r="DD18" s="394"/>
      <c r="DE18" s="394"/>
      <c r="DF18" s="296"/>
      <c r="DG18" s="296"/>
      <c r="DH18" s="296"/>
      <c r="DI18" s="296"/>
      <c r="DJ18" s="296"/>
      <c r="DK18" s="296"/>
      <c r="DL18" s="296"/>
      <c r="DM18" s="296"/>
      <c r="DN18" s="296"/>
      <c r="DO18" s="296"/>
      <c r="DP18" s="296"/>
      <c r="DQ18" s="296"/>
      <c r="DR18" s="296"/>
      <c r="DS18" s="296"/>
      <c r="DT18" s="296"/>
      <c r="DU18" s="296"/>
      <c r="DV18" s="296"/>
      <c r="DW18" s="296"/>
    </row>
    <row r="19" spans="1:351" x14ac:dyDescent="0.15">
      <c r="DD19" s="393"/>
      <c r="DE19" s="393"/>
    </row>
    <row r="20" spans="1:351" x14ac:dyDescent="0.15">
      <c r="DD20" s="393"/>
      <c r="DE20" s="393"/>
    </row>
    <row r="21" spans="1:351" ht="17.25" x14ac:dyDescent="0.15">
      <c r="B21" s="395"/>
      <c r="C21" s="396"/>
      <c r="D21" s="396"/>
      <c r="E21" s="396"/>
      <c r="F21" s="396"/>
      <c r="G21" s="396"/>
      <c r="H21" s="396"/>
      <c r="I21" s="396"/>
      <c r="J21" s="396"/>
      <c r="K21" s="396"/>
      <c r="L21" s="396"/>
      <c r="M21" s="396"/>
      <c r="N21" s="397"/>
      <c r="O21" s="396"/>
      <c r="P21" s="396"/>
      <c r="Q21" s="396"/>
      <c r="R21" s="396"/>
      <c r="S21" s="396"/>
      <c r="T21" s="396"/>
      <c r="U21" s="396"/>
      <c r="V21" s="396"/>
      <c r="W21" s="396"/>
      <c r="X21" s="396"/>
      <c r="Y21" s="396"/>
      <c r="Z21" s="396"/>
      <c r="AA21" s="396"/>
      <c r="AB21" s="396"/>
      <c r="AC21" s="396"/>
      <c r="AD21" s="396"/>
      <c r="AE21" s="396"/>
      <c r="AF21" s="396"/>
      <c r="AG21" s="396"/>
      <c r="AH21" s="396"/>
      <c r="AI21" s="396"/>
      <c r="AJ21" s="396"/>
      <c r="AK21" s="396"/>
      <c r="AL21" s="396"/>
      <c r="AM21" s="396"/>
      <c r="AN21" s="396"/>
      <c r="AO21" s="396"/>
      <c r="AP21" s="396"/>
      <c r="AQ21" s="396"/>
      <c r="AR21" s="396"/>
      <c r="AS21" s="396"/>
      <c r="AT21" s="397"/>
      <c r="AU21" s="396"/>
      <c r="AV21" s="396"/>
      <c r="AW21" s="396"/>
      <c r="AX21" s="396"/>
      <c r="AY21" s="396"/>
      <c r="AZ21" s="396"/>
      <c r="BA21" s="396"/>
      <c r="BB21" s="396"/>
      <c r="BC21" s="396"/>
      <c r="BD21" s="396"/>
      <c r="BE21" s="396"/>
      <c r="BF21" s="397"/>
      <c r="BG21" s="396"/>
      <c r="BH21" s="396"/>
      <c r="BI21" s="396"/>
      <c r="BJ21" s="396"/>
      <c r="BK21" s="396"/>
      <c r="BL21" s="396"/>
      <c r="BM21" s="396"/>
      <c r="BN21" s="396"/>
      <c r="BO21" s="396"/>
      <c r="BP21" s="396"/>
      <c r="BQ21" s="396"/>
      <c r="BR21" s="397"/>
      <c r="BS21" s="396"/>
      <c r="BT21" s="396"/>
      <c r="BU21" s="396"/>
      <c r="BV21" s="396"/>
      <c r="BW21" s="396"/>
      <c r="BX21" s="396"/>
      <c r="BY21" s="396"/>
      <c r="BZ21" s="396"/>
      <c r="CA21" s="396"/>
      <c r="CB21" s="396"/>
      <c r="CC21" s="396"/>
      <c r="CD21" s="397"/>
      <c r="CE21" s="396"/>
      <c r="CF21" s="396"/>
      <c r="CG21" s="396"/>
      <c r="CH21" s="396"/>
      <c r="CI21" s="396"/>
      <c r="CJ21" s="396"/>
      <c r="CK21" s="396"/>
      <c r="CL21" s="396"/>
      <c r="CM21" s="396"/>
      <c r="CN21" s="396"/>
      <c r="CO21" s="396"/>
      <c r="CP21" s="397"/>
      <c r="CQ21" s="396"/>
      <c r="CR21" s="396"/>
      <c r="CS21" s="396"/>
      <c r="CT21" s="396"/>
      <c r="CU21" s="396"/>
      <c r="CV21" s="396"/>
      <c r="CW21" s="396"/>
      <c r="CX21" s="396"/>
      <c r="CY21" s="396"/>
      <c r="CZ21" s="396"/>
      <c r="DA21" s="396"/>
      <c r="DB21" s="397"/>
      <c r="DC21" s="396"/>
      <c r="DD21" s="398"/>
      <c r="DE21" s="393"/>
      <c r="MM21" s="399"/>
    </row>
    <row r="22" spans="1:351" ht="17.25" x14ac:dyDescent="0.15">
      <c r="B22" s="400"/>
      <c r="MM22" s="399"/>
    </row>
    <row r="23" spans="1:351" x14ac:dyDescent="0.15">
      <c r="B23" s="400"/>
    </row>
    <row r="24" spans="1:351" x14ac:dyDescent="0.15">
      <c r="B24" s="400"/>
    </row>
    <row r="25" spans="1:351" x14ac:dyDescent="0.15">
      <c r="B25" s="400"/>
    </row>
    <row r="26" spans="1:351" x14ac:dyDescent="0.15">
      <c r="B26" s="400"/>
    </row>
    <row r="27" spans="1:351" x14ac:dyDescent="0.15">
      <c r="B27" s="400"/>
    </row>
    <row r="28" spans="1:351" x14ac:dyDescent="0.15">
      <c r="B28" s="400"/>
    </row>
    <row r="29" spans="1:351" x14ac:dyDescent="0.15">
      <c r="B29" s="400"/>
    </row>
    <row r="30" spans="1:351" x14ac:dyDescent="0.15">
      <c r="B30" s="400"/>
    </row>
    <row r="31" spans="1:351" x14ac:dyDescent="0.15">
      <c r="B31" s="400"/>
    </row>
    <row r="32" spans="1:351" x14ac:dyDescent="0.15">
      <c r="B32" s="400"/>
    </row>
    <row r="33" spans="2:109" x14ac:dyDescent="0.15">
      <c r="B33" s="400"/>
    </row>
    <row r="34" spans="2:109" x14ac:dyDescent="0.15">
      <c r="B34" s="400"/>
    </row>
    <row r="35" spans="2:109" x14ac:dyDescent="0.15">
      <c r="B35" s="400"/>
    </row>
    <row r="36" spans="2:109" x14ac:dyDescent="0.15">
      <c r="B36" s="400"/>
    </row>
    <row r="37" spans="2:109" x14ac:dyDescent="0.15">
      <c r="B37" s="400"/>
    </row>
    <row r="38" spans="2:109" x14ac:dyDescent="0.15">
      <c r="B38" s="400"/>
    </row>
    <row r="39" spans="2:109" x14ac:dyDescent="0.15">
      <c r="B39" s="402"/>
      <c r="C39" s="403"/>
      <c r="D39" s="403"/>
      <c r="E39" s="403"/>
      <c r="F39" s="403"/>
      <c r="G39" s="403"/>
      <c r="H39" s="403"/>
      <c r="I39" s="403"/>
      <c r="J39" s="403"/>
      <c r="K39" s="403"/>
      <c r="L39" s="403"/>
      <c r="M39" s="403"/>
      <c r="N39" s="403"/>
      <c r="O39" s="403"/>
      <c r="P39" s="403"/>
      <c r="Q39" s="403"/>
      <c r="R39" s="403"/>
      <c r="S39" s="403"/>
      <c r="T39" s="403"/>
      <c r="U39" s="403"/>
      <c r="V39" s="403"/>
      <c r="W39" s="403"/>
      <c r="X39" s="403"/>
      <c r="Y39" s="403"/>
      <c r="Z39" s="403"/>
      <c r="AA39" s="403"/>
      <c r="AB39" s="403"/>
      <c r="AC39" s="403"/>
      <c r="AD39" s="403"/>
      <c r="AE39" s="403"/>
      <c r="AF39" s="403"/>
      <c r="AG39" s="403"/>
      <c r="AH39" s="403"/>
      <c r="AI39" s="403"/>
      <c r="AJ39" s="403"/>
      <c r="AK39" s="403"/>
      <c r="AL39" s="403"/>
      <c r="AM39" s="403"/>
      <c r="AN39" s="403"/>
      <c r="AO39" s="403"/>
      <c r="AP39" s="403"/>
      <c r="AQ39" s="403"/>
      <c r="AR39" s="403"/>
      <c r="AS39" s="403"/>
      <c r="AT39" s="403"/>
      <c r="AU39" s="403"/>
      <c r="AV39" s="403"/>
      <c r="AW39" s="403"/>
      <c r="AX39" s="403"/>
      <c r="AY39" s="403"/>
      <c r="AZ39" s="403"/>
      <c r="BA39" s="403"/>
      <c r="BB39" s="403"/>
      <c r="BC39" s="403"/>
      <c r="BD39" s="403"/>
      <c r="BE39" s="403"/>
      <c r="BF39" s="403"/>
      <c r="BG39" s="403"/>
      <c r="BH39" s="403"/>
      <c r="BI39" s="403"/>
      <c r="BJ39" s="403"/>
      <c r="BK39" s="403"/>
      <c r="BL39" s="403"/>
      <c r="BM39" s="403"/>
      <c r="BN39" s="403"/>
      <c r="BO39" s="403"/>
      <c r="BP39" s="403"/>
      <c r="BQ39" s="403"/>
      <c r="BR39" s="403"/>
      <c r="BS39" s="403"/>
      <c r="BT39" s="403"/>
      <c r="BU39" s="403"/>
      <c r="BV39" s="403"/>
      <c r="BW39" s="403"/>
      <c r="BX39" s="403"/>
      <c r="BY39" s="403"/>
      <c r="BZ39" s="403"/>
      <c r="CA39" s="403"/>
      <c r="CB39" s="403"/>
      <c r="CC39" s="403"/>
      <c r="CD39" s="403"/>
      <c r="CE39" s="403"/>
      <c r="CF39" s="403"/>
      <c r="CG39" s="403"/>
      <c r="CH39" s="403"/>
      <c r="CI39" s="403"/>
      <c r="CJ39" s="403"/>
      <c r="CK39" s="403"/>
      <c r="CL39" s="403"/>
      <c r="CM39" s="403"/>
      <c r="CN39" s="403"/>
      <c r="CO39" s="403"/>
      <c r="CP39" s="403"/>
      <c r="CQ39" s="403"/>
      <c r="CR39" s="403"/>
      <c r="CS39" s="403"/>
      <c r="CT39" s="403"/>
      <c r="CU39" s="403"/>
      <c r="CV39" s="403"/>
      <c r="CW39" s="403"/>
      <c r="CX39" s="403"/>
      <c r="CY39" s="403"/>
      <c r="CZ39" s="403"/>
      <c r="DA39" s="403"/>
      <c r="DB39" s="403"/>
      <c r="DC39" s="403"/>
      <c r="DD39" s="404"/>
    </row>
    <row r="40" spans="2:109" x14ac:dyDescent="0.15">
      <c r="B40" s="405"/>
      <c r="DD40" s="405"/>
      <c r="DE40" s="393"/>
    </row>
    <row r="41" spans="2:109" ht="17.25" x14ac:dyDescent="0.15">
      <c r="B41" s="406" t="s">
        <v>583</v>
      </c>
      <c r="C41" s="396"/>
      <c r="D41" s="396"/>
      <c r="E41" s="396"/>
      <c r="F41" s="396"/>
      <c r="G41" s="396"/>
      <c r="H41" s="396"/>
      <c r="I41" s="396"/>
      <c r="J41" s="396"/>
      <c r="K41" s="396"/>
      <c r="L41" s="396"/>
      <c r="M41" s="396"/>
      <c r="N41" s="396"/>
      <c r="O41" s="396"/>
      <c r="P41" s="396"/>
      <c r="Q41" s="396"/>
      <c r="R41" s="396"/>
      <c r="S41" s="396"/>
      <c r="T41" s="396"/>
      <c r="U41" s="396"/>
      <c r="V41" s="396"/>
      <c r="W41" s="396"/>
      <c r="X41" s="396"/>
      <c r="Y41" s="396"/>
      <c r="Z41" s="396"/>
      <c r="AA41" s="396"/>
      <c r="AB41" s="396"/>
      <c r="AC41" s="396"/>
      <c r="AD41" s="396"/>
      <c r="AE41" s="396"/>
      <c r="AF41" s="396"/>
      <c r="AG41" s="396"/>
      <c r="AH41" s="396"/>
      <c r="AI41" s="396"/>
      <c r="AJ41" s="396"/>
      <c r="AK41" s="396"/>
      <c r="AL41" s="396"/>
      <c r="AM41" s="396"/>
      <c r="AN41" s="396"/>
      <c r="AO41" s="396"/>
      <c r="AP41" s="396"/>
      <c r="AQ41" s="396"/>
      <c r="AR41" s="396"/>
      <c r="AS41" s="396"/>
      <c r="AT41" s="396"/>
      <c r="AU41" s="396"/>
      <c r="AV41" s="396"/>
      <c r="AW41" s="396"/>
      <c r="AX41" s="396"/>
      <c r="AY41" s="396"/>
      <c r="AZ41" s="396"/>
      <c r="BA41" s="396"/>
      <c r="BB41" s="396"/>
      <c r="BC41" s="396"/>
      <c r="BD41" s="396"/>
      <c r="BE41" s="396"/>
      <c r="BF41" s="396"/>
      <c r="BG41" s="396"/>
      <c r="BH41" s="396"/>
      <c r="BI41" s="396"/>
      <c r="BJ41" s="396"/>
      <c r="BK41" s="396"/>
      <c r="BL41" s="396"/>
      <c r="BM41" s="396"/>
      <c r="BN41" s="396"/>
      <c r="BO41" s="396"/>
      <c r="BP41" s="396"/>
      <c r="BQ41" s="396"/>
      <c r="BR41" s="396"/>
      <c r="BS41" s="396"/>
      <c r="BT41" s="396"/>
      <c r="BU41" s="396"/>
      <c r="BV41" s="396"/>
      <c r="BW41" s="396"/>
      <c r="BX41" s="396"/>
      <c r="BY41" s="396"/>
      <c r="BZ41" s="396"/>
      <c r="CA41" s="396"/>
      <c r="CB41" s="396"/>
      <c r="CC41" s="396"/>
      <c r="CD41" s="396"/>
      <c r="CE41" s="396"/>
      <c r="CF41" s="396"/>
      <c r="CG41" s="396"/>
      <c r="CH41" s="396"/>
      <c r="CI41" s="396"/>
      <c r="CJ41" s="396"/>
      <c r="CK41" s="396"/>
      <c r="CL41" s="396"/>
      <c r="CM41" s="396"/>
      <c r="CN41" s="396"/>
      <c r="CO41" s="396"/>
      <c r="CP41" s="396"/>
      <c r="CQ41" s="396"/>
      <c r="CR41" s="396"/>
      <c r="CS41" s="396"/>
      <c r="CT41" s="396"/>
      <c r="CU41" s="396"/>
      <c r="CV41" s="396"/>
      <c r="CW41" s="396"/>
      <c r="CX41" s="396"/>
      <c r="CY41" s="396"/>
      <c r="CZ41" s="396"/>
      <c r="DA41" s="396"/>
      <c r="DB41" s="396"/>
      <c r="DC41" s="396"/>
      <c r="DD41" s="398"/>
    </row>
    <row r="42" spans="2:109" x14ac:dyDescent="0.15">
      <c r="B42" s="400"/>
      <c r="G42" s="407"/>
      <c r="I42" s="408"/>
      <c r="J42" s="408"/>
      <c r="K42" s="408"/>
      <c r="AM42" s="407"/>
      <c r="AN42" s="407" t="s">
        <v>584</v>
      </c>
      <c r="AP42" s="408"/>
      <c r="AQ42" s="408"/>
      <c r="AR42" s="408"/>
      <c r="AY42" s="407"/>
      <c r="BA42" s="408"/>
      <c r="BB42" s="408"/>
      <c r="BC42" s="408"/>
      <c r="BK42" s="407"/>
      <c r="BM42" s="408"/>
      <c r="BN42" s="408"/>
      <c r="BO42" s="408"/>
      <c r="BW42" s="407"/>
      <c r="BY42" s="408"/>
      <c r="BZ42" s="408"/>
      <c r="CA42" s="408"/>
      <c r="CI42" s="407"/>
      <c r="CK42" s="408"/>
      <c r="CL42" s="408"/>
      <c r="CM42" s="408"/>
      <c r="CU42" s="407"/>
      <c r="CW42" s="408"/>
      <c r="CX42" s="408"/>
      <c r="CY42" s="408"/>
    </row>
    <row r="43" spans="2:109" ht="13.5" customHeight="1" x14ac:dyDescent="0.15">
      <c r="B43" s="400"/>
      <c r="AN43" s="1323" t="s">
        <v>585</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400"/>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400"/>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400"/>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400"/>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400"/>
      <c r="H48" s="409"/>
      <c r="I48" s="409"/>
      <c r="J48" s="409"/>
      <c r="AN48" s="409"/>
      <c r="AO48" s="409"/>
      <c r="AP48" s="409"/>
      <c r="AZ48" s="409"/>
      <c r="BA48" s="409"/>
      <c r="BB48" s="409"/>
      <c r="BL48" s="409"/>
      <c r="BM48" s="409"/>
      <c r="BN48" s="409"/>
      <c r="BX48" s="409"/>
      <c r="BY48" s="409"/>
      <c r="BZ48" s="409"/>
      <c r="CJ48" s="409"/>
      <c r="CK48" s="409"/>
      <c r="CL48" s="409"/>
      <c r="CV48" s="409"/>
      <c r="CW48" s="409"/>
      <c r="CX48" s="409"/>
    </row>
    <row r="49" spans="1:109" x14ac:dyDescent="0.15">
      <c r="B49" s="400"/>
      <c r="AN49" s="393" t="s">
        <v>586</v>
      </c>
    </row>
    <row r="50" spans="1:109" x14ac:dyDescent="0.15">
      <c r="B50" s="400"/>
      <c r="G50" s="1332"/>
      <c r="H50" s="1332"/>
      <c r="I50" s="1332"/>
      <c r="J50" s="1332"/>
      <c r="K50" s="410"/>
      <c r="L50" s="410"/>
      <c r="M50" s="411"/>
      <c r="N50" s="411"/>
      <c r="AN50" s="1333"/>
      <c r="AO50" s="1334"/>
      <c r="AP50" s="1334"/>
      <c r="AQ50" s="1334"/>
      <c r="AR50" s="1334"/>
      <c r="AS50" s="1334"/>
      <c r="AT50" s="1334"/>
      <c r="AU50" s="1334"/>
      <c r="AV50" s="1334"/>
      <c r="AW50" s="1334"/>
      <c r="AX50" s="1334"/>
      <c r="AY50" s="1334"/>
      <c r="AZ50" s="1334"/>
      <c r="BA50" s="1334"/>
      <c r="BB50" s="1334"/>
      <c r="BC50" s="1334"/>
      <c r="BD50" s="1334"/>
      <c r="BE50" s="1334"/>
      <c r="BF50" s="1334"/>
      <c r="BG50" s="1334"/>
      <c r="BH50" s="1334"/>
      <c r="BI50" s="1334"/>
      <c r="BJ50" s="1334"/>
      <c r="BK50" s="1334"/>
      <c r="BL50" s="1334"/>
      <c r="BM50" s="1334"/>
      <c r="BN50" s="1334"/>
      <c r="BO50" s="1335"/>
      <c r="BP50" s="1336" t="s">
        <v>543</v>
      </c>
      <c r="BQ50" s="1336"/>
      <c r="BR50" s="1336"/>
      <c r="BS50" s="1336"/>
      <c r="BT50" s="1336"/>
      <c r="BU50" s="1336"/>
      <c r="BV50" s="1336"/>
      <c r="BW50" s="1336"/>
      <c r="BX50" s="1336" t="s">
        <v>544</v>
      </c>
      <c r="BY50" s="1336"/>
      <c r="BZ50" s="1336"/>
      <c r="CA50" s="1336"/>
      <c r="CB50" s="1336"/>
      <c r="CC50" s="1336"/>
      <c r="CD50" s="1336"/>
      <c r="CE50" s="1336"/>
      <c r="CF50" s="1336" t="s">
        <v>545</v>
      </c>
      <c r="CG50" s="1336"/>
      <c r="CH50" s="1336"/>
      <c r="CI50" s="1336"/>
      <c r="CJ50" s="1336"/>
      <c r="CK50" s="1336"/>
      <c r="CL50" s="1336"/>
      <c r="CM50" s="1336"/>
      <c r="CN50" s="1336" t="s">
        <v>546</v>
      </c>
      <c r="CO50" s="1336"/>
      <c r="CP50" s="1336"/>
      <c r="CQ50" s="1336"/>
      <c r="CR50" s="1336"/>
      <c r="CS50" s="1336"/>
      <c r="CT50" s="1336"/>
      <c r="CU50" s="1336"/>
      <c r="CV50" s="1336" t="s">
        <v>547</v>
      </c>
      <c r="CW50" s="1336"/>
      <c r="CX50" s="1336"/>
      <c r="CY50" s="1336"/>
      <c r="CZ50" s="1336"/>
      <c r="DA50" s="1336"/>
      <c r="DB50" s="1336"/>
      <c r="DC50" s="1336"/>
    </row>
    <row r="51" spans="1:109" ht="13.5" customHeight="1" x14ac:dyDescent="0.15">
      <c r="B51" s="400"/>
      <c r="G51" s="1342"/>
      <c r="H51" s="1342"/>
      <c r="I51" s="1340"/>
      <c r="J51" s="1340"/>
      <c r="K51" s="1338"/>
      <c r="L51" s="1338"/>
      <c r="M51" s="1338"/>
      <c r="N51" s="1338"/>
      <c r="AM51" s="409"/>
      <c r="AN51" s="1339" t="s">
        <v>587</v>
      </c>
      <c r="AO51" s="1339"/>
      <c r="AP51" s="1339"/>
      <c r="AQ51" s="1339"/>
      <c r="AR51" s="1339"/>
      <c r="AS51" s="1339"/>
      <c r="AT51" s="1339"/>
      <c r="AU51" s="1339"/>
      <c r="AV51" s="1339"/>
      <c r="AW51" s="1339"/>
      <c r="AX51" s="1339"/>
      <c r="AY51" s="1339"/>
      <c r="AZ51" s="1339"/>
      <c r="BA51" s="1339"/>
      <c r="BB51" s="1339" t="s">
        <v>588</v>
      </c>
      <c r="BC51" s="1339"/>
      <c r="BD51" s="1339"/>
      <c r="BE51" s="1339"/>
      <c r="BF51" s="1339"/>
      <c r="BG51" s="1339"/>
      <c r="BH51" s="1339"/>
      <c r="BI51" s="1339"/>
      <c r="BJ51" s="1339"/>
      <c r="BK51" s="1339"/>
      <c r="BL51" s="1339"/>
      <c r="BM51" s="1339"/>
      <c r="BN51" s="1339"/>
      <c r="BO51" s="1339"/>
      <c r="BP51" s="1337">
        <v>136.5</v>
      </c>
      <c r="BQ51" s="1337"/>
      <c r="BR51" s="1337"/>
      <c r="BS51" s="1337"/>
      <c r="BT51" s="1337"/>
      <c r="BU51" s="1337"/>
      <c r="BV51" s="1337"/>
      <c r="BW51" s="1337"/>
      <c r="BX51" s="1337">
        <v>132.19999999999999</v>
      </c>
      <c r="BY51" s="1337"/>
      <c r="BZ51" s="1337"/>
      <c r="CA51" s="1337"/>
      <c r="CB51" s="1337"/>
      <c r="CC51" s="1337"/>
      <c r="CD51" s="1337"/>
      <c r="CE51" s="1337"/>
      <c r="CF51" s="1337">
        <v>138.6</v>
      </c>
      <c r="CG51" s="1337"/>
      <c r="CH51" s="1337"/>
      <c r="CI51" s="1337"/>
      <c r="CJ51" s="1337"/>
      <c r="CK51" s="1337"/>
      <c r="CL51" s="1337"/>
      <c r="CM51" s="1337"/>
      <c r="CN51" s="1337">
        <v>127.7</v>
      </c>
      <c r="CO51" s="1337"/>
      <c r="CP51" s="1337"/>
      <c r="CQ51" s="1337"/>
      <c r="CR51" s="1337"/>
      <c r="CS51" s="1337"/>
      <c r="CT51" s="1337"/>
      <c r="CU51" s="1337"/>
      <c r="CV51" s="1337">
        <v>75.7</v>
      </c>
      <c r="CW51" s="1337"/>
      <c r="CX51" s="1337"/>
      <c r="CY51" s="1337"/>
      <c r="CZ51" s="1337"/>
      <c r="DA51" s="1337"/>
      <c r="DB51" s="1337"/>
      <c r="DC51" s="1337"/>
    </row>
    <row r="52" spans="1:109" x14ac:dyDescent="0.15">
      <c r="B52" s="400"/>
      <c r="G52" s="1342"/>
      <c r="H52" s="1342"/>
      <c r="I52" s="1340"/>
      <c r="J52" s="1340"/>
      <c r="K52" s="1338"/>
      <c r="L52" s="1338"/>
      <c r="M52" s="1338"/>
      <c r="N52" s="1338"/>
      <c r="AM52" s="409"/>
      <c r="AN52" s="1339"/>
      <c r="AO52" s="1339"/>
      <c r="AP52" s="1339"/>
      <c r="AQ52" s="1339"/>
      <c r="AR52" s="1339"/>
      <c r="AS52" s="1339"/>
      <c r="AT52" s="1339"/>
      <c r="AU52" s="1339"/>
      <c r="AV52" s="1339"/>
      <c r="AW52" s="1339"/>
      <c r="AX52" s="1339"/>
      <c r="AY52" s="1339"/>
      <c r="AZ52" s="1339"/>
      <c r="BA52" s="1339"/>
      <c r="BB52" s="1339"/>
      <c r="BC52" s="1339"/>
      <c r="BD52" s="1339"/>
      <c r="BE52" s="1339"/>
      <c r="BF52" s="1339"/>
      <c r="BG52" s="1339"/>
      <c r="BH52" s="1339"/>
      <c r="BI52" s="1339"/>
      <c r="BJ52" s="1339"/>
      <c r="BK52" s="1339"/>
      <c r="BL52" s="1339"/>
      <c r="BM52" s="1339"/>
      <c r="BN52" s="1339"/>
      <c r="BO52" s="1339"/>
      <c r="BP52" s="1337"/>
      <c r="BQ52" s="1337"/>
      <c r="BR52" s="1337"/>
      <c r="BS52" s="1337"/>
      <c r="BT52" s="1337"/>
      <c r="BU52" s="1337"/>
      <c r="BV52" s="1337"/>
      <c r="BW52" s="1337"/>
      <c r="BX52" s="1337"/>
      <c r="BY52" s="1337"/>
      <c r="BZ52" s="1337"/>
      <c r="CA52" s="1337"/>
      <c r="CB52" s="1337"/>
      <c r="CC52" s="1337"/>
      <c r="CD52" s="1337"/>
      <c r="CE52" s="1337"/>
      <c r="CF52" s="1337"/>
      <c r="CG52" s="1337"/>
      <c r="CH52" s="1337"/>
      <c r="CI52" s="1337"/>
      <c r="CJ52" s="1337"/>
      <c r="CK52" s="1337"/>
      <c r="CL52" s="1337"/>
      <c r="CM52" s="1337"/>
      <c r="CN52" s="1337"/>
      <c r="CO52" s="1337"/>
      <c r="CP52" s="1337"/>
      <c r="CQ52" s="1337"/>
      <c r="CR52" s="1337"/>
      <c r="CS52" s="1337"/>
      <c r="CT52" s="1337"/>
      <c r="CU52" s="1337"/>
      <c r="CV52" s="1337"/>
      <c r="CW52" s="1337"/>
      <c r="CX52" s="1337"/>
      <c r="CY52" s="1337"/>
      <c r="CZ52" s="1337"/>
      <c r="DA52" s="1337"/>
      <c r="DB52" s="1337"/>
      <c r="DC52" s="1337"/>
    </row>
    <row r="53" spans="1:109" x14ac:dyDescent="0.15">
      <c r="A53" s="408"/>
      <c r="B53" s="400"/>
      <c r="G53" s="1342"/>
      <c r="H53" s="1342"/>
      <c r="I53" s="1332"/>
      <c r="J53" s="1332"/>
      <c r="K53" s="1338"/>
      <c r="L53" s="1338"/>
      <c r="M53" s="1338"/>
      <c r="N53" s="1338"/>
      <c r="AM53" s="409"/>
      <c r="AN53" s="1339"/>
      <c r="AO53" s="1339"/>
      <c r="AP53" s="1339"/>
      <c r="AQ53" s="1339"/>
      <c r="AR53" s="1339"/>
      <c r="AS53" s="1339"/>
      <c r="AT53" s="1339"/>
      <c r="AU53" s="1339"/>
      <c r="AV53" s="1339"/>
      <c r="AW53" s="1339"/>
      <c r="AX53" s="1339"/>
      <c r="AY53" s="1339"/>
      <c r="AZ53" s="1339"/>
      <c r="BA53" s="1339"/>
      <c r="BB53" s="1339" t="s">
        <v>589</v>
      </c>
      <c r="BC53" s="1339"/>
      <c r="BD53" s="1339"/>
      <c r="BE53" s="1339"/>
      <c r="BF53" s="1339"/>
      <c r="BG53" s="1339"/>
      <c r="BH53" s="1339"/>
      <c r="BI53" s="1339"/>
      <c r="BJ53" s="1339"/>
      <c r="BK53" s="1339"/>
      <c r="BL53" s="1339"/>
      <c r="BM53" s="1339"/>
      <c r="BN53" s="1339"/>
      <c r="BO53" s="1339"/>
      <c r="BP53" s="1337">
        <v>68.099999999999994</v>
      </c>
      <c r="BQ53" s="1337"/>
      <c r="BR53" s="1337"/>
      <c r="BS53" s="1337"/>
      <c r="BT53" s="1337"/>
      <c r="BU53" s="1337"/>
      <c r="BV53" s="1337"/>
      <c r="BW53" s="1337"/>
      <c r="BX53" s="1337">
        <v>69.2</v>
      </c>
      <c r="BY53" s="1337"/>
      <c r="BZ53" s="1337"/>
      <c r="CA53" s="1337"/>
      <c r="CB53" s="1337"/>
      <c r="CC53" s="1337"/>
      <c r="CD53" s="1337"/>
      <c r="CE53" s="1337"/>
      <c r="CF53" s="1337">
        <v>70.400000000000006</v>
      </c>
      <c r="CG53" s="1337"/>
      <c r="CH53" s="1337"/>
      <c r="CI53" s="1337"/>
      <c r="CJ53" s="1337"/>
      <c r="CK53" s="1337"/>
      <c r="CL53" s="1337"/>
      <c r="CM53" s="1337"/>
      <c r="CN53" s="1337">
        <v>72.099999999999994</v>
      </c>
      <c r="CO53" s="1337"/>
      <c r="CP53" s="1337"/>
      <c r="CQ53" s="1337"/>
      <c r="CR53" s="1337"/>
      <c r="CS53" s="1337"/>
      <c r="CT53" s="1337"/>
      <c r="CU53" s="1337"/>
      <c r="CV53" s="1337">
        <v>73.3</v>
      </c>
      <c r="CW53" s="1337"/>
      <c r="CX53" s="1337"/>
      <c r="CY53" s="1337"/>
      <c r="CZ53" s="1337"/>
      <c r="DA53" s="1337"/>
      <c r="DB53" s="1337"/>
      <c r="DC53" s="1337"/>
    </row>
    <row r="54" spans="1:109" x14ac:dyDescent="0.15">
      <c r="A54" s="408"/>
      <c r="B54" s="400"/>
      <c r="G54" s="1342"/>
      <c r="H54" s="1342"/>
      <c r="I54" s="1332"/>
      <c r="J54" s="1332"/>
      <c r="K54" s="1338"/>
      <c r="L54" s="1338"/>
      <c r="M54" s="1338"/>
      <c r="N54" s="1338"/>
      <c r="AM54" s="409"/>
      <c r="AN54" s="1339"/>
      <c r="AO54" s="1339"/>
      <c r="AP54" s="1339"/>
      <c r="AQ54" s="1339"/>
      <c r="AR54" s="1339"/>
      <c r="AS54" s="1339"/>
      <c r="AT54" s="1339"/>
      <c r="AU54" s="1339"/>
      <c r="AV54" s="1339"/>
      <c r="AW54" s="1339"/>
      <c r="AX54" s="1339"/>
      <c r="AY54" s="1339"/>
      <c r="AZ54" s="1339"/>
      <c r="BA54" s="1339"/>
      <c r="BB54" s="1339"/>
      <c r="BC54" s="1339"/>
      <c r="BD54" s="1339"/>
      <c r="BE54" s="1339"/>
      <c r="BF54" s="1339"/>
      <c r="BG54" s="1339"/>
      <c r="BH54" s="1339"/>
      <c r="BI54" s="1339"/>
      <c r="BJ54" s="1339"/>
      <c r="BK54" s="1339"/>
      <c r="BL54" s="1339"/>
      <c r="BM54" s="1339"/>
      <c r="BN54" s="1339"/>
      <c r="BO54" s="1339"/>
      <c r="BP54" s="1337"/>
      <c r="BQ54" s="1337"/>
      <c r="BR54" s="1337"/>
      <c r="BS54" s="1337"/>
      <c r="BT54" s="1337"/>
      <c r="BU54" s="1337"/>
      <c r="BV54" s="1337"/>
      <c r="BW54" s="1337"/>
      <c r="BX54" s="1337"/>
      <c r="BY54" s="1337"/>
      <c r="BZ54" s="1337"/>
      <c r="CA54" s="1337"/>
      <c r="CB54" s="1337"/>
      <c r="CC54" s="1337"/>
      <c r="CD54" s="1337"/>
      <c r="CE54" s="1337"/>
      <c r="CF54" s="1337"/>
      <c r="CG54" s="1337"/>
      <c r="CH54" s="1337"/>
      <c r="CI54" s="1337"/>
      <c r="CJ54" s="1337"/>
      <c r="CK54" s="1337"/>
      <c r="CL54" s="1337"/>
      <c r="CM54" s="1337"/>
      <c r="CN54" s="1337"/>
      <c r="CO54" s="1337"/>
      <c r="CP54" s="1337"/>
      <c r="CQ54" s="1337"/>
      <c r="CR54" s="1337"/>
      <c r="CS54" s="1337"/>
      <c r="CT54" s="1337"/>
      <c r="CU54" s="1337"/>
      <c r="CV54" s="1337"/>
      <c r="CW54" s="1337"/>
      <c r="CX54" s="1337"/>
      <c r="CY54" s="1337"/>
      <c r="CZ54" s="1337"/>
      <c r="DA54" s="1337"/>
      <c r="DB54" s="1337"/>
      <c r="DC54" s="1337"/>
    </row>
    <row r="55" spans="1:109" x14ac:dyDescent="0.15">
      <c r="A55" s="408"/>
      <c r="B55" s="400"/>
      <c r="G55" s="1332"/>
      <c r="H55" s="1332"/>
      <c r="I55" s="1332"/>
      <c r="J55" s="1332"/>
      <c r="K55" s="1338"/>
      <c r="L55" s="1338"/>
      <c r="M55" s="1338"/>
      <c r="N55" s="1338"/>
      <c r="AN55" s="1336" t="s">
        <v>590</v>
      </c>
      <c r="AO55" s="1336"/>
      <c r="AP55" s="1336"/>
      <c r="AQ55" s="1336"/>
      <c r="AR55" s="1336"/>
      <c r="AS55" s="1336"/>
      <c r="AT55" s="1336"/>
      <c r="AU55" s="1336"/>
      <c r="AV55" s="1336"/>
      <c r="AW55" s="1336"/>
      <c r="AX55" s="1336"/>
      <c r="AY55" s="1336"/>
      <c r="AZ55" s="1336"/>
      <c r="BA55" s="1336"/>
      <c r="BB55" s="1339" t="s">
        <v>588</v>
      </c>
      <c r="BC55" s="1339"/>
      <c r="BD55" s="1339"/>
      <c r="BE55" s="1339"/>
      <c r="BF55" s="1339"/>
      <c r="BG55" s="1339"/>
      <c r="BH55" s="1339"/>
      <c r="BI55" s="1339"/>
      <c r="BJ55" s="1339"/>
      <c r="BK55" s="1339"/>
      <c r="BL55" s="1339"/>
      <c r="BM55" s="1339"/>
      <c r="BN55" s="1339"/>
      <c r="BO55" s="1339"/>
      <c r="BP55" s="1337">
        <v>25.4</v>
      </c>
      <c r="BQ55" s="1337"/>
      <c r="BR55" s="1337"/>
      <c r="BS55" s="1337"/>
      <c r="BT55" s="1337"/>
      <c r="BU55" s="1337"/>
      <c r="BV55" s="1337"/>
      <c r="BW55" s="1337"/>
      <c r="BX55" s="1337">
        <v>23.4</v>
      </c>
      <c r="BY55" s="1337"/>
      <c r="BZ55" s="1337"/>
      <c r="CA55" s="1337"/>
      <c r="CB55" s="1337"/>
      <c r="CC55" s="1337"/>
      <c r="CD55" s="1337"/>
      <c r="CE55" s="1337"/>
      <c r="CF55" s="1337">
        <v>7.7</v>
      </c>
      <c r="CG55" s="1337"/>
      <c r="CH55" s="1337"/>
      <c r="CI55" s="1337"/>
      <c r="CJ55" s="1337"/>
      <c r="CK55" s="1337"/>
      <c r="CL55" s="1337"/>
      <c r="CM55" s="1337"/>
      <c r="CN55" s="1337">
        <v>3.2</v>
      </c>
      <c r="CO55" s="1337"/>
      <c r="CP55" s="1337"/>
      <c r="CQ55" s="1337"/>
      <c r="CR55" s="1337"/>
      <c r="CS55" s="1337"/>
      <c r="CT55" s="1337"/>
      <c r="CU55" s="1337"/>
      <c r="CV55" s="1337">
        <v>3.4</v>
      </c>
      <c r="CW55" s="1337"/>
      <c r="CX55" s="1337"/>
      <c r="CY55" s="1337"/>
      <c r="CZ55" s="1337"/>
      <c r="DA55" s="1337"/>
      <c r="DB55" s="1337"/>
      <c r="DC55" s="1337"/>
    </row>
    <row r="56" spans="1:109" x14ac:dyDescent="0.15">
      <c r="A56" s="408"/>
      <c r="B56" s="400"/>
      <c r="G56" s="1332"/>
      <c r="H56" s="1332"/>
      <c r="I56" s="1332"/>
      <c r="J56" s="1332"/>
      <c r="K56" s="1338"/>
      <c r="L56" s="1338"/>
      <c r="M56" s="1338"/>
      <c r="N56" s="1338"/>
      <c r="AN56" s="1336"/>
      <c r="AO56" s="1336"/>
      <c r="AP56" s="1336"/>
      <c r="AQ56" s="1336"/>
      <c r="AR56" s="1336"/>
      <c r="AS56" s="1336"/>
      <c r="AT56" s="1336"/>
      <c r="AU56" s="1336"/>
      <c r="AV56" s="1336"/>
      <c r="AW56" s="1336"/>
      <c r="AX56" s="1336"/>
      <c r="AY56" s="1336"/>
      <c r="AZ56" s="1336"/>
      <c r="BA56" s="1336"/>
      <c r="BB56" s="1339"/>
      <c r="BC56" s="1339"/>
      <c r="BD56" s="1339"/>
      <c r="BE56" s="1339"/>
      <c r="BF56" s="1339"/>
      <c r="BG56" s="1339"/>
      <c r="BH56" s="1339"/>
      <c r="BI56" s="1339"/>
      <c r="BJ56" s="1339"/>
      <c r="BK56" s="1339"/>
      <c r="BL56" s="1339"/>
      <c r="BM56" s="1339"/>
      <c r="BN56" s="1339"/>
      <c r="BO56" s="1339"/>
      <c r="BP56" s="1337"/>
      <c r="BQ56" s="1337"/>
      <c r="BR56" s="1337"/>
      <c r="BS56" s="1337"/>
      <c r="BT56" s="1337"/>
      <c r="BU56" s="1337"/>
      <c r="BV56" s="1337"/>
      <c r="BW56" s="1337"/>
      <c r="BX56" s="1337"/>
      <c r="BY56" s="1337"/>
      <c r="BZ56" s="1337"/>
      <c r="CA56" s="1337"/>
      <c r="CB56" s="1337"/>
      <c r="CC56" s="1337"/>
      <c r="CD56" s="1337"/>
      <c r="CE56" s="1337"/>
      <c r="CF56" s="1337"/>
      <c r="CG56" s="1337"/>
      <c r="CH56" s="1337"/>
      <c r="CI56" s="1337"/>
      <c r="CJ56" s="1337"/>
      <c r="CK56" s="1337"/>
      <c r="CL56" s="1337"/>
      <c r="CM56" s="1337"/>
      <c r="CN56" s="1337"/>
      <c r="CO56" s="1337"/>
      <c r="CP56" s="1337"/>
      <c r="CQ56" s="1337"/>
      <c r="CR56" s="1337"/>
      <c r="CS56" s="1337"/>
      <c r="CT56" s="1337"/>
      <c r="CU56" s="1337"/>
      <c r="CV56" s="1337"/>
      <c r="CW56" s="1337"/>
      <c r="CX56" s="1337"/>
      <c r="CY56" s="1337"/>
      <c r="CZ56" s="1337"/>
      <c r="DA56" s="1337"/>
      <c r="DB56" s="1337"/>
      <c r="DC56" s="1337"/>
    </row>
    <row r="57" spans="1:109" s="408" customFormat="1" x14ac:dyDescent="0.15">
      <c r="B57" s="412"/>
      <c r="G57" s="1332"/>
      <c r="H57" s="1332"/>
      <c r="I57" s="1341"/>
      <c r="J57" s="1341"/>
      <c r="K57" s="1338"/>
      <c r="L57" s="1338"/>
      <c r="M57" s="1338"/>
      <c r="N57" s="1338"/>
      <c r="AM57" s="393"/>
      <c r="AN57" s="1336"/>
      <c r="AO57" s="1336"/>
      <c r="AP57" s="1336"/>
      <c r="AQ57" s="1336"/>
      <c r="AR57" s="1336"/>
      <c r="AS57" s="1336"/>
      <c r="AT57" s="1336"/>
      <c r="AU57" s="1336"/>
      <c r="AV57" s="1336"/>
      <c r="AW57" s="1336"/>
      <c r="AX57" s="1336"/>
      <c r="AY57" s="1336"/>
      <c r="AZ57" s="1336"/>
      <c r="BA57" s="1336"/>
      <c r="BB57" s="1339" t="s">
        <v>589</v>
      </c>
      <c r="BC57" s="1339"/>
      <c r="BD57" s="1339"/>
      <c r="BE57" s="1339"/>
      <c r="BF57" s="1339"/>
      <c r="BG57" s="1339"/>
      <c r="BH57" s="1339"/>
      <c r="BI57" s="1339"/>
      <c r="BJ57" s="1339"/>
      <c r="BK57" s="1339"/>
      <c r="BL57" s="1339"/>
      <c r="BM57" s="1339"/>
      <c r="BN57" s="1339"/>
      <c r="BO57" s="1339"/>
      <c r="BP57" s="1337">
        <v>58.8</v>
      </c>
      <c r="BQ57" s="1337"/>
      <c r="BR57" s="1337"/>
      <c r="BS57" s="1337"/>
      <c r="BT57" s="1337"/>
      <c r="BU57" s="1337"/>
      <c r="BV57" s="1337"/>
      <c r="BW57" s="1337"/>
      <c r="BX57" s="1337">
        <v>59.2</v>
      </c>
      <c r="BY57" s="1337"/>
      <c r="BZ57" s="1337"/>
      <c r="CA57" s="1337"/>
      <c r="CB57" s="1337"/>
      <c r="CC57" s="1337"/>
      <c r="CD57" s="1337"/>
      <c r="CE57" s="1337"/>
      <c r="CF57" s="1337">
        <v>63.4</v>
      </c>
      <c r="CG57" s="1337"/>
      <c r="CH57" s="1337"/>
      <c r="CI57" s="1337"/>
      <c r="CJ57" s="1337"/>
      <c r="CK57" s="1337"/>
      <c r="CL57" s="1337"/>
      <c r="CM57" s="1337"/>
      <c r="CN57" s="1337">
        <v>63.3</v>
      </c>
      <c r="CO57" s="1337"/>
      <c r="CP57" s="1337"/>
      <c r="CQ57" s="1337"/>
      <c r="CR57" s="1337"/>
      <c r="CS57" s="1337"/>
      <c r="CT57" s="1337"/>
      <c r="CU57" s="1337"/>
      <c r="CV57" s="1337">
        <v>62.8</v>
      </c>
      <c r="CW57" s="1337"/>
      <c r="CX57" s="1337"/>
      <c r="CY57" s="1337"/>
      <c r="CZ57" s="1337"/>
      <c r="DA57" s="1337"/>
      <c r="DB57" s="1337"/>
      <c r="DC57" s="1337"/>
      <c r="DD57" s="413"/>
      <c r="DE57" s="412"/>
    </row>
    <row r="58" spans="1:109" s="408" customFormat="1" x14ac:dyDescent="0.15">
      <c r="A58" s="393"/>
      <c r="B58" s="412"/>
      <c r="G58" s="1332"/>
      <c r="H58" s="1332"/>
      <c r="I58" s="1341"/>
      <c r="J58" s="1341"/>
      <c r="K58" s="1338"/>
      <c r="L58" s="1338"/>
      <c r="M58" s="1338"/>
      <c r="N58" s="1338"/>
      <c r="AM58" s="393"/>
      <c r="AN58" s="1336"/>
      <c r="AO58" s="1336"/>
      <c r="AP58" s="1336"/>
      <c r="AQ58" s="1336"/>
      <c r="AR58" s="1336"/>
      <c r="AS58" s="1336"/>
      <c r="AT58" s="1336"/>
      <c r="AU58" s="1336"/>
      <c r="AV58" s="1336"/>
      <c r="AW58" s="1336"/>
      <c r="AX58" s="1336"/>
      <c r="AY58" s="1336"/>
      <c r="AZ58" s="1336"/>
      <c r="BA58" s="1336"/>
      <c r="BB58" s="1339"/>
      <c r="BC58" s="1339"/>
      <c r="BD58" s="1339"/>
      <c r="BE58" s="1339"/>
      <c r="BF58" s="1339"/>
      <c r="BG58" s="1339"/>
      <c r="BH58" s="1339"/>
      <c r="BI58" s="1339"/>
      <c r="BJ58" s="1339"/>
      <c r="BK58" s="1339"/>
      <c r="BL58" s="1339"/>
      <c r="BM58" s="1339"/>
      <c r="BN58" s="1339"/>
      <c r="BO58" s="1339"/>
      <c r="BP58" s="1337"/>
      <c r="BQ58" s="1337"/>
      <c r="BR58" s="1337"/>
      <c r="BS58" s="1337"/>
      <c r="BT58" s="1337"/>
      <c r="BU58" s="1337"/>
      <c r="BV58" s="1337"/>
      <c r="BW58" s="1337"/>
      <c r="BX58" s="1337"/>
      <c r="BY58" s="1337"/>
      <c r="BZ58" s="1337"/>
      <c r="CA58" s="1337"/>
      <c r="CB58" s="1337"/>
      <c r="CC58" s="1337"/>
      <c r="CD58" s="1337"/>
      <c r="CE58" s="1337"/>
      <c r="CF58" s="1337"/>
      <c r="CG58" s="1337"/>
      <c r="CH58" s="1337"/>
      <c r="CI58" s="1337"/>
      <c r="CJ58" s="1337"/>
      <c r="CK58" s="1337"/>
      <c r="CL58" s="1337"/>
      <c r="CM58" s="1337"/>
      <c r="CN58" s="1337"/>
      <c r="CO58" s="1337"/>
      <c r="CP58" s="1337"/>
      <c r="CQ58" s="1337"/>
      <c r="CR58" s="1337"/>
      <c r="CS58" s="1337"/>
      <c r="CT58" s="1337"/>
      <c r="CU58" s="1337"/>
      <c r="CV58" s="1337"/>
      <c r="CW58" s="1337"/>
      <c r="CX58" s="1337"/>
      <c r="CY58" s="1337"/>
      <c r="CZ58" s="1337"/>
      <c r="DA58" s="1337"/>
      <c r="DB58" s="1337"/>
      <c r="DC58" s="1337"/>
      <c r="DD58" s="413"/>
      <c r="DE58" s="412"/>
    </row>
    <row r="59" spans="1:109" s="408" customFormat="1" x14ac:dyDescent="0.15">
      <c r="A59" s="393"/>
      <c r="B59" s="412"/>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12"/>
    </row>
    <row r="60" spans="1:109" s="408" customFormat="1" x14ac:dyDescent="0.15">
      <c r="A60" s="393"/>
      <c r="B60" s="412"/>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12"/>
    </row>
    <row r="61" spans="1:109" s="408" customFormat="1" x14ac:dyDescent="0.15">
      <c r="A61" s="393"/>
      <c r="B61" s="415"/>
      <c r="C61" s="416"/>
      <c r="D61" s="416"/>
      <c r="E61" s="416"/>
      <c r="F61" s="416"/>
      <c r="G61" s="416"/>
      <c r="H61" s="416"/>
      <c r="I61" s="416"/>
      <c r="J61" s="416"/>
      <c r="K61" s="416"/>
      <c r="L61" s="416"/>
      <c r="M61" s="417"/>
      <c r="N61" s="417"/>
      <c r="O61" s="416"/>
      <c r="P61" s="416"/>
      <c r="Q61" s="416"/>
      <c r="R61" s="416"/>
      <c r="S61" s="416"/>
      <c r="T61" s="416"/>
      <c r="U61" s="416"/>
      <c r="V61" s="416"/>
      <c r="W61" s="416"/>
      <c r="X61" s="416"/>
      <c r="Y61" s="416"/>
      <c r="Z61" s="416"/>
      <c r="AA61" s="416"/>
      <c r="AB61" s="416"/>
      <c r="AC61" s="416"/>
      <c r="AD61" s="416"/>
      <c r="AE61" s="416"/>
      <c r="AF61" s="416"/>
      <c r="AG61" s="416"/>
      <c r="AH61" s="416"/>
      <c r="AI61" s="416"/>
      <c r="AJ61" s="416"/>
      <c r="AK61" s="416"/>
      <c r="AL61" s="416"/>
      <c r="AM61" s="416"/>
      <c r="AN61" s="416"/>
      <c r="AO61" s="416"/>
      <c r="AP61" s="416"/>
      <c r="AQ61" s="416"/>
      <c r="AR61" s="416"/>
      <c r="AS61" s="417"/>
      <c r="AT61" s="417"/>
      <c r="AU61" s="416"/>
      <c r="AV61" s="416"/>
      <c r="AW61" s="416"/>
      <c r="AX61" s="416"/>
      <c r="AY61" s="416"/>
      <c r="AZ61" s="416"/>
      <c r="BA61" s="416"/>
      <c r="BB61" s="416"/>
      <c r="BC61" s="416"/>
      <c r="BD61" s="416"/>
      <c r="BE61" s="417"/>
      <c r="BF61" s="417"/>
      <c r="BG61" s="416"/>
      <c r="BH61" s="416"/>
      <c r="BI61" s="416"/>
      <c r="BJ61" s="416"/>
      <c r="BK61" s="416"/>
      <c r="BL61" s="416"/>
      <c r="BM61" s="416"/>
      <c r="BN61" s="416"/>
      <c r="BO61" s="416"/>
      <c r="BP61" s="416"/>
      <c r="BQ61" s="417"/>
      <c r="BR61" s="417"/>
      <c r="BS61" s="416"/>
      <c r="BT61" s="416"/>
      <c r="BU61" s="416"/>
      <c r="BV61" s="416"/>
      <c r="BW61" s="416"/>
      <c r="BX61" s="416"/>
      <c r="BY61" s="416"/>
      <c r="BZ61" s="416"/>
      <c r="CA61" s="416"/>
      <c r="CB61" s="416"/>
      <c r="CC61" s="417"/>
      <c r="CD61" s="417"/>
      <c r="CE61" s="416"/>
      <c r="CF61" s="416"/>
      <c r="CG61" s="416"/>
      <c r="CH61" s="416"/>
      <c r="CI61" s="416"/>
      <c r="CJ61" s="416"/>
      <c r="CK61" s="416"/>
      <c r="CL61" s="416"/>
      <c r="CM61" s="416"/>
      <c r="CN61" s="416"/>
      <c r="CO61" s="417"/>
      <c r="CP61" s="417"/>
      <c r="CQ61" s="416"/>
      <c r="CR61" s="416"/>
      <c r="CS61" s="416"/>
      <c r="CT61" s="416"/>
      <c r="CU61" s="416"/>
      <c r="CV61" s="416"/>
      <c r="CW61" s="416"/>
      <c r="CX61" s="416"/>
      <c r="CY61" s="416"/>
      <c r="CZ61" s="416"/>
      <c r="DA61" s="417"/>
      <c r="DB61" s="417"/>
      <c r="DC61" s="417"/>
      <c r="DD61" s="418"/>
      <c r="DE61" s="412"/>
    </row>
    <row r="62" spans="1:109" x14ac:dyDescent="0.15">
      <c r="B62" s="405"/>
      <c r="C62" s="405"/>
      <c r="D62" s="405"/>
      <c r="E62" s="405"/>
      <c r="F62" s="405"/>
      <c r="G62" s="405"/>
      <c r="H62" s="405"/>
      <c r="I62" s="405"/>
      <c r="J62" s="405"/>
      <c r="K62" s="405"/>
      <c r="L62" s="405"/>
      <c r="M62" s="405"/>
      <c r="N62" s="405"/>
      <c r="O62" s="405"/>
      <c r="P62" s="405"/>
      <c r="Q62" s="405"/>
      <c r="R62" s="405"/>
      <c r="S62" s="405"/>
      <c r="T62" s="405"/>
      <c r="U62" s="405"/>
      <c r="V62" s="405"/>
      <c r="W62" s="405"/>
      <c r="X62" s="405"/>
      <c r="Y62" s="405"/>
      <c r="Z62" s="405"/>
      <c r="AA62" s="405"/>
      <c r="AB62" s="405"/>
      <c r="AC62" s="405"/>
      <c r="AD62" s="405"/>
      <c r="AE62" s="405"/>
      <c r="AF62" s="405"/>
      <c r="AG62" s="405"/>
      <c r="AH62" s="405"/>
      <c r="AI62" s="405"/>
      <c r="AJ62" s="405"/>
      <c r="AK62" s="405"/>
      <c r="AL62" s="405"/>
      <c r="AM62" s="405"/>
      <c r="AN62" s="405"/>
      <c r="AO62" s="405"/>
      <c r="AP62" s="405"/>
      <c r="AQ62" s="405"/>
      <c r="AR62" s="405"/>
      <c r="AS62" s="405"/>
      <c r="AT62" s="405"/>
      <c r="AU62" s="405"/>
      <c r="AV62" s="405"/>
      <c r="AW62" s="405"/>
      <c r="AX62" s="405"/>
      <c r="AY62" s="405"/>
      <c r="AZ62" s="405"/>
      <c r="BA62" s="405"/>
      <c r="BB62" s="405"/>
      <c r="BC62" s="405"/>
      <c r="BD62" s="405"/>
      <c r="BE62" s="405"/>
      <c r="BF62" s="405"/>
      <c r="BG62" s="405"/>
      <c r="BH62" s="405"/>
      <c r="BI62" s="405"/>
      <c r="BJ62" s="405"/>
      <c r="BK62" s="405"/>
      <c r="BL62" s="405"/>
      <c r="BM62" s="405"/>
      <c r="BN62" s="405"/>
      <c r="BO62" s="405"/>
      <c r="BP62" s="405"/>
      <c r="BQ62" s="405"/>
      <c r="BR62" s="405"/>
      <c r="BS62" s="405"/>
      <c r="BT62" s="405"/>
      <c r="BU62" s="405"/>
      <c r="BV62" s="405"/>
      <c r="BW62" s="405"/>
      <c r="BX62" s="405"/>
      <c r="BY62" s="405"/>
      <c r="BZ62" s="405"/>
      <c r="CA62" s="405"/>
      <c r="CB62" s="405"/>
      <c r="CC62" s="405"/>
      <c r="CD62" s="405"/>
      <c r="CE62" s="405"/>
      <c r="CF62" s="405"/>
      <c r="CG62" s="405"/>
      <c r="CH62" s="405"/>
      <c r="CI62" s="405"/>
      <c r="CJ62" s="405"/>
      <c r="CK62" s="405"/>
      <c r="CL62" s="405"/>
      <c r="CM62" s="405"/>
      <c r="CN62" s="405"/>
      <c r="CO62" s="405"/>
      <c r="CP62" s="405"/>
      <c r="CQ62" s="405"/>
      <c r="CR62" s="405"/>
      <c r="CS62" s="405"/>
      <c r="CT62" s="405"/>
      <c r="CU62" s="405"/>
      <c r="CV62" s="405"/>
      <c r="CW62" s="405"/>
      <c r="CX62" s="405"/>
      <c r="CY62" s="405"/>
      <c r="CZ62" s="405"/>
      <c r="DA62" s="405"/>
      <c r="DB62" s="405"/>
      <c r="DC62" s="405"/>
      <c r="DD62" s="405"/>
      <c r="DE62" s="393"/>
    </row>
    <row r="63" spans="1:109" ht="17.25" x14ac:dyDescent="0.15">
      <c r="B63" s="419" t="s">
        <v>591</v>
      </c>
    </row>
    <row r="64" spans="1:109" x14ac:dyDescent="0.15">
      <c r="B64" s="400"/>
      <c r="G64" s="407"/>
      <c r="I64" s="420"/>
      <c r="J64" s="420"/>
      <c r="K64" s="420"/>
      <c r="L64" s="420"/>
      <c r="M64" s="420"/>
      <c r="N64" s="421"/>
      <c r="AM64" s="407"/>
      <c r="AN64" s="407" t="s">
        <v>584</v>
      </c>
      <c r="AP64" s="408"/>
      <c r="AQ64" s="408"/>
      <c r="AR64" s="408"/>
      <c r="AY64" s="407"/>
      <c r="BA64" s="408"/>
      <c r="BB64" s="408"/>
      <c r="BC64" s="408"/>
      <c r="BK64" s="407"/>
      <c r="BM64" s="408"/>
      <c r="BN64" s="408"/>
      <c r="BO64" s="408"/>
      <c r="BW64" s="407"/>
      <c r="BY64" s="408"/>
      <c r="BZ64" s="408"/>
      <c r="CA64" s="408"/>
      <c r="CI64" s="407"/>
      <c r="CK64" s="408"/>
      <c r="CL64" s="408"/>
      <c r="CM64" s="408"/>
      <c r="CU64" s="407"/>
      <c r="CW64" s="408"/>
      <c r="CX64" s="408"/>
      <c r="CY64" s="408"/>
    </row>
    <row r="65" spans="2:107" x14ac:dyDescent="0.15">
      <c r="B65" s="400"/>
      <c r="AN65" s="1323" t="s">
        <v>592</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400"/>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400"/>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400"/>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400"/>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400"/>
      <c r="H70" s="422"/>
      <c r="I70" s="422"/>
      <c r="J70" s="423"/>
      <c r="K70" s="423"/>
      <c r="L70" s="424"/>
      <c r="M70" s="423"/>
      <c r="N70" s="424"/>
      <c r="AN70" s="409"/>
      <c r="AO70" s="409"/>
      <c r="AP70" s="409"/>
      <c r="AZ70" s="409"/>
      <c r="BA70" s="409"/>
      <c r="BB70" s="409"/>
      <c r="BL70" s="409"/>
      <c r="BM70" s="409"/>
      <c r="BN70" s="409"/>
      <c r="BX70" s="409"/>
      <c r="BY70" s="409"/>
      <c r="BZ70" s="409"/>
      <c r="CJ70" s="409"/>
      <c r="CK70" s="409"/>
      <c r="CL70" s="409"/>
      <c r="CV70" s="409"/>
      <c r="CW70" s="409"/>
      <c r="CX70" s="409"/>
    </row>
    <row r="71" spans="2:107" x14ac:dyDescent="0.15">
      <c r="B71" s="400"/>
      <c r="G71" s="425"/>
      <c r="I71" s="426"/>
      <c r="J71" s="423"/>
      <c r="K71" s="423"/>
      <c r="L71" s="424"/>
      <c r="M71" s="423"/>
      <c r="N71" s="424"/>
      <c r="AM71" s="425"/>
      <c r="AN71" s="393" t="s">
        <v>586</v>
      </c>
    </row>
    <row r="72" spans="2:107" x14ac:dyDescent="0.15">
      <c r="B72" s="400"/>
      <c r="G72" s="1332"/>
      <c r="H72" s="1332"/>
      <c r="I72" s="1332"/>
      <c r="J72" s="1332"/>
      <c r="K72" s="410"/>
      <c r="L72" s="410"/>
      <c r="M72" s="411"/>
      <c r="N72" s="411"/>
      <c r="AN72" s="1333"/>
      <c r="AO72" s="1334"/>
      <c r="AP72" s="1334"/>
      <c r="AQ72" s="1334"/>
      <c r="AR72" s="1334"/>
      <c r="AS72" s="1334"/>
      <c r="AT72" s="1334"/>
      <c r="AU72" s="1334"/>
      <c r="AV72" s="1334"/>
      <c r="AW72" s="1334"/>
      <c r="AX72" s="1334"/>
      <c r="AY72" s="1334"/>
      <c r="AZ72" s="1334"/>
      <c r="BA72" s="1334"/>
      <c r="BB72" s="1334"/>
      <c r="BC72" s="1334"/>
      <c r="BD72" s="1334"/>
      <c r="BE72" s="1334"/>
      <c r="BF72" s="1334"/>
      <c r="BG72" s="1334"/>
      <c r="BH72" s="1334"/>
      <c r="BI72" s="1334"/>
      <c r="BJ72" s="1334"/>
      <c r="BK72" s="1334"/>
      <c r="BL72" s="1334"/>
      <c r="BM72" s="1334"/>
      <c r="BN72" s="1334"/>
      <c r="BO72" s="1335"/>
      <c r="BP72" s="1336" t="s">
        <v>543</v>
      </c>
      <c r="BQ72" s="1336"/>
      <c r="BR72" s="1336"/>
      <c r="BS72" s="1336"/>
      <c r="BT72" s="1336"/>
      <c r="BU72" s="1336"/>
      <c r="BV72" s="1336"/>
      <c r="BW72" s="1336"/>
      <c r="BX72" s="1336" t="s">
        <v>544</v>
      </c>
      <c r="BY72" s="1336"/>
      <c r="BZ72" s="1336"/>
      <c r="CA72" s="1336"/>
      <c r="CB72" s="1336"/>
      <c r="CC72" s="1336"/>
      <c r="CD72" s="1336"/>
      <c r="CE72" s="1336"/>
      <c r="CF72" s="1336" t="s">
        <v>545</v>
      </c>
      <c r="CG72" s="1336"/>
      <c r="CH72" s="1336"/>
      <c r="CI72" s="1336"/>
      <c r="CJ72" s="1336"/>
      <c r="CK72" s="1336"/>
      <c r="CL72" s="1336"/>
      <c r="CM72" s="1336"/>
      <c r="CN72" s="1336" t="s">
        <v>546</v>
      </c>
      <c r="CO72" s="1336"/>
      <c r="CP72" s="1336"/>
      <c r="CQ72" s="1336"/>
      <c r="CR72" s="1336"/>
      <c r="CS72" s="1336"/>
      <c r="CT72" s="1336"/>
      <c r="CU72" s="1336"/>
      <c r="CV72" s="1336" t="s">
        <v>547</v>
      </c>
      <c r="CW72" s="1336"/>
      <c r="CX72" s="1336"/>
      <c r="CY72" s="1336"/>
      <c r="CZ72" s="1336"/>
      <c r="DA72" s="1336"/>
      <c r="DB72" s="1336"/>
      <c r="DC72" s="1336"/>
    </row>
    <row r="73" spans="2:107" x14ac:dyDescent="0.15">
      <c r="B73" s="400"/>
      <c r="G73" s="1342"/>
      <c r="H73" s="1342"/>
      <c r="I73" s="1342"/>
      <c r="J73" s="1342"/>
      <c r="K73" s="1343"/>
      <c r="L73" s="1343"/>
      <c r="M73" s="1343"/>
      <c r="N73" s="1343"/>
      <c r="AM73" s="409"/>
      <c r="AN73" s="1339" t="s">
        <v>587</v>
      </c>
      <c r="AO73" s="1339"/>
      <c r="AP73" s="1339"/>
      <c r="AQ73" s="1339"/>
      <c r="AR73" s="1339"/>
      <c r="AS73" s="1339"/>
      <c r="AT73" s="1339"/>
      <c r="AU73" s="1339"/>
      <c r="AV73" s="1339"/>
      <c r="AW73" s="1339"/>
      <c r="AX73" s="1339"/>
      <c r="AY73" s="1339"/>
      <c r="AZ73" s="1339"/>
      <c r="BA73" s="1339"/>
      <c r="BB73" s="1339" t="s">
        <v>588</v>
      </c>
      <c r="BC73" s="1339"/>
      <c r="BD73" s="1339"/>
      <c r="BE73" s="1339"/>
      <c r="BF73" s="1339"/>
      <c r="BG73" s="1339"/>
      <c r="BH73" s="1339"/>
      <c r="BI73" s="1339"/>
      <c r="BJ73" s="1339"/>
      <c r="BK73" s="1339"/>
      <c r="BL73" s="1339"/>
      <c r="BM73" s="1339"/>
      <c r="BN73" s="1339"/>
      <c r="BO73" s="1339"/>
      <c r="BP73" s="1337">
        <v>136.5</v>
      </c>
      <c r="BQ73" s="1337"/>
      <c r="BR73" s="1337"/>
      <c r="BS73" s="1337"/>
      <c r="BT73" s="1337"/>
      <c r="BU73" s="1337"/>
      <c r="BV73" s="1337"/>
      <c r="BW73" s="1337"/>
      <c r="BX73" s="1337">
        <v>132.19999999999999</v>
      </c>
      <c r="BY73" s="1337"/>
      <c r="BZ73" s="1337"/>
      <c r="CA73" s="1337"/>
      <c r="CB73" s="1337"/>
      <c r="CC73" s="1337"/>
      <c r="CD73" s="1337"/>
      <c r="CE73" s="1337"/>
      <c r="CF73" s="1337">
        <v>138.6</v>
      </c>
      <c r="CG73" s="1337"/>
      <c r="CH73" s="1337"/>
      <c r="CI73" s="1337"/>
      <c r="CJ73" s="1337"/>
      <c r="CK73" s="1337"/>
      <c r="CL73" s="1337"/>
      <c r="CM73" s="1337"/>
      <c r="CN73" s="1337">
        <v>127.7</v>
      </c>
      <c r="CO73" s="1337"/>
      <c r="CP73" s="1337"/>
      <c r="CQ73" s="1337"/>
      <c r="CR73" s="1337"/>
      <c r="CS73" s="1337"/>
      <c r="CT73" s="1337"/>
      <c r="CU73" s="1337"/>
      <c r="CV73" s="1337">
        <v>75.7</v>
      </c>
      <c r="CW73" s="1337"/>
      <c r="CX73" s="1337"/>
      <c r="CY73" s="1337"/>
      <c r="CZ73" s="1337"/>
      <c r="DA73" s="1337"/>
      <c r="DB73" s="1337"/>
      <c r="DC73" s="1337"/>
    </row>
    <row r="74" spans="2:107" x14ac:dyDescent="0.15">
      <c r="B74" s="400"/>
      <c r="G74" s="1342"/>
      <c r="H74" s="1342"/>
      <c r="I74" s="1342"/>
      <c r="J74" s="1342"/>
      <c r="K74" s="1343"/>
      <c r="L74" s="1343"/>
      <c r="M74" s="1343"/>
      <c r="N74" s="1343"/>
      <c r="AM74" s="409"/>
      <c r="AN74" s="1339"/>
      <c r="AO74" s="1339"/>
      <c r="AP74" s="1339"/>
      <c r="AQ74" s="1339"/>
      <c r="AR74" s="1339"/>
      <c r="AS74" s="1339"/>
      <c r="AT74" s="1339"/>
      <c r="AU74" s="1339"/>
      <c r="AV74" s="1339"/>
      <c r="AW74" s="1339"/>
      <c r="AX74" s="1339"/>
      <c r="AY74" s="1339"/>
      <c r="AZ74" s="1339"/>
      <c r="BA74" s="1339"/>
      <c r="BB74" s="1339"/>
      <c r="BC74" s="1339"/>
      <c r="BD74" s="1339"/>
      <c r="BE74" s="1339"/>
      <c r="BF74" s="1339"/>
      <c r="BG74" s="1339"/>
      <c r="BH74" s="1339"/>
      <c r="BI74" s="1339"/>
      <c r="BJ74" s="1339"/>
      <c r="BK74" s="1339"/>
      <c r="BL74" s="1339"/>
      <c r="BM74" s="1339"/>
      <c r="BN74" s="1339"/>
      <c r="BO74" s="1339"/>
      <c r="BP74" s="1337"/>
      <c r="BQ74" s="1337"/>
      <c r="BR74" s="1337"/>
      <c r="BS74" s="1337"/>
      <c r="BT74" s="1337"/>
      <c r="BU74" s="1337"/>
      <c r="BV74" s="1337"/>
      <c r="BW74" s="1337"/>
      <c r="BX74" s="1337"/>
      <c r="BY74" s="1337"/>
      <c r="BZ74" s="1337"/>
      <c r="CA74" s="1337"/>
      <c r="CB74" s="1337"/>
      <c r="CC74" s="1337"/>
      <c r="CD74" s="1337"/>
      <c r="CE74" s="1337"/>
      <c r="CF74" s="1337"/>
      <c r="CG74" s="1337"/>
      <c r="CH74" s="1337"/>
      <c r="CI74" s="1337"/>
      <c r="CJ74" s="1337"/>
      <c r="CK74" s="1337"/>
      <c r="CL74" s="1337"/>
      <c r="CM74" s="1337"/>
      <c r="CN74" s="1337"/>
      <c r="CO74" s="1337"/>
      <c r="CP74" s="1337"/>
      <c r="CQ74" s="1337"/>
      <c r="CR74" s="1337"/>
      <c r="CS74" s="1337"/>
      <c r="CT74" s="1337"/>
      <c r="CU74" s="1337"/>
      <c r="CV74" s="1337"/>
      <c r="CW74" s="1337"/>
      <c r="CX74" s="1337"/>
      <c r="CY74" s="1337"/>
      <c r="CZ74" s="1337"/>
      <c r="DA74" s="1337"/>
      <c r="DB74" s="1337"/>
      <c r="DC74" s="1337"/>
    </row>
    <row r="75" spans="2:107" x14ac:dyDescent="0.15">
      <c r="B75" s="400"/>
      <c r="G75" s="1342"/>
      <c r="H75" s="1342"/>
      <c r="I75" s="1332"/>
      <c r="J75" s="1332"/>
      <c r="K75" s="1338"/>
      <c r="L75" s="1338"/>
      <c r="M75" s="1338"/>
      <c r="N75" s="1338"/>
      <c r="AM75" s="409"/>
      <c r="AN75" s="1339"/>
      <c r="AO75" s="1339"/>
      <c r="AP75" s="1339"/>
      <c r="AQ75" s="1339"/>
      <c r="AR75" s="1339"/>
      <c r="AS75" s="1339"/>
      <c r="AT75" s="1339"/>
      <c r="AU75" s="1339"/>
      <c r="AV75" s="1339"/>
      <c r="AW75" s="1339"/>
      <c r="AX75" s="1339"/>
      <c r="AY75" s="1339"/>
      <c r="AZ75" s="1339"/>
      <c r="BA75" s="1339"/>
      <c r="BB75" s="1339" t="s">
        <v>593</v>
      </c>
      <c r="BC75" s="1339"/>
      <c r="BD75" s="1339"/>
      <c r="BE75" s="1339"/>
      <c r="BF75" s="1339"/>
      <c r="BG75" s="1339"/>
      <c r="BH75" s="1339"/>
      <c r="BI75" s="1339"/>
      <c r="BJ75" s="1339"/>
      <c r="BK75" s="1339"/>
      <c r="BL75" s="1339"/>
      <c r="BM75" s="1339"/>
      <c r="BN75" s="1339"/>
      <c r="BO75" s="1339"/>
      <c r="BP75" s="1337">
        <v>13.4</v>
      </c>
      <c r="BQ75" s="1337"/>
      <c r="BR75" s="1337"/>
      <c r="BS75" s="1337"/>
      <c r="BT75" s="1337"/>
      <c r="BU75" s="1337"/>
      <c r="BV75" s="1337"/>
      <c r="BW75" s="1337"/>
      <c r="BX75" s="1337">
        <v>12.9</v>
      </c>
      <c r="BY75" s="1337"/>
      <c r="BZ75" s="1337"/>
      <c r="CA75" s="1337"/>
      <c r="CB75" s="1337"/>
      <c r="CC75" s="1337"/>
      <c r="CD75" s="1337"/>
      <c r="CE75" s="1337"/>
      <c r="CF75" s="1337">
        <v>14</v>
      </c>
      <c r="CG75" s="1337"/>
      <c r="CH75" s="1337"/>
      <c r="CI75" s="1337"/>
      <c r="CJ75" s="1337"/>
      <c r="CK75" s="1337"/>
      <c r="CL75" s="1337"/>
      <c r="CM75" s="1337"/>
      <c r="CN75" s="1337">
        <v>15</v>
      </c>
      <c r="CO75" s="1337"/>
      <c r="CP75" s="1337"/>
      <c r="CQ75" s="1337"/>
      <c r="CR75" s="1337"/>
      <c r="CS75" s="1337"/>
      <c r="CT75" s="1337"/>
      <c r="CU75" s="1337"/>
      <c r="CV75" s="1337">
        <v>16.399999999999999</v>
      </c>
      <c r="CW75" s="1337"/>
      <c r="CX75" s="1337"/>
      <c r="CY75" s="1337"/>
      <c r="CZ75" s="1337"/>
      <c r="DA75" s="1337"/>
      <c r="DB75" s="1337"/>
      <c r="DC75" s="1337"/>
    </row>
    <row r="76" spans="2:107" x14ac:dyDescent="0.15">
      <c r="B76" s="400"/>
      <c r="G76" s="1342"/>
      <c r="H76" s="1342"/>
      <c r="I76" s="1332"/>
      <c r="J76" s="1332"/>
      <c r="K76" s="1338"/>
      <c r="L76" s="1338"/>
      <c r="M76" s="1338"/>
      <c r="N76" s="1338"/>
      <c r="AM76" s="409"/>
      <c r="AN76" s="1339"/>
      <c r="AO76" s="1339"/>
      <c r="AP76" s="1339"/>
      <c r="AQ76" s="1339"/>
      <c r="AR76" s="1339"/>
      <c r="AS76" s="1339"/>
      <c r="AT76" s="1339"/>
      <c r="AU76" s="1339"/>
      <c r="AV76" s="1339"/>
      <c r="AW76" s="1339"/>
      <c r="AX76" s="1339"/>
      <c r="AY76" s="1339"/>
      <c r="AZ76" s="1339"/>
      <c r="BA76" s="1339"/>
      <c r="BB76" s="1339"/>
      <c r="BC76" s="1339"/>
      <c r="BD76" s="1339"/>
      <c r="BE76" s="1339"/>
      <c r="BF76" s="1339"/>
      <c r="BG76" s="1339"/>
      <c r="BH76" s="1339"/>
      <c r="BI76" s="1339"/>
      <c r="BJ76" s="1339"/>
      <c r="BK76" s="1339"/>
      <c r="BL76" s="1339"/>
      <c r="BM76" s="1339"/>
      <c r="BN76" s="1339"/>
      <c r="BO76" s="1339"/>
      <c r="BP76" s="1337"/>
      <c r="BQ76" s="1337"/>
      <c r="BR76" s="1337"/>
      <c r="BS76" s="1337"/>
      <c r="BT76" s="1337"/>
      <c r="BU76" s="1337"/>
      <c r="BV76" s="1337"/>
      <c r="BW76" s="1337"/>
      <c r="BX76" s="1337"/>
      <c r="BY76" s="1337"/>
      <c r="BZ76" s="1337"/>
      <c r="CA76" s="1337"/>
      <c r="CB76" s="1337"/>
      <c r="CC76" s="1337"/>
      <c r="CD76" s="1337"/>
      <c r="CE76" s="1337"/>
      <c r="CF76" s="1337"/>
      <c r="CG76" s="1337"/>
      <c r="CH76" s="1337"/>
      <c r="CI76" s="1337"/>
      <c r="CJ76" s="1337"/>
      <c r="CK76" s="1337"/>
      <c r="CL76" s="1337"/>
      <c r="CM76" s="1337"/>
      <c r="CN76" s="1337"/>
      <c r="CO76" s="1337"/>
      <c r="CP76" s="1337"/>
      <c r="CQ76" s="1337"/>
      <c r="CR76" s="1337"/>
      <c r="CS76" s="1337"/>
      <c r="CT76" s="1337"/>
      <c r="CU76" s="1337"/>
      <c r="CV76" s="1337"/>
      <c r="CW76" s="1337"/>
      <c r="CX76" s="1337"/>
      <c r="CY76" s="1337"/>
      <c r="CZ76" s="1337"/>
      <c r="DA76" s="1337"/>
      <c r="DB76" s="1337"/>
      <c r="DC76" s="1337"/>
    </row>
    <row r="77" spans="2:107" x14ac:dyDescent="0.15">
      <c r="B77" s="400"/>
      <c r="G77" s="1332"/>
      <c r="H77" s="1332"/>
      <c r="I77" s="1332"/>
      <c r="J77" s="1332"/>
      <c r="K77" s="1343"/>
      <c r="L77" s="1343"/>
      <c r="M77" s="1343"/>
      <c r="N77" s="1343"/>
      <c r="AN77" s="1336" t="s">
        <v>590</v>
      </c>
      <c r="AO77" s="1336"/>
      <c r="AP77" s="1336"/>
      <c r="AQ77" s="1336"/>
      <c r="AR77" s="1336"/>
      <c r="AS77" s="1336"/>
      <c r="AT77" s="1336"/>
      <c r="AU77" s="1336"/>
      <c r="AV77" s="1336"/>
      <c r="AW77" s="1336"/>
      <c r="AX77" s="1336"/>
      <c r="AY77" s="1336"/>
      <c r="AZ77" s="1336"/>
      <c r="BA77" s="1336"/>
      <c r="BB77" s="1339" t="s">
        <v>588</v>
      </c>
      <c r="BC77" s="1339"/>
      <c r="BD77" s="1339"/>
      <c r="BE77" s="1339"/>
      <c r="BF77" s="1339"/>
      <c r="BG77" s="1339"/>
      <c r="BH77" s="1339"/>
      <c r="BI77" s="1339"/>
      <c r="BJ77" s="1339"/>
      <c r="BK77" s="1339"/>
      <c r="BL77" s="1339"/>
      <c r="BM77" s="1339"/>
      <c r="BN77" s="1339"/>
      <c r="BO77" s="1339"/>
      <c r="BP77" s="1337">
        <v>25.4</v>
      </c>
      <c r="BQ77" s="1337"/>
      <c r="BR77" s="1337"/>
      <c r="BS77" s="1337"/>
      <c r="BT77" s="1337"/>
      <c r="BU77" s="1337"/>
      <c r="BV77" s="1337"/>
      <c r="BW77" s="1337"/>
      <c r="BX77" s="1337">
        <v>23.4</v>
      </c>
      <c r="BY77" s="1337"/>
      <c r="BZ77" s="1337"/>
      <c r="CA77" s="1337"/>
      <c r="CB77" s="1337"/>
      <c r="CC77" s="1337"/>
      <c r="CD77" s="1337"/>
      <c r="CE77" s="1337"/>
      <c r="CF77" s="1337">
        <v>7.7</v>
      </c>
      <c r="CG77" s="1337"/>
      <c r="CH77" s="1337"/>
      <c r="CI77" s="1337"/>
      <c r="CJ77" s="1337"/>
      <c r="CK77" s="1337"/>
      <c r="CL77" s="1337"/>
      <c r="CM77" s="1337"/>
      <c r="CN77" s="1337">
        <v>3.2</v>
      </c>
      <c r="CO77" s="1337"/>
      <c r="CP77" s="1337"/>
      <c r="CQ77" s="1337"/>
      <c r="CR77" s="1337"/>
      <c r="CS77" s="1337"/>
      <c r="CT77" s="1337"/>
      <c r="CU77" s="1337"/>
      <c r="CV77" s="1337">
        <v>3.4</v>
      </c>
      <c r="CW77" s="1337"/>
      <c r="CX77" s="1337"/>
      <c r="CY77" s="1337"/>
      <c r="CZ77" s="1337"/>
      <c r="DA77" s="1337"/>
      <c r="DB77" s="1337"/>
      <c r="DC77" s="1337"/>
    </row>
    <row r="78" spans="2:107" x14ac:dyDescent="0.15">
      <c r="B78" s="400"/>
      <c r="G78" s="1332"/>
      <c r="H78" s="1332"/>
      <c r="I78" s="1332"/>
      <c r="J78" s="1332"/>
      <c r="K78" s="1343"/>
      <c r="L78" s="1343"/>
      <c r="M78" s="1343"/>
      <c r="N78" s="1343"/>
      <c r="AN78" s="1336"/>
      <c r="AO78" s="1336"/>
      <c r="AP78" s="1336"/>
      <c r="AQ78" s="1336"/>
      <c r="AR78" s="1336"/>
      <c r="AS78" s="1336"/>
      <c r="AT78" s="1336"/>
      <c r="AU78" s="1336"/>
      <c r="AV78" s="1336"/>
      <c r="AW78" s="1336"/>
      <c r="AX78" s="1336"/>
      <c r="AY78" s="1336"/>
      <c r="AZ78" s="1336"/>
      <c r="BA78" s="1336"/>
      <c r="BB78" s="1339"/>
      <c r="BC78" s="1339"/>
      <c r="BD78" s="1339"/>
      <c r="BE78" s="1339"/>
      <c r="BF78" s="1339"/>
      <c r="BG78" s="1339"/>
      <c r="BH78" s="1339"/>
      <c r="BI78" s="1339"/>
      <c r="BJ78" s="1339"/>
      <c r="BK78" s="1339"/>
      <c r="BL78" s="1339"/>
      <c r="BM78" s="1339"/>
      <c r="BN78" s="1339"/>
      <c r="BO78" s="1339"/>
      <c r="BP78" s="1337"/>
      <c r="BQ78" s="1337"/>
      <c r="BR78" s="1337"/>
      <c r="BS78" s="1337"/>
      <c r="BT78" s="1337"/>
      <c r="BU78" s="1337"/>
      <c r="BV78" s="1337"/>
      <c r="BW78" s="1337"/>
      <c r="BX78" s="1337"/>
      <c r="BY78" s="1337"/>
      <c r="BZ78" s="1337"/>
      <c r="CA78" s="1337"/>
      <c r="CB78" s="1337"/>
      <c r="CC78" s="1337"/>
      <c r="CD78" s="1337"/>
      <c r="CE78" s="1337"/>
      <c r="CF78" s="1337"/>
      <c r="CG78" s="1337"/>
      <c r="CH78" s="1337"/>
      <c r="CI78" s="1337"/>
      <c r="CJ78" s="1337"/>
      <c r="CK78" s="1337"/>
      <c r="CL78" s="1337"/>
      <c r="CM78" s="1337"/>
      <c r="CN78" s="1337"/>
      <c r="CO78" s="1337"/>
      <c r="CP78" s="1337"/>
      <c r="CQ78" s="1337"/>
      <c r="CR78" s="1337"/>
      <c r="CS78" s="1337"/>
      <c r="CT78" s="1337"/>
      <c r="CU78" s="1337"/>
      <c r="CV78" s="1337"/>
      <c r="CW78" s="1337"/>
      <c r="CX78" s="1337"/>
      <c r="CY78" s="1337"/>
      <c r="CZ78" s="1337"/>
      <c r="DA78" s="1337"/>
      <c r="DB78" s="1337"/>
      <c r="DC78" s="1337"/>
    </row>
    <row r="79" spans="2:107" x14ac:dyDescent="0.15">
      <c r="B79" s="400"/>
      <c r="G79" s="1332"/>
      <c r="H79" s="1332"/>
      <c r="I79" s="1341"/>
      <c r="J79" s="1341"/>
      <c r="K79" s="1344"/>
      <c r="L79" s="1344"/>
      <c r="M79" s="1344"/>
      <c r="N79" s="1344"/>
      <c r="AN79" s="1336"/>
      <c r="AO79" s="1336"/>
      <c r="AP79" s="1336"/>
      <c r="AQ79" s="1336"/>
      <c r="AR79" s="1336"/>
      <c r="AS79" s="1336"/>
      <c r="AT79" s="1336"/>
      <c r="AU79" s="1336"/>
      <c r="AV79" s="1336"/>
      <c r="AW79" s="1336"/>
      <c r="AX79" s="1336"/>
      <c r="AY79" s="1336"/>
      <c r="AZ79" s="1336"/>
      <c r="BA79" s="1336"/>
      <c r="BB79" s="1339" t="s">
        <v>593</v>
      </c>
      <c r="BC79" s="1339"/>
      <c r="BD79" s="1339"/>
      <c r="BE79" s="1339"/>
      <c r="BF79" s="1339"/>
      <c r="BG79" s="1339"/>
      <c r="BH79" s="1339"/>
      <c r="BI79" s="1339"/>
      <c r="BJ79" s="1339"/>
      <c r="BK79" s="1339"/>
      <c r="BL79" s="1339"/>
      <c r="BM79" s="1339"/>
      <c r="BN79" s="1339"/>
      <c r="BO79" s="1339"/>
      <c r="BP79" s="1337">
        <v>8.6</v>
      </c>
      <c r="BQ79" s="1337"/>
      <c r="BR79" s="1337"/>
      <c r="BS79" s="1337"/>
      <c r="BT79" s="1337"/>
      <c r="BU79" s="1337"/>
      <c r="BV79" s="1337"/>
      <c r="BW79" s="1337"/>
      <c r="BX79" s="1337">
        <v>8.5</v>
      </c>
      <c r="BY79" s="1337"/>
      <c r="BZ79" s="1337"/>
      <c r="CA79" s="1337"/>
      <c r="CB79" s="1337"/>
      <c r="CC79" s="1337"/>
      <c r="CD79" s="1337"/>
      <c r="CE79" s="1337"/>
      <c r="CF79" s="1337">
        <v>8.6</v>
      </c>
      <c r="CG79" s="1337"/>
      <c r="CH79" s="1337"/>
      <c r="CI79" s="1337"/>
      <c r="CJ79" s="1337"/>
      <c r="CK79" s="1337"/>
      <c r="CL79" s="1337"/>
      <c r="CM79" s="1337"/>
      <c r="CN79" s="1337">
        <v>8.8000000000000007</v>
      </c>
      <c r="CO79" s="1337"/>
      <c r="CP79" s="1337"/>
      <c r="CQ79" s="1337"/>
      <c r="CR79" s="1337"/>
      <c r="CS79" s="1337"/>
      <c r="CT79" s="1337"/>
      <c r="CU79" s="1337"/>
      <c r="CV79" s="1337">
        <v>8.8000000000000007</v>
      </c>
      <c r="CW79" s="1337"/>
      <c r="CX79" s="1337"/>
      <c r="CY79" s="1337"/>
      <c r="CZ79" s="1337"/>
      <c r="DA79" s="1337"/>
      <c r="DB79" s="1337"/>
      <c r="DC79" s="1337"/>
    </row>
    <row r="80" spans="2:107" x14ac:dyDescent="0.15">
      <c r="B80" s="400"/>
      <c r="G80" s="1332"/>
      <c r="H80" s="1332"/>
      <c r="I80" s="1341"/>
      <c r="J80" s="1341"/>
      <c r="K80" s="1344"/>
      <c r="L80" s="1344"/>
      <c r="M80" s="1344"/>
      <c r="N80" s="1344"/>
      <c r="AN80" s="1336"/>
      <c r="AO80" s="1336"/>
      <c r="AP80" s="1336"/>
      <c r="AQ80" s="1336"/>
      <c r="AR80" s="1336"/>
      <c r="AS80" s="1336"/>
      <c r="AT80" s="1336"/>
      <c r="AU80" s="1336"/>
      <c r="AV80" s="1336"/>
      <c r="AW80" s="1336"/>
      <c r="AX80" s="1336"/>
      <c r="AY80" s="1336"/>
      <c r="AZ80" s="1336"/>
      <c r="BA80" s="1336"/>
      <c r="BB80" s="1339"/>
      <c r="BC80" s="1339"/>
      <c r="BD80" s="1339"/>
      <c r="BE80" s="1339"/>
      <c r="BF80" s="1339"/>
      <c r="BG80" s="1339"/>
      <c r="BH80" s="1339"/>
      <c r="BI80" s="1339"/>
      <c r="BJ80" s="1339"/>
      <c r="BK80" s="1339"/>
      <c r="BL80" s="1339"/>
      <c r="BM80" s="1339"/>
      <c r="BN80" s="1339"/>
      <c r="BO80" s="1339"/>
      <c r="BP80" s="1337"/>
      <c r="BQ80" s="1337"/>
      <c r="BR80" s="1337"/>
      <c r="BS80" s="1337"/>
      <c r="BT80" s="1337"/>
      <c r="BU80" s="1337"/>
      <c r="BV80" s="1337"/>
      <c r="BW80" s="1337"/>
      <c r="BX80" s="1337"/>
      <c r="BY80" s="1337"/>
      <c r="BZ80" s="1337"/>
      <c r="CA80" s="1337"/>
      <c r="CB80" s="1337"/>
      <c r="CC80" s="1337"/>
      <c r="CD80" s="1337"/>
      <c r="CE80" s="1337"/>
      <c r="CF80" s="1337"/>
      <c r="CG80" s="1337"/>
      <c r="CH80" s="1337"/>
      <c r="CI80" s="1337"/>
      <c r="CJ80" s="1337"/>
      <c r="CK80" s="1337"/>
      <c r="CL80" s="1337"/>
      <c r="CM80" s="1337"/>
      <c r="CN80" s="1337"/>
      <c r="CO80" s="1337"/>
      <c r="CP80" s="1337"/>
      <c r="CQ80" s="1337"/>
      <c r="CR80" s="1337"/>
      <c r="CS80" s="1337"/>
      <c r="CT80" s="1337"/>
      <c r="CU80" s="1337"/>
      <c r="CV80" s="1337"/>
      <c r="CW80" s="1337"/>
      <c r="CX80" s="1337"/>
      <c r="CY80" s="1337"/>
      <c r="CZ80" s="1337"/>
      <c r="DA80" s="1337"/>
      <c r="DB80" s="1337"/>
      <c r="DC80" s="1337"/>
    </row>
    <row r="81" spans="2:109" x14ac:dyDescent="0.15">
      <c r="B81" s="400"/>
    </row>
    <row r="82" spans="2:109" ht="17.25" x14ac:dyDescent="0.15">
      <c r="B82" s="400"/>
      <c r="K82" s="427"/>
      <c r="L82" s="427"/>
      <c r="M82" s="427"/>
      <c r="N82" s="427"/>
      <c r="AQ82" s="427"/>
      <c r="AR82" s="427"/>
      <c r="AS82" s="427"/>
      <c r="AT82" s="427"/>
      <c r="BC82" s="427"/>
      <c r="BD82" s="427"/>
      <c r="BE82" s="427"/>
      <c r="BF82" s="427"/>
      <c r="BO82" s="427"/>
      <c r="BP82" s="427"/>
      <c r="BQ82" s="427"/>
      <c r="BR82" s="427"/>
      <c r="CA82" s="427"/>
      <c r="CB82" s="427"/>
      <c r="CC82" s="427"/>
      <c r="CD82" s="427"/>
      <c r="CM82" s="427"/>
      <c r="CN82" s="427"/>
      <c r="CO82" s="427"/>
      <c r="CP82" s="427"/>
      <c r="CY82" s="427"/>
      <c r="CZ82" s="427"/>
      <c r="DA82" s="427"/>
      <c r="DB82" s="427"/>
      <c r="DC82" s="427"/>
    </row>
    <row r="83" spans="2:109" x14ac:dyDescent="0.15">
      <c r="B83" s="402"/>
      <c r="C83" s="403"/>
      <c r="D83" s="403"/>
      <c r="E83" s="403"/>
      <c r="F83" s="403"/>
      <c r="G83" s="403"/>
      <c r="H83" s="403"/>
      <c r="I83" s="403"/>
      <c r="J83" s="403"/>
      <c r="K83" s="403"/>
      <c r="L83" s="403"/>
      <c r="M83" s="403"/>
      <c r="N83" s="403"/>
      <c r="O83" s="403"/>
      <c r="P83" s="403"/>
      <c r="Q83" s="403"/>
      <c r="R83" s="403"/>
      <c r="S83" s="403"/>
      <c r="T83" s="403"/>
      <c r="U83" s="403"/>
      <c r="V83" s="403"/>
      <c r="W83" s="403"/>
      <c r="X83" s="403"/>
      <c r="Y83" s="403"/>
      <c r="Z83" s="403"/>
      <c r="AA83" s="403"/>
      <c r="AB83" s="403"/>
      <c r="AC83" s="403"/>
      <c r="AD83" s="403"/>
      <c r="AE83" s="403"/>
      <c r="AF83" s="403"/>
      <c r="AG83" s="403"/>
      <c r="AH83" s="403"/>
      <c r="AI83" s="403"/>
      <c r="AJ83" s="403"/>
      <c r="AK83" s="403"/>
      <c r="AL83" s="403"/>
      <c r="AM83" s="403"/>
      <c r="AN83" s="403"/>
      <c r="AO83" s="403"/>
      <c r="AP83" s="403"/>
      <c r="AQ83" s="403"/>
      <c r="AR83" s="403"/>
      <c r="AS83" s="403"/>
      <c r="AT83" s="403"/>
      <c r="AU83" s="403"/>
      <c r="AV83" s="403"/>
      <c r="AW83" s="403"/>
      <c r="AX83" s="403"/>
      <c r="AY83" s="403"/>
      <c r="AZ83" s="403"/>
      <c r="BA83" s="403"/>
      <c r="BB83" s="403"/>
      <c r="BC83" s="403"/>
      <c r="BD83" s="403"/>
      <c r="BE83" s="403"/>
      <c r="BF83" s="403"/>
      <c r="BG83" s="403"/>
      <c r="BH83" s="403"/>
      <c r="BI83" s="403"/>
      <c r="BJ83" s="403"/>
      <c r="BK83" s="403"/>
      <c r="BL83" s="403"/>
      <c r="BM83" s="403"/>
      <c r="BN83" s="403"/>
      <c r="BO83" s="403"/>
      <c r="BP83" s="403"/>
      <c r="BQ83" s="403"/>
      <c r="BR83" s="403"/>
      <c r="BS83" s="403"/>
      <c r="BT83" s="403"/>
      <c r="BU83" s="403"/>
      <c r="BV83" s="403"/>
      <c r="BW83" s="403"/>
      <c r="BX83" s="403"/>
      <c r="BY83" s="403"/>
      <c r="BZ83" s="403"/>
      <c r="CA83" s="403"/>
      <c r="CB83" s="403"/>
      <c r="CC83" s="403"/>
      <c r="CD83" s="403"/>
      <c r="CE83" s="403"/>
      <c r="CF83" s="403"/>
      <c r="CG83" s="403"/>
      <c r="CH83" s="403"/>
      <c r="CI83" s="403"/>
      <c r="CJ83" s="403"/>
      <c r="CK83" s="403"/>
      <c r="CL83" s="403"/>
      <c r="CM83" s="403"/>
      <c r="CN83" s="403"/>
      <c r="CO83" s="403"/>
      <c r="CP83" s="403"/>
      <c r="CQ83" s="403"/>
      <c r="CR83" s="403"/>
      <c r="CS83" s="403"/>
      <c r="CT83" s="403"/>
      <c r="CU83" s="403"/>
      <c r="CV83" s="403"/>
      <c r="CW83" s="403"/>
      <c r="CX83" s="403"/>
      <c r="CY83" s="403"/>
      <c r="CZ83" s="403"/>
      <c r="DA83" s="403"/>
      <c r="DB83" s="403"/>
      <c r="DC83" s="403"/>
      <c r="DD83" s="404"/>
    </row>
    <row r="84" spans="2:109" x14ac:dyDescent="0.15">
      <c r="DD84" s="393"/>
      <c r="DE84" s="393"/>
    </row>
    <row r="85" spans="2:109" x14ac:dyDescent="0.15">
      <c r="DD85" s="393"/>
      <c r="DE85" s="393"/>
    </row>
    <row r="86" spans="2:109" hidden="1" x14ac:dyDescent="0.15">
      <c r="DD86" s="393"/>
      <c r="DE86" s="393"/>
    </row>
    <row r="87" spans="2:109" hidden="1" x14ac:dyDescent="0.15">
      <c r="K87" s="428"/>
      <c r="AQ87" s="428"/>
      <c r="BC87" s="428"/>
      <c r="BO87" s="428"/>
      <c r="CA87" s="428"/>
      <c r="CM87" s="428"/>
      <c r="CY87" s="428"/>
      <c r="DD87" s="393"/>
      <c r="DE87" s="393"/>
    </row>
    <row r="88" spans="2:109" hidden="1" x14ac:dyDescent="0.15">
      <c r="DD88" s="393"/>
      <c r="DE88" s="393"/>
    </row>
    <row r="89" spans="2:109" hidden="1" x14ac:dyDescent="0.15">
      <c r="DD89" s="393"/>
      <c r="DE89" s="393"/>
    </row>
    <row r="90" spans="2:109" hidden="1" x14ac:dyDescent="0.15">
      <c r="DD90" s="393"/>
      <c r="DE90" s="393"/>
    </row>
    <row r="91" spans="2:109" hidden="1" x14ac:dyDescent="0.15">
      <c r="DD91" s="393"/>
      <c r="DE91" s="393"/>
    </row>
    <row r="92" spans="2:109" ht="13.5" hidden="1" customHeight="1" x14ac:dyDescent="0.15">
      <c r="DD92" s="393"/>
      <c r="DE92" s="393"/>
    </row>
    <row r="93" spans="2:109" ht="13.5" hidden="1" customHeight="1" x14ac:dyDescent="0.15">
      <c r="DD93" s="393"/>
      <c r="DE93" s="393"/>
    </row>
    <row r="94" spans="2:109" ht="13.5" hidden="1" customHeight="1" x14ac:dyDescent="0.15">
      <c r="DD94" s="393"/>
      <c r="DE94" s="393"/>
    </row>
    <row r="95" spans="2:109" ht="13.5" hidden="1" customHeight="1" x14ac:dyDescent="0.15">
      <c r="DD95" s="393"/>
      <c r="DE95" s="393"/>
    </row>
    <row r="96" spans="2:109" ht="13.5" hidden="1" customHeight="1" x14ac:dyDescent="0.15">
      <c r="DD96" s="393"/>
      <c r="DE96" s="393"/>
    </row>
    <row r="97" s="393" customFormat="1" ht="13.5" hidden="1" customHeight="1" x14ac:dyDescent="0.15"/>
    <row r="98" s="393" customFormat="1" ht="13.5" hidden="1" customHeight="1" x14ac:dyDescent="0.15"/>
    <row r="99" s="393" customFormat="1" ht="13.5" hidden="1" customHeight="1" x14ac:dyDescent="0.15"/>
    <row r="100" s="393" customFormat="1" ht="13.5" hidden="1" customHeight="1" x14ac:dyDescent="0.15"/>
    <row r="101" s="393" customFormat="1" ht="13.5" hidden="1" customHeight="1" x14ac:dyDescent="0.15"/>
    <row r="102" s="393" customFormat="1" ht="13.5" hidden="1" customHeight="1" x14ac:dyDescent="0.15"/>
    <row r="103" s="393" customFormat="1" ht="13.5" hidden="1" customHeight="1" x14ac:dyDescent="0.15"/>
    <row r="104" s="393" customFormat="1" ht="13.5" hidden="1" customHeight="1" x14ac:dyDescent="0.15"/>
    <row r="105" s="393" customFormat="1" ht="13.5" hidden="1" customHeight="1" x14ac:dyDescent="0.15"/>
    <row r="106" s="393" customFormat="1" ht="13.5" hidden="1" customHeight="1" x14ac:dyDescent="0.15"/>
    <row r="107" s="393" customFormat="1" ht="13.5" hidden="1" customHeight="1" x14ac:dyDescent="0.15"/>
    <row r="108" s="393" customFormat="1" ht="13.5" hidden="1" customHeight="1" x14ac:dyDescent="0.15"/>
    <row r="109" s="393" customFormat="1" ht="13.5" hidden="1" customHeight="1" x14ac:dyDescent="0.15"/>
    <row r="110" s="393" customFormat="1" ht="13.5" hidden="1" customHeight="1" x14ac:dyDescent="0.15"/>
    <row r="111" s="393" customFormat="1" ht="13.5" hidden="1" customHeight="1" x14ac:dyDescent="0.15"/>
    <row r="112" s="393" customFormat="1" ht="13.5" hidden="1" customHeight="1" x14ac:dyDescent="0.15"/>
    <row r="113" s="393" customFormat="1" ht="13.5" hidden="1" customHeight="1" x14ac:dyDescent="0.15"/>
    <row r="114" s="393" customFormat="1" ht="13.5" hidden="1" customHeight="1" x14ac:dyDescent="0.15"/>
    <row r="115" s="393" customFormat="1" ht="13.5" hidden="1" customHeight="1" x14ac:dyDescent="0.15"/>
    <row r="116" s="393" customFormat="1" ht="13.5" hidden="1" customHeight="1" x14ac:dyDescent="0.15"/>
    <row r="117" s="393" customFormat="1" ht="13.5" hidden="1" customHeight="1" x14ac:dyDescent="0.15"/>
    <row r="118" s="393" customFormat="1" ht="13.5" hidden="1" customHeight="1" x14ac:dyDescent="0.15"/>
    <row r="119" s="393" customFormat="1" ht="13.5" hidden="1" customHeight="1" x14ac:dyDescent="0.15"/>
    <row r="120" s="393" customFormat="1" ht="13.5" hidden="1" customHeight="1" x14ac:dyDescent="0.15"/>
    <row r="121" s="393" customFormat="1" ht="13.5" hidden="1" customHeight="1" x14ac:dyDescent="0.15"/>
    <row r="122" s="393" customFormat="1" ht="13.5" hidden="1" customHeight="1" x14ac:dyDescent="0.15"/>
    <row r="123" s="393" customFormat="1" ht="13.5" hidden="1" customHeight="1" x14ac:dyDescent="0.15"/>
    <row r="124" s="393" customFormat="1" ht="13.5" hidden="1" customHeight="1" x14ac:dyDescent="0.15"/>
    <row r="125" s="393" customFormat="1" ht="13.5" hidden="1" customHeight="1" x14ac:dyDescent="0.15"/>
    <row r="126" s="393" customFormat="1" ht="13.5" hidden="1" customHeight="1" x14ac:dyDescent="0.15"/>
    <row r="127" s="393" customFormat="1" ht="13.5" hidden="1" customHeight="1" x14ac:dyDescent="0.15"/>
    <row r="128" s="393" customFormat="1" ht="13.5" hidden="1" customHeight="1" x14ac:dyDescent="0.15"/>
    <row r="129" s="393" customFormat="1" ht="13.5" hidden="1" customHeight="1" x14ac:dyDescent="0.15"/>
    <row r="130" s="393" customFormat="1" ht="13.5" hidden="1" customHeight="1" x14ac:dyDescent="0.15"/>
    <row r="131" s="393" customFormat="1" ht="13.5" hidden="1" customHeight="1" x14ac:dyDescent="0.15"/>
    <row r="132" s="393" customFormat="1" ht="13.5" hidden="1" customHeight="1" x14ac:dyDescent="0.15"/>
    <row r="133" s="393" customFormat="1" ht="13.5" hidden="1" customHeight="1" x14ac:dyDescent="0.15"/>
    <row r="134" s="393" customFormat="1" ht="13.5" hidden="1" customHeight="1" x14ac:dyDescent="0.15"/>
    <row r="135" s="393" customFormat="1" ht="13.5" hidden="1" customHeight="1" x14ac:dyDescent="0.15"/>
    <row r="136" s="393" customFormat="1" ht="13.5" hidden="1" customHeight="1" x14ac:dyDescent="0.15"/>
    <row r="137" s="393" customFormat="1" ht="13.5" hidden="1" customHeight="1" x14ac:dyDescent="0.15"/>
    <row r="138" s="393" customFormat="1" ht="13.5" hidden="1" customHeight="1" x14ac:dyDescent="0.15"/>
    <row r="139" s="393" customFormat="1" ht="13.5" hidden="1" customHeight="1" x14ac:dyDescent="0.15"/>
    <row r="140" s="393" customFormat="1" ht="13.5" hidden="1" customHeight="1" x14ac:dyDescent="0.15"/>
    <row r="141" s="393" customFormat="1" ht="13.5" hidden="1" customHeight="1" x14ac:dyDescent="0.15"/>
    <row r="142" s="393" customFormat="1" ht="13.5" hidden="1" customHeight="1" x14ac:dyDescent="0.15"/>
    <row r="143" s="393" customFormat="1" ht="13.5" hidden="1" customHeight="1" x14ac:dyDescent="0.15"/>
    <row r="144" s="393" customFormat="1" ht="13.5" hidden="1" customHeight="1" x14ac:dyDescent="0.15"/>
    <row r="145" s="393" customFormat="1" ht="13.5" hidden="1" customHeight="1" x14ac:dyDescent="0.15"/>
    <row r="146" s="393" customFormat="1" ht="13.5" hidden="1" customHeight="1" x14ac:dyDescent="0.15"/>
    <row r="147" s="393" customFormat="1" ht="13.5" hidden="1" customHeight="1" x14ac:dyDescent="0.15"/>
    <row r="148" s="393" customFormat="1" ht="13.5" hidden="1" customHeight="1" x14ac:dyDescent="0.15"/>
    <row r="149" s="393" customFormat="1" ht="13.5" hidden="1" customHeight="1" x14ac:dyDescent="0.15"/>
    <row r="150" s="393" customFormat="1" ht="13.5" hidden="1" customHeight="1" x14ac:dyDescent="0.15"/>
    <row r="151" s="393" customFormat="1" ht="13.5" hidden="1" customHeight="1" x14ac:dyDescent="0.15"/>
    <row r="152" s="393" customFormat="1" ht="13.5" hidden="1" customHeight="1" x14ac:dyDescent="0.15"/>
    <row r="153" s="393" customFormat="1" ht="13.5" hidden="1" customHeight="1" x14ac:dyDescent="0.15"/>
    <row r="154" s="393" customFormat="1" ht="13.5" hidden="1" customHeight="1" x14ac:dyDescent="0.15"/>
    <row r="155" s="393" customFormat="1" ht="13.5" hidden="1" customHeight="1" x14ac:dyDescent="0.15"/>
    <row r="156" s="393" customFormat="1" ht="13.5" hidden="1" customHeight="1" x14ac:dyDescent="0.15"/>
    <row r="157" s="393" customFormat="1" ht="13.5" hidden="1" customHeight="1" x14ac:dyDescent="0.15"/>
    <row r="158" s="393" customFormat="1" ht="13.5" hidden="1" customHeight="1" x14ac:dyDescent="0.15"/>
    <row r="159" s="393" customFormat="1" ht="13.5" hidden="1" customHeight="1" x14ac:dyDescent="0.15"/>
    <row r="160" s="393" customFormat="1" ht="13.5" hidden="1" customHeight="1" x14ac:dyDescent="0.15"/>
  </sheetData>
  <sheetProtection algorithmName="SHA-512" hashValue="fXXU+XYx2XgEPS61B7bFTmUPBb8n75Q69dUDcDMnhF6cATm3quj9QDcW0s4FreUR2HuTT+xXbKW2O3rAWzF8cw==" saltValue="0DpDU6o0ICJp/QCAhB6kl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05A96-5304-4FF3-8FEC-3640DEBF2555}">
  <sheetPr>
    <pageSetUpPr fitToPage="1"/>
  </sheetPr>
  <dimension ref="A1:DR125"/>
  <sheetViews>
    <sheetView showGridLines="0" topLeftCell="A79" zoomScale="70" zoomScaleNormal="70" zoomScaleSheetLayoutView="70" workbookViewId="0">
      <selection activeCell="AN70" sqref="AN70"/>
    </sheetView>
  </sheetViews>
  <sheetFormatPr defaultColWidth="0" defaultRowHeight="13.5" customHeight="1" zeroHeight="1" x14ac:dyDescent="0.15"/>
  <cols>
    <col min="1" max="34" width="2.5" style="296" customWidth="1"/>
    <col min="35" max="122" width="2.5" style="295" customWidth="1"/>
    <col min="123" max="16384" width="2.5" style="295" hidden="1"/>
  </cols>
  <sheetData>
    <row r="1" spans="1:34" ht="13.5" customHeight="1" x14ac:dyDescent="0.15">
      <c r="A1" s="295"/>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row>
    <row r="2" spans="1:34" x14ac:dyDescent="0.15">
      <c r="S2" s="295"/>
      <c r="AH2" s="295"/>
    </row>
    <row r="3" spans="1:34" x14ac:dyDescent="0.15">
      <c r="C3" s="295"/>
      <c r="D3" s="295"/>
      <c r="E3" s="295"/>
      <c r="F3" s="295"/>
      <c r="G3" s="295"/>
      <c r="H3" s="295"/>
      <c r="I3" s="295"/>
      <c r="J3" s="295"/>
      <c r="K3" s="295"/>
      <c r="L3" s="295"/>
      <c r="M3" s="295"/>
      <c r="N3" s="295"/>
      <c r="O3" s="295"/>
      <c r="P3" s="295"/>
      <c r="Q3" s="295"/>
      <c r="R3" s="295"/>
      <c r="S3" s="295"/>
      <c r="U3" s="295"/>
      <c r="V3" s="295"/>
      <c r="W3" s="295"/>
      <c r="X3" s="295"/>
      <c r="Y3" s="295"/>
      <c r="Z3" s="295"/>
      <c r="AA3" s="295"/>
      <c r="AB3" s="295"/>
      <c r="AC3" s="295"/>
      <c r="AD3" s="295"/>
      <c r="AE3" s="295"/>
      <c r="AF3" s="295"/>
      <c r="AG3" s="295"/>
      <c r="AH3" s="295"/>
    </row>
    <row r="4" spans="1:34" x14ac:dyDescent="0.15"/>
    <row r="5" spans="1:34" x14ac:dyDescent="0.15"/>
    <row r="6" spans="1:34" x14ac:dyDescent="0.15"/>
    <row r="7" spans="1:34" x14ac:dyDescent="0.15"/>
    <row r="8" spans="1:34" x14ac:dyDescent="0.15"/>
    <row r="9" spans="1:34" x14ac:dyDescent="0.15">
      <c r="AH9" s="29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5"/>
    </row>
    <row r="18" spans="12:34" x14ac:dyDescent="0.15"/>
    <row r="19" spans="12:34" x14ac:dyDescent="0.15"/>
    <row r="20" spans="12:34" x14ac:dyDescent="0.15">
      <c r="AH20" s="295"/>
    </row>
    <row r="21" spans="12:34" x14ac:dyDescent="0.15">
      <c r="AH21" s="295"/>
    </row>
    <row r="22" spans="12:34" x14ac:dyDescent="0.15"/>
    <row r="23" spans="12:34" x14ac:dyDescent="0.15"/>
    <row r="24" spans="12:34" x14ac:dyDescent="0.15">
      <c r="Q24" s="295"/>
    </row>
    <row r="25" spans="12:34" x14ac:dyDescent="0.15"/>
    <row r="26" spans="12:34" x14ac:dyDescent="0.15"/>
    <row r="27" spans="12:34" x14ac:dyDescent="0.15"/>
    <row r="28" spans="12:34" x14ac:dyDescent="0.15">
      <c r="O28" s="295"/>
      <c r="T28" s="295"/>
      <c r="AH28" s="295"/>
    </row>
    <row r="29" spans="12:34" x14ac:dyDescent="0.15"/>
    <row r="30" spans="12:34" x14ac:dyDescent="0.15"/>
    <row r="31" spans="12:34" x14ac:dyDescent="0.15">
      <c r="Q31" s="295"/>
    </row>
    <row r="32" spans="12:34" x14ac:dyDescent="0.15">
      <c r="L32" s="295"/>
    </row>
    <row r="33" spans="2:34" x14ac:dyDescent="0.15">
      <c r="C33" s="295"/>
      <c r="E33" s="295"/>
      <c r="G33" s="295"/>
      <c r="I33" s="295"/>
      <c r="X33" s="295"/>
    </row>
    <row r="34" spans="2:34" x14ac:dyDescent="0.15">
      <c r="B34" s="295"/>
      <c r="P34" s="295"/>
      <c r="R34" s="295"/>
      <c r="T34" s="295"/>
    </row>
    <row r="35" spans="2:34" x14ac:dyDescent="0.15">
      <c r="D35" s="295"/>
      <c r="W35" s="295"/>
      <c r="AC35" s="295"/>
      <c r="AD35" s="295"/>
      <c r="AE35" s="295"/>
      <c r="AF35" s="295"/>
      <c r="AG35" s="295"/>
      <c r="AH35" s="295"/>
    </row>
    <row r="36" spans="2:34" x14ac:dyDescent="0.15">
      <c r="H36" s="295"/>
      <c r="J36" s="295"/>
      <c r="K36" s="295"/>
      <c r="M36" s="295"/>
      <c r="Y36" s="295"/>
      <c r="Z36" s="295"/>
      <c r="AA36" s="295"/>
      <c r="AB36" s="295"/>
      <c r="AC36" s="295"/>
      <c r="AD36" s="295"/>
      <c r="AE36" s="295"/>
      <c r="AF36" s="295"/>
      <c r="AG36" s="295"/>
      <c r="AH36" s="295"/>
    </row>
    <row r="37" spans="2:34" x14ac:dyDescent="0.15">
      <c r="AH37" s="295"/>
    </row>
    <row r="38" spans="2:34" x14ac:dyDescent="0.15">
      <c r="AG38" s="295"/>
      <c r="AH38" s="295"/>
    </row>
    <row r="39" spans="2:34" x14ac:dyDescent="0.15"/>
    <row r="40" spans="2:34" x14ac:dyDescent="0.15">
      <c r="X40" s="295"/>
    </row>
    <row r="41" spans="2:34" x14ac:dyDescent="0.15">
      <c r="R41" s="295"/>
    </row>
    <row r="42" spans="2:34" x14ac:dyDescent="0.15">
      <c r="W42" s="295"/>
    </row>
    <row r="43" spans="2:34" x14ac:dyDescent="0.15">
      <c r="Y43" s="295"/>
      <c r="Z43" s="295"/>
      <c r="AA43" s="295"/>
      <c r="AB43" s="295"/>
      <c r="AC43" s="295"/>
      <c r="AD43" s="295"/>
      <c r="AE43" s="295"/>
      <c r="AF43" s="295"/>
      <c r="AG43" s="295"/>
      <c r="AH43" s="295"/>
    </row>
    <row r="44" spans="2:34" x14ac:dyDescent="0.15">
      <c r="AH44" s="295"/>
    </row>
    <row r="45" spans="2:34" x14ac:dyDescent="0.15">
      <c r="X45" s="295"/>
    </row>
    <row r="46" spans="2:34" x14ac:dyDescent="0.15"/>
    <row r="47" spans="2:34" x14ac:dyDescent="0.15"/>
    <row r="48" spans="2:34" x14ac:dyDescent="0.15">
      <c r="W48" s="295"/>
      <c r="Y48" s="295"/>
      <c r="Z48" s="295"/>
      <c r="AA48" s="295"/>
      <c r="AB48" s="295"/>
      <c r="AC48" s="295"/>
      <c r="AD48" s="295"/>
      <c r="AE48" s="295"/>
      <c r="AF48" s="295"/>
      <c r="AG48" s="295"/>
      <c r="AH48" s="295"/>
    </row>
    <row r="49" spans="28:34" x14ac:dyDescent="0.15"/>
    <row r="50" spans="28:34" x14ac:dyDescent="0.15">
      <c r="AE50" s="295"/>
      <c r="AF50" s="295"/>
      <c r="AG50" s="295"/>
      <c r="AH50" s="295"/>
    </row>
    <row r="51" spans="28:34" x14ac:dyDescent="0.15">
      <c r="AC51" s="295"/>
      <c r="AD51" s="295"/>
      <c r="AE51" s="295"/>
      <c r="AF51" s="295"/>
      <c r="AG51" s="295"/>
      <c r="AH51" s="295"/>
    </row>
    <row r="52" spans="28:34" x14ac:dyDescent="0.15"/>
    <row r="53" spans="28:34" x14ac:dyDescent="0.15">
      <c r="AF53" s="295"/>
      <c r="AG53" s="295"/>
      <c r="AH53" s="295"/>
    </row>
    <row r="54" spans="28:34" x14ac:dyDescent="0.15">
      <c r="AH54" s="295"/>
    </row>
    <row r="55" spans="28:34" x14ac:dyDescent="0.15"/>
    <row r="56" spans="28:34" x14ac:dyDescent="0.15">
      <c r="AB56" s="295"/>
      <c r="AC56" s="295"/>
      <c r="AD56" s="295"/>
      <c r="AE56" s="295"/>
      <c r="AF56" s="295"/>
      <c r="AG56" s="295"/>
      <c r="AH56" s="295"/>
    </row>
    <row r="57" spans="28:34" x14ac:dyDescent="0.15">
      <c r="AH57" s="295"/>
    </row>
    <row r="58" spans="28:34" x14ac:dyDescent="0.15">
      <c r="AH58" s="295"/>
    </row>
    <row r="59" spans="28:34" x14ac:dyDescent="0.15"/>
    <row r="60" spans="28:34" x14ac:dyDescent="0.15"/>
    <row r="61" spans="28:34" x14ac:dyDescent="0.15"/>
    <row r="62" spans="28:34" x14ac:dyDescent="0.15"/>
    <row r="63" spans="28:34" x14ac:dyDescent="0.15">
      <c r="AH63" s="295"/>
    </row>
    <row r="64" spans="28:34" x14ac:dyDescent="0.15">
      <c r="AG64" s="295"/>
      <c r="AH64" s="295"/>
    </row>
    <row r="65" spans="28:34" x14ac:dyDescent="0.15"/>
    <row r="66" spans="28:34" x14ac:dyDescent="0.15"/>
    <row r="67" spans="28:34" x14ac:dyDescent="0.15"/>
    <row r="68" spans="28:34" x14ac:dyDescent="0.15">
      <c r="AB68" s="295"/>
      <c r="AC68" s="295"/>
      <c r="AD68" s="295"/>
      <c r="AE68" s="295"/>
      <c r="AF68" s="295"/>
      <c r="AG68" s="295"/>
      <c r="AH68" s="295"/>
    </row>
    <row r="69" spans="28:34" x14ac:dyDescent="0.15">
      <c r="AF69" s="295"/>
      <c r="AG69" s="295"/>
      <c r="AH69" s="295"/>
    </row>
    <row r="70" spans="28:34" x14ac:dyDescent="0.15"/>
    <row r="71" spans="28:34" x14ac:dyDescent="0.15"/>
    <row r="72" spans="28:34" x14ac:dyDescent="0.15"/>
    <row r="73" spans="28:34" x14ac:dyDescent="0.15"/>
    <row r="74" spans="28:34" x14ac:dyDescent="0.15"/>
    <row r="75" spans="28:34" x14ac:dyDescent="0.15">
      <c r="AH75" s="295"/>
    </row>
    <row r="76" spans="28:34" x14ac:dyDescent="0.15">
      <c r="AF76" s="295"/>
      <c r="AG76" s="295"/>
      <c r="AH76" s="295"/>
    </row>
    <row r="77" spans="28:34" x14ac:dyDescent="0.15">
      <c r="AG77" s="295"/>
      <c r="AH77" s="295"/>
    </row>
    <row r="78" spans="28:34" x14ac:dyDescent="0.15"/>
    <row r="79" spans="28:34" x14ac:dyDescent="0.15"/>
    <row r="80" spans="28:34" x14ac:dyDescent="0.15"/>
    <row r="81" spans="25:34" x14ac:dyDescent="0.15"/>
    <row r="82" spans="25:34" x14ac:dyDescent="0.15">
      <c r="Y82" s="295"/>
    </row>
    <row r="83" spans="25:34" x14ac:dyDescent="0.15">
      <c r="Y83" s="295"/>
      <c r="Z83" s="295"/>
      <c r="AA83" s="295"/>
      <c r="AB83" s="295"/>
      <c r="AC83" s="295"/>
      <c r="AD83" s="295"/>
      <c r="AE83" s="295"/>
      <c r="AF83" s="295"/>
      <c r="AG83" s="295"/>
      <c r="AH83" s="295"/>
    </row>
    <row r="84" spans="25:34" x14ac:dyDescent="0.15"/>
    <row r="85" spans="25:34" x14ac:dyDescent="0.15"/>
    <row r="86" spans="25:34" x14ac:dyDescent="0.15"/>
    <row r="87" spans="25:34" x14ac:dyDescent="0.15"/>
    <row r="88" spans="25:34" x14ac:dyDescent="0.15">
      <c r="AH88" s="2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5"/>
      <c r="AG94" s="295"/>
      <c r="AH94" s="295"/>
    </row>
    <row r="95" spans="25:34" ht="13.5" customHeight="1" x14ac:dyDescent="0.15">
      <c r="AH95" s="2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5"/>
    </row>
    <row r="102" spans="33:34" ht="13.5" customHeight="1" x14ac:dyDescent="0.15"/>
    <row r="103" spans="33:34" ht="13.5" customHeight="1" x14ac:dyDescent="0.15"/>
    <row r="104" spans="33:34" ht="13.5" customHeight="1" x14ac:dyDescent="0.15">
      <c r="AG104" s="295"/>
      <c r="AH104" s="2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5"/>
    </row>
    <row r="117" spans="34:122" ht="13.5" customHeight="1" x14ac:dyDescent="0.15"/>
    <row r="118" spans="34:122" ht="13.5" customHeight="1" x14ac:dyDescent="0.15"/>
    <row r="119" spans="34:122" ht="13.5" customHeight="1" x14ac:dyDescent="0.15"/>
    <row r="120" spans="34:122" ht="13.5" customHeight="1" x14ac:dyDescent="0.15">
      <c r="AH120" s="295"/>
    </row>
    <row r="121" spans="34:122" ht="13.5" customHeight="1" x14ac:dyDescent="0.15">
      <c r="AH121" s="295"/>
    </row>
    <row r="122" spans="34:122" ht="13.5" customHeight="1" x14ac:dyDescent="0.15"/>
    <row r="123" spans="34:122" ht="13.5" customHeight="1" x14ac:dyDescent="0.15"/>
    <row r="124" spans="34:122" ht="13.5" customHeight="1" x14ac:dyDescent="0.15"/>
    <row r="125" spans="34:122" ht="13.5" customHeight="1" x14ac:dyDescent="0.15">
      <c r="DR125" s="295" t="s">
        <v>490</v>
      </c>
    </row>
  </sheetData>
  <sheetProtection algorithmName="SHA-512" hashValue="hZGRPcr0if8yuAbd3VGgkv2Jhrl68CeJ81JLxbDoRSi6LYmlGtseRPWdmQUgC4bYZkkWymaPvRwmJGqWXlqnZQ==" saltValue="g7F6LxxxghJ2Me2IKMFCbg=="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93F01F-2B2C-4833-8D1D-0EC2C6DBAECA}">
  <sheetPr>
    <pageSetUpPr fitToPage="1"/>
  </sheetPr>
  <dimension ref="A1:DR125"/>
  <sheetViews>
    <sheetView showGridLines="0" tabSelected="1" topLeftCell="A79" zoomScale="70" zoomScaleNormal="70" zoomScaleSheetLayoutView="55" workbookViewId="0">
      <selection activeCell="AN70" sqref="AN70"/>
    </sheetView>
  </sheetViews>
  <sheetFormatPr defaultColWidth="0" defaultRowHeight="13.5" customHeight="1" zeroHeight="1" x14ac:dyDescent="0.15"/>
  <cols>
    <col min="1" max="34" width="2.5" style="296" customWidth="1"/>
    <col min="35" max="122" width="2.5" style="295" customWidth="1"/>
    <col min="123" max="16384" width="2.5" style="295" hidden="1"/>
  </cols>
  <sheetData>
    <row r="1" spans="2:34" ht="13.5" customHeight="1" x14ac:dyDescent="0.15">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row>
    <row r="2" spans="2:34" x14ac:dyDescent="0.15">
      <c r="S2" s="295"/>
      <c r="AH2" s="295"/>
    </row>
    <row r="3" spans="2:34" x14ac:dyDescent="0.15">
      <c r="C3" s="295"/>
      <c r="D3" s="295"/>
      <c r="E3" s="295"/>
      <c r="F3" s="295"/>
      <c r="G3" s="295"/>
      <c r="H3" s="295"/>
      <c r="I3" s="295"/>
      <c r="J3" s="295"/>
      <c r="K3" s="295"/>
      <c r="L3" s="295"/>
      <c r="M3" s="295"/>
      <c r="N3" s="295"/>
      <c r="O3" s="295"/>
      <c r="P3" s="295"/>
      <c r="Q3" s="295"/>
      <c r="R3" s="295"/>
      <c r="S3" s="295"/>
      <c r="U3" s="295"/>
      <c r="V3" s="295"/>
      <c r="W3" s="295"/>
      <c r="X3" s="295"/>
      <c r="Y3" s="295"/>
      <c r="Z3" s="295"/>
      <c r="AA3" s="295"/>
      <c r="AB3" s="295"/>
      <c r="AC3" s="295"/>
      <c r="AD3" s="295"/>
      <c r="AE3" s="295"/>
      <c r="AF3" s="295"/>
      <c r="AG3" s="295"/>
      <c r="AH3" s="295"/>
    </row>
    <row r="4" spans="2:34" x14ac:dyDescent="0.15"/>
    <row r="5" spans="2:34" x14ac:dyDescent="0.15"/>
    <row r="6" spans="2:34" x14ac:dyDescent="0.15"/>
    <row r="7" spans="2:34" x14ac:dyDescent="0.15"/>
    <row r="8" spans="2:34" x14ac:dyDescent="0.15"/>
    <row r="9" spans="2:34" x14ac:dyDescent="0.15">
      <c r="AH9" s="2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5"/>
    </row>
    <row r="18" spans="12:34" x14ac:dyDescent="0.15"/>
    <row r="19" spans="12:34" x14ac:dyDescent="0.15"/>
    <row r="20" spans="12:34" x14ac:dyDescent="0.15">
      <c r="AH20" s="295"/>
    </row>
    <row r="21" spans="12:34" x14ac:dyDescent="0.15">
      <c r="AH21" s="295"/>
    </row>
    <row r="22" spans="12:34" x14ac:dyDescent="0.15"/>
    <row r="23" spans="12:34" x14ac:dyDescent="0.15"/>
    <row r="24" spans="12:34" x14ac:dyDescent="0.15">
      <c r="Q24" s="295"/>
    </row>
    <row r="25" spans="12:34" x14ac:dyDescent="0.15"/>
    <row r="26" spans="12:34" x14ac:dyDescent="0.15"/>
    <row r="27" spans="12:34" x14ac:dyDescent="0.15"/>
    <row r="28" spans="12:34" x14ac:dyDescent="0.15">
      <c r="O28" s="295"/>
      <c r="T28" s="295"/>
      <c r="AH28" s="295"/>
    </row>
    <row r="29" spans="12:34" x14ac:dyDescent="0.15"/>
    <row r="30" spans="12:34" x14ac:dyDescent="0.15"/>
    <row r="31" spans="12:34" x14ac:dyDescent="0.15">
      <c r="Q31" s="295"/>
    </row>
    <row r="32" spans="12:34" x14ac:dyDescent="0.15">
      <c r="L32" s="295"/>
    </row>
    <row r="33" spans="2:34" x14ac:dyDescent="0.15">
      <c r="C33" s="295"/>
      <c r="E33" s="295"/>
      <c r="G33" s="295"/>
      <c r="I33" s="295"/>
      <c r="X33" s="295"/>
    </row>
    <row r="34" spans="2:34" x14ac:dyDescent="0.15">
      <c r="B34" s="295"/>
      <c r="P34" s="295"/>
      <c r="R34" s="295"/>
      <c r="T34" s="295"/>
    </row>
    <row r="35" spans="2:34" x14ac:dyDescent="0.15">
      <c r="D35" s="295"/>
      <c r="W35" s="295"/>
      <c r="AC35" s="295"/>
      <c r="AD35" s="295"/>
      <c r="AE35" s="295"/>
      <c r="AF35" s="295"/>
      <c r="AG35" s="295"/>
      <c r="AH35" s="295"/>
    </row>
    <row r="36" spans="2:34" x14ac:dyDescent="0.15">
      <c r="H36" s="295"/>
      <c r="J36" s="295"/>
      <c r="K36" s="295"/>
      <c r="M36" s="295"/>
      <c r="Y36" s="295"/>
      <c r="Z36" s="295"/>
      <c r="AA36" s="295"/>
      <c r="AB36" s="295"/>
      <c r="AC36" s="295"/>
      <c r="AD36" s="295"/>
      <c r="AE36" s="295"/>
      <c r="AF36" s="295"/>
      <c r="AG36" s="295"/>
      <c r="AH36" s="295"/>
    </row>
    <row r="37" spans="2:34" x14ac:dyDescent="0.15">
      <c r="AH37" s="295"/>
    </row>
    <row r="38" spans="2:34" x14ac:dyDescent="0.15">
      <c r="AG38" s="295"/>
      <c r="AH38" s="295"/>
    </row>
    <row r="39" spans="2:34" x14ac:dyDescent="0.15"/>
    <row r="40" spans="2:34" x14ac:dyDescent="0.15">
      <c r="X40" s="295"/>
    </row>
    <row r="41" spans="2:34" x14ac:dyDescent="0.15">
      <c r="R41" s="295"/>
    </row>
    <row r="42" spans="2:34" x14ac:dyDescent="0.15">
      <c r="W42" s="295"/>
    </row>
    <row r="43" spans="2:34" x14ac:dyDescent="0.15">
      <c r="Y43" s="295"/>
      <c r="Z43" s="295"/>
      <c r="AA43" s="295"/>
      <c r="AB43" s="295"/>
      <c r="AC43" s="295"/>
      <c r="AD43" s="295"/>
      <c r="AE43" s="295"/>
      <c r="AF43" s="295"/>
      <c r="AG43" s="295"/>
      <c r="AH43" s="295"/>
    </row>
    <row r="44" spans="2:34" x14ac:dyDescent="0.15">
      <c r="AH44" s="295"/>
    </row>
    <row r="45" spans="2:34" x14ac:dyDescent="0.15">
      <c r="X45" s="295"/>
    </row>
    <row r="46" spans="2:34" x14ac:dyDescent="0.15"/>
    <row r="47" spans="2:34" x14ac:dyDescent="0.15"/>
    <row r="48" spans="2:34" x14ac:dyDescent="0.15">
      <c r="W48" s="295"/>
      <c r="Y48" s="295"/>
      <c r="Z48" s="295"/>
      <c r="AA48" s="295"/>
      <c r="AB48" s="295"/>
      <c r="AC48" s="295"/>
      <c r="AD48" s="295"/>
      <c r="AE48" s="295"/>
      <c r="AF48" s="295"/>
      <c r="AG48" s="295"/>
      <c r="AH48" s="295"/>
    </row>
    <row r="49" spans="28:34" x14ac:dyDescent="0.15"/>
    <row r="50" spans="28:34" x14ac:dyDescent="0.15">
      <c r="AE50" s="295"/>
      <c r="AF50" s="295"/>
      <c r="AG50" s="295"/>
      <c r="AH50" s="295"/>
    </row>
    <row r="51" spans="28:34" x14ac:dyDescent="0.15">
      <c r="AC51" s="295"/>
      <c r="AD51" s="295"/>
      <c r="AE51" s="295"/>
      <c r="AF51" s="295"/>
      <c r="AG51" s="295"/>
      <c r="AH51" s="295"/>
    </row>
    <row r="52" spans="28:34" x14ac:dyDescent="0.15"/>
    <row r="53" spans="28:34" x14ac:dyDescent="0.15">
      <c r="AF53" s="295"/>
      <c r="AG53" s="295"/>
      <c r="AH53" s="295"/>
    </row>
    <row r="54" spans="28:34" x14ac:dyDescent="0.15">
      <c r="AH54" s="295"/>
    </row>
    <row r="55" spans="28:34" x14ac:dyDescent="0.15"/>
    <row r="56" spans="28:34" x14ac:dyDescent="0.15">
      <c r="AB56" s="295"/>
      <c r="AC56" s="295"/>
      <c r="AD56" s="295"/>
      <c r="AE56" s="295"/>
      <c r="AF56" s="295"/>
      <c r="AG56" s="295"/>
      <c r="AH56" s="295"/>
    </row>
    <row r="57" spans="28:34" x14ac:dyDescent="0.15">
      <c r="AH57" s="295"/>
    </row>
    <row r="58" spans="28:34" x14ac:dyDescent="0.15">
      <c r="AH58" s="295"/>
    </row>
    <row r="59" spans="28:34" x14ac:dyDescent="0.15">
      <c r="AG59" s="295"/>
      <c r="AH59" s="295"/>
    </row>
    <row r="60" spans="28:34" x14ac:dyDescent="0.15"/>
    <row r="61" spans="28:34" x14ac:dyDescent="0.15"/>
    <row r="62" spans="28:34" x14ac:dyDescent="0.15"/>
    <row r="63" spans="28:34" x14ac:dyDescent="0.15">
      <c r="AH63" s="295"/>
    </row>
    <row r="64" spans="28:34" x14ac:dyDescent="0.15">
      <c r="AG64" s="295"/>
      <c r="AH64" s="295"/>
    </row>
    <row r="65" spans="28:34" x14ac:dyDescent="0.15"/>
    <row r="66" spans="28:34" x14ac:dyDescent="0.15"/>
    <row r="67" spans="28:34" x14ac:dyDescent="0.15"/>
    <row r="68" spans="28:34" x14ac:dyDescent="0.15">
      <c r="AB68" s="295"/>
      <c r="AC68" s="295"/>
      <c r="AD68" s="295"/>
      <c r="AE68" s="295"/>
      <c r="AF68" s="295"/>
      <c r="AG68" s="295"/>
      <c r="AH68" s="295"/>
    </row>
    <row r="69" spans="28:34" x14ac:dyDescent="0.15">
      <c r="AF69" s="295"/>
      <c r="AG69" s="295"/>
      <c r="AH69" s="295"/>
    </row>
    <row r="70" spans="28:34" x14ac:dyDescent="0.15"/>
    <row r="71" spans="28:34" x14ac:dyDescent="0.15"/>
    <row r="72" spans="28:34" x14ac:dyDescent="0.15"/>
    <row r="73" spans="28:34" x14ac:dyDescent="0.15"/>
    <row r="74" spans="28:34" x14ac:dyDescent="0.15"/>
    <row r="75" spans="28:34" x14ac:dyDescent="0.15">
      <c r="AH75" s="295"/>
    </row>
    <row r="76" spans="28:34" x14ac:dyDescent="0.15">
      <c r="AF76" s="295"/>
      <c r="AG76" s="295"/>
      <c r="AH76" s="295"/>
    </row>
    <row r="77" spans="28:34" x14ac:dyDescent="0.15">
      <c r="AG77" s="295"/>
      <c r="AH77" s="295"/>
    </row>
    <row r="78" spans="28:34" x14ac:dyDescent="0.15"/>
    <row r="79" spans="28:34" x14ac:dyDescent="0.15"/>
    <row r="80" spans="28:34" x14ac:dyDescent="0.15"/>
    <row r="81" spans="25:34" x14ac:dyDescent="0.15"/>
    <row r="82" spans="25:34" x14ac:dyDescent="0.15">
      <c r="Y82" s="295"/>
    </row>
    <row r="83" spans="25:34" x14ac:dyDescent="0.15">
      <c r="Y83" s="295"/>
      <c r="Z83" s="295"/>
      <c r="AA83" s="295"/>
      <c r="AB83" s="295"/>
      <c r="AC83" s="295"/>
      <c r="AD83" s="295"/>
      <c r="AE83" s="295"/>
      <c r="AF83" s="295"/>
      <c r="AG83" s="295"/>
      <c r="AH83" s="295"/>
    </row>
    <row r="84" spans="25:34" x14ac:dyDescent="0.15"/>
    <row r="85" spans="25:34" x14ac:dyDescent="0.15"/>
    <row r="86" spans="25:34" x14ac:dyDescent="0.15"/>
    <row r="87" spans="25:34" x14ac:dyDescent="0.15"/>
    <row r="88" spans="25:34" x14ac:dyDescent="0.15">
      <c r="AH88" s="2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5"/>
      <c r="AG94" s="295"/>
      <c r="AH94" s="295"/>
    </row>
    <row r="95" spans="25:34" ht="13.5" customHeight="1" x14ac:dyDescent="0.15">
      <c r="AH95" s="2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5"/>
    </row>
    <row r="102" spans="33:34" ht="13.5" customHeight="1" x14ac:dyDescent="0.15"/>
    <row r="103" spans="33:34" ht="13.5" customHeight="1" x14ac:dyDescent="0.15"/>
    <row r="104" spans="33:34" ht="13.5" customHeight="1" x14ac:dyDescent="0.15">
      <c r="AG104" s="295"/>
      <c r="AH104" s="2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5"/>
    </row>
    <row r="117" spans="34:122" ht="13.5" customHeight="1" x14ac:dyDescent="0.15"/>
    <row r="118" spans="34:122" ht="13.5" customHeight="1" x14ac:dyDescent="0.15"/>
    <row r="119" spans="34:122" ht="13.5" customHeight="1" x14ac:dyDescent="0.15"/>
    <row r="120" spans="34:122" ht="13.5" customHeight="1" x14ac:dyDescent="0.15">
      <c r="AH120" s="295"/>
    </row>
    <row r="121" spans="34:122" ht="13.5" customHeight="1" x14ac:dyDescent="0.15">
      <c r="AH121" s="295"/>
    </row>
    <row r="122" spans="34:122" ht="13.5" customHeight="1" x14ac:dyDescent="0.15"/>
    <row r="123" spans="34:122" ht="13.5" customHeight="1" x14ac:dyDescent="0.15"/>
    <row r="124" spans="34:122" ht="13.5" customHeight="1" x14ac:dyDescent="0.15"/>
    <row r="125" spans="34:122" ht="13.5" customHeight="1" x14ac:dyDescent="0.15">
      <c r="DR125" s="295" t="s">
        <v>490</v>
      </c>
    </row>
  </sheetData>
  <sheetProtection algorithmName="SHA-512" hashValue="Mh25gpyFp6ZDYSh02gjt9Gy1LSCavwWPMLz9NaoqvO5t0w4lDlgVU2Vr5dE/+Ha1ijij4h928qbvsfxNY6MZog==" saltValue="YBFn2rEdu47luUbzk61zdw=="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3" customWidth="1"/>
    <col min="2" max="8" width="13.375" style="153" customWidth="1"/>
    <col min="9" max="16384" width="11.125" style="153"/>
  </cols>
  <sheetData>
    <row r="1" spans="1:8" x14ac:dyDescent="0.15">
      <c r="A1" s="147"/>
      <c r="B1" s="148"/>
      <c r="C1" s="149"/>
      <c r="D1" s="150"/>
      <c r="E1" s="151"/>
      <c r="F1" s="151"/>
      <c r="G1" s="151"/>
      <c r="H1" s="152"/>
    </row>
    <row r="2" spans="1:8" x14ac:dyDescent="0.15">
      <c r="A2" s="154"/>
      <c r="B2" s="155"/>
      <c r="C2" s="156"/>
      <c r="D2" s="157" t="s">
        <v>52</v>
      </c>
      <c r="E2" s="158"/>
      <c r="F2" s="159" t="s">
        <v>540</v>
      </c>
      <c r="G2" s="160"/>
      <c r="H2" s="161"/>
    </row>
    <row r="3" spans="1:8" x14ac:dyDescent="0.15">
      <c r="A3" s="157" t="s">
        <v>533</v>
      </c>
      <c r="B3" s="162"/>
      <c r="C3" s="163"/>
      <c r="D3" s="164">
        <v>161917</v>
      </c>
      <c r="E3" s="165"/>
      <c r="F3" s="166">
        <v>119882</v>
      </c>
      <c r="G3" s="167"/>
      <c r="H3" s="168"/>
    </row>
    <row r="4" spans="1:8" x14ac:dyDescent="0.15">
      <c r="A4" s="169"/>
      <c r="B4" s="170"/>
      <c r="C4" s="171"/>
      <c r="D4" s="172">
        <v>48177</v>
      </c>
      <c r="E4" s="173"/>
      <c r="F4" s="174">
        <v>66481</v>
      </c>
      <c r="G4" s="175"/>
      <c r="H4" s="176"/>
    </row>
    <row r="5" spans="1:8" x14ac:dyDescent="0.15">
      <c r="A5" s="157" t="s">
        <v>535</v>
      </c>
      <c r="B5" s="162"/>
      <c r="C5" s="163"/>
      <c r="D5" s="164">
        <v>151846</v>
      </c>
      <c r="E5" s="165"/>
      <c r="F5" s="166">
        <v>116162</v>
      </c>
      <c r="G5" s="167"/>
      <c r="H5" s="168"/>
    </row>
    <row r="6" spans="1:8" x14ac:dyDescent="0.15">
      <c r="A6" s="169"/>
      <c r="B6" s="170"/>
      <c r="C6" s="171"/>
      <c r="D6" s="172">
        <v>54591</v>
      </c>
      <c r="E6" s="173"/>
      <c r="F6" s="174">
        <v>61562</v>
      </c>
      <c r="G6" s="175"/>
      <c r="H6" s="176"/>
    </row>
    <row r="7" spans="1:8" x14ac:dyDescent="0.15">
      <c r="A7" s="157" t="s">
        <v>536</v>
      </c>
      <c r="B7" s="162"/>
      <c r="C7" s="163"/>
      <c r="D7" s="164">
        <v>152928</v>
      </c>
      <c r="E7" s="165"/>
      <c r="F7" s="166">
        <v>121449</v>
      </c>
      <c r="G7" s="167"/>
      <c r="H7" s="168"/>
    </row>
    <row r="8" spans="1:8" x14ac:dyDescent="0.15">
      <c r="A8" s="169"/>
      <c r="B8" s="170"/>
      <c r="C8" s="171"/>
      <c r="D8" s="172">
        <v>52261</v>
      </c>
      <c r="E8" s="173"/>
      <c r="F8" s="174">
        <v>62922</v>
      </c>
      <c r="G8" s="175"/>
      <c r="H8" s="176"/>
    </row>
    <row r="9" spans="1:8" x14ac:dyDescent="0.15">
      <c r="A9" s="157" t="s">
        <v>537</v>
      </c>
      <c r="B9" s="162"/>
      <c r="C9" s="163"/>
      <c r="D9" s="164">
        <v>124297</v>
      </c>
      <c r="E9" s="165"/>
      <c r="F9" s="166">
        <v>145139</v>
      </c>
      <c r="G9" s="167"/>
      <c r="H9" s="168"/>
    </row>
    <row r="10" spans="1:8" x14ac:dyDescent="0.15">
      <c r="A10" s="169"/>
      <c r="B10" s="170"/>
      <c r="C10" s="171"/>
      <c r="D10" s="172">
        <v>52025</v>
      </c>
      <c r="E10" s="173"/>
      <c r="F10" s="174">
        <v>83762</v>
      </c>
      <c r="G10" s="175"/>
      <c r="H10" s="176"/>
    </row>
    <row r="11" spans="1:8" x14ac:dyDescent="0.15">
      <c r="A11" s="157" t="s">
        <v>538</v>
      </c>
      <c r="B11" s="162"/>
      <c r="C11" s="163"/>
      <c r="D11" s="164">
        <v>156415</v>
      </c>
      <c r="E11" s="165"/>
      <c r="F11" s="166">
        <v>125391</v>
      </c>
      <c r="G11" s="167"/>
      <c r="H11" s="168"/>
    </row>
    <row r="12" spans="1:8" x14ac:dyDescent="0.15">
      <c r="A12" s="169"/>
      <c r="B12" s="170"/>
      <c r="C12" s="177"/>
      <c r="D12" s="172">
        <v>51816</v>
      </c>
      <c r="E12" s="173"/>
      <c r="F12" s="174">
        <v>68516</v>
      </c>
      <c r="G12" s="175"/>
      <c r="H12" s="176"/>
    </row>
    <row r="13" spans="1:8" x14ac:dyDescent="0.15">
      <c r="A13" s="157"/>
      <c r="B13" s="162"/>
      <c r="C13" s="178"/>
      <c r="D13" s="179">
        <v>149481</v>
      </c>
      <c r="E13" s="180"/>
      <c r="F13" s="181">
        <v>125605</v>
      </c>
      <c r="G13" s="182"/>
      <c r="H13" s="168"/>
    </row>
    <row r="14" spans="1:8" x14ac:dyDescent="0.15">
      <c r="A14" s="169"/>
      <c r="B14" s="170"/>
      <c r="C14" s="171"/>
      <c r="D14" s="172">
        <v>51774</v>
      </c>
      <c r="E14" s="173"/>
      <c r="F14" s="174">
        <v>68649</v>
      </c>
      <c r="G14" s="175"/>
      <c r="H14" s="176"/>
    </row>
    <row r="17" spans="1:11" x14ac:dyDescent="0.15">
      <c r="A17" s="153" t="s">
        <v>53</v>
      </c>
    </row>
    <row r="18" spans="1:11" x14ac:dyDescent="0.15">
      <c r="A18" s="183"/>
      <c r="B18" s="183" t="str">
        <f>実質収支比率等に係る経年分析!F$46</f>
        <v>H28</v>
      </c>
      <c r="C18" s="183" t="str">
        <f>実質収支比率等に係る経年分析!G$46</f>
        <v>H29</v>
      </c>
      <c r="D18" s="183" t="str">
        <f>実質収支比率等に係る経年分析!H$46</f>
        <v>H30</v>
      </c>
      <c r="E18" s="183" t="str">
        <f>実質収支比率等に係る経年分析!I$46</f>
        <v>R01</v>
      </c>
      <c r="F18" s="183" t="str">
        <f>実質収支比率等に係る経年分析!J$46</f>
        <v>R02</v>
      </c>
    </row>
    <row r="19" spans="1:11" x14ac:dyDescent="0.15">
      <c r="A19" s="183" t="s">
        <v>54</v>
      </c>
      <c r="B19" s="183">
        <f>ROUND(VALUE(SUBSTITUTE(実質収支比率等に係る経年分析!F$48,"▲","-")),2)</f>
        <v>2.0699999999999998</v>
      </c>
      <c r="C19" s="183">
        <f>ROUND(VALUE(SUBSTITUTE(実質収支比率等に係る経年分析!G$48,"▲","-")),2)</f>
        <v>2.0299999999999998</v>
      </c>
      <c r="D19" s="183">
        <f>ROUND(VALUE(SUBSTITUTE(実質収支比率等に係る経年分析!H$48,"▲","-")),2)</f>
        <v>2.12</v>
      </c>
      <c r="E19" s="183">
        <f>ROUND(VALUE(SUBSTITUTE(実質収支比率等に係る経年分析!I$48,"▲","-")),2)</f>
        <v>2.2200000000000002</v>
      </c>
      <c r="F19" s="183">
        <f>ROUND(VALUE(SUBSTITUTE(実質収支比率等に係る経年分析!J$48,"▲","-")),2)</f>
        <v>2.14</v>
      </c>
    </row>
    <row r="20" spans="1:11" x14ac:dyDescent="0.15">
      <c r="A20" s="183" t="s">
        <v>55</v>
      </c>
      <c r="B20" s="183">
        <f>ROUND(VALUE(SUBSTITUTE(実質収支比率等に係る経年分析!F$47,"▲","-")),2)</f>
        <v>3.55</v>
      </c>
      <c r="C20" s="183">
        <f>ROUND(VALUE(SUBSTITUTE(実質収支比率等に係る経年分析!G$47,"▲","-")),2)</f>
        <v>3.45</v>
      </c>
      <c r="D20" s="183">
        <f>ROUND(VALUE(SUBSTITUTE(実質収支比率等に係る経年分析!H$47,"▲","-")),2)</f>
        <v>3.39</v>
      </c>
      <c r="E20" s="183">
        <f>ROUND(VALUE(SUBSTITUTE(実質収支比率等に係る経年分析!I$47,"▲","-")),2)</f>
        <v>2.99</v>
      </c>
      <c r="F20" s="183">
        <f>ROUND(VALUE(SUBSTITUTE(実質収支比率等に係る経年分析!J$47,"▲","-")),2)</f>
        <v>4.8899999999999997</v>
      </c>
    </row>
    <row r="21" spans="1:11" x14ac:dyDescent="0.15">
      <c r="A21" s="183" t="s">
        <v>56</v>
      </c>
      <c r="B21" s="183">
        <f>IF(ISNUMBER(VALUE(SUBSTITUTE(実質収支比率等に係る経年分析!F$49,"▲","-"))),ROUND(VALUE(SUBSTITUTE(実質収支比率等に係る経年分析!F$49,"▲","-")),2),NA())</f>
        <v>-4.71</v>
      </c>
      <c r="C21" s="183">
        <f>IF(ISNUMBER(VALUE(SUBSTITUTE(実質収支比率等に係る経年分析!G$49,"▲","-"))),ROUND(VALUE(SUBSTITUTE(実質収支比率等に係る経年分析!G$49,"▲","-")),2),NA())</f>
        <v>-0.2</v>
      </c>
      <c r="D21" s="183">
        <f>IF(ISNUMBER(VALUE(SUBSTITUTE(実質収支比率等に係る経年分析!H$49,"▲","-"))),ROUND(VALUE(SUBSTITUTE(実質収支比率等に係る経年分析!H$49,"▲","-")),2),NA())</f>
        <v>0.12</v>
      </c>
      <c r="E21" s="183">
        <f>IF(ISNUMBER(VALUE(SUBSTITUTE(実質収支比率等に係る経年分析!I$49,"▲","-"))),ROUND(VALUE(SUBSTITUTE(実質収支比率等に係る経年分析!I$49,"▲","-")),2),NA())</f>
        <v>-0.34</v>
      </c>
      <c r="F21" s="183">
        <f>IF(ISNUMBER(VALUE(SUBSTITUTE(実質収支比率等に係る経年分析!J$49,"▲","-"))),ROUND(VALUE(SUBSTITUTE(実質収支比率等に係る経年分析!J$49,"▲","-")),2),NA())</f>
        <v>2</v>
      </c>
    </row>
    <row r="24" spans="1:11" x14ac:dyDescent="0.15">
      <c r="A24" s="153" t="s">
        <v>57</v>
      </c>
    </row>
    <row r="25" spans="1:11" x14ac:dyDescent="0.15">
      <c r="A25" s="184"/>
      <c r="B25" s="184" t="str">
        <f>連結実質赤字比率に係る赤字・黒字の構成分析!F$33</f>
        <v>H28</v>
      </c>
      <c r="C25" s="184"/>
      <c r="D25" s="184" t="str">
        <f>連結実質赤字比率に係る赤字・黒字の構成分析!G$33</f>
        <v>H29</v>
      </c>
      <c r="E25" s="184"/>
      <c r="F25" s="184" t="str">
        <f>連結実質赤字比率に係る赤字・黒字の構成分析!H$33</f>
        <v>H30</v>
      </c>
      <c r="G25" s="184"/>
      <c r="H25" s="184" t="str">
        <f>連結実質赤字比率に係る赤字・黒字の構成分析!I$33</f>
        <v>R01</v>
      </c>
      <c r="I25" s="184"/>
      <c r="J25" s="184" t="str">
        <f>連結実質赤字比率に係る赤字・黒字の構成分析!J$33</f>
        <v>R02</v>
      </c>
      <c r="K25" s="184"/>
    </row>
    <row r="26" spans="1:11" x14ac:dyDescent="0.15">
      <c r="A26" s="184"/>
      <c r="B26" s="184" t="s">
        <v>58</v>
      </c>
      <c r="C26" s="184" t="s">
        <v>59</v>
      </c>
      <c r="D26" s="184" t="s">
        <v>58</v>
      </c>
      <c r="E26" s="184" t="s">
        <v>59</v>
      </c>
      <c r="F26" s="184" t="s">
        <v>58</v>
      </c>
      <c r="G26" s="184" t="s">
        <v>59</v>
      </c>
      <c r="H26" s="184" t="s">
        <v>58</v>
      </c>
      <c r="I26" s="184" t="s">
        <v>59</v>
      </c>
      <c r="J26" s="184" t="s">
        <v>58</v>
      </c>
      <c r="K26" s="184" t="s">
        <v>59</v>
      </c>
    </row>
    <row r="27" spans="1:11" x14ac:dyDescent="0.15">
      <c r="A27" s="184" t="str">
        <f>IF(連結実質赤字比率に係る赤字・黒字の構成分析!C$43="",NA(),連結実質赤字比率に係る赤字・黒字の構成分析!C$43)</f>
        <v>その他会計（黒字）</v>
      </c>
      <c r="B27" s="184" t="e">
        <f>IF(ROUND(VALUE(SUBSTITUTE(連結実質赤字比率に係る赤字・黒字の構成分析!F$43,"▲", "-")), 2) &lt; 0, ABS(ROUND(VALUE(SUBSTITUTE(連結実質赤字比率に係る赤字・黒字の構成分析!F$43,"▲", "-")), 2)), NA())</f>
        <v>#VALUE!</v>
      </c>
      <c r="C27" s="184" t="e">
        <f>IF(ROUND(VALUE(SUBSTITUTE(連結実質赤字比率に係る赤字・黒字の構成分析!F$43,"▲", "-")), 2) &gt;= 0, ABS(ROUND(VALUE(SUBSTITUTE(連結実質赤字比率に係る赤字・黒字の構成分析!F$43,"▲", "-")), 2)), NA())</f>
        <v>#VALUE!</v>
      </c>
      <c r="D27" s="184" t="e">
        <f>IF(ROUND(VALUE(SUBSTITUTE(連結実質赤字比率に係る赤字・黒字の構成分析!G$43,"▲", "-")), 2) &lt; 0, ABS(ROUND(VALUE(SUBSTITUTE(連結実質赤字比率に係る赤字・黒字の構成分析!G$43,"▲", "-")), 2)), NA())</f>
        <v>#VALUE!</v>
      </c>
      <c r="E27" s="184" t="e">
        <f>IF(ROUND(VALUE(SUBSTITUTE(連結実質赤字比率に係る赤字・黒字の構成分析!G$43,"▲", "-")), 2) &gt;= 0, ABS(ROUND(VALUE(SUBSTITUTE(連結実質赤字比率に係る赤字・黒字の構成分析!G$43,"▲", "-")), 2)), NA())</f>
        <v>#VALUE!</v>
      </c>
      <c r="F27" s="184" t="e">
        <f>IF(ROUND(VALUE(SUBSTITUTE(連結実質赤字比率に係る赤字・黒字の構成分析!H$43,"▲", "-")), 2) &lt; 0, ABS(ROUND(VALUE(SUBSTITUTE(連結実質赤字比率に係る赤字・黒字の構成分析!H$43,"▲", "-")), 2)), NA())</f>
        <v>#VALUE!</v>
      </c>
      <c r="G27" s="184" t="e">
        <f>IF(ROUND(VALUE(SUBSTITUTE(連結実質赤字比率に係る赤字・黒字の構成分析!H$43,"▲", "-")), 2) &gt;= 0, ABS(ROUND(VALUE(SUBSTITUTE(連結実質赤字比率に係る赤字・黒字の構成分析!H$43,"▲", "-")), 2)), NA())</f>
        <v>#VALUE!</v>
      </c>
      <c r="H27" s="184" t="e">
        <f>IF(ROUND(VALUE(SUBSTITUTE(連結実質赤字比率に係る赤字・黒字の構成分析!I$43,"▲", "-")), 2) &lt; 0, ABS(ROUND(VALUE(SUBSTITUTE(連結実質赤字比率に係る赤字・黒字の構成分析!I$43,"▲", "-")), 2)), NA())</f>
        <v>#VALUE!</v>
      </c>
      <c r="I27" s="184" t="e">
        <f>IF(ROUND(VALUE(SUBSTITUTE(連結実質赤字比率に係る赤字・黒字の構成分析!I$43,"▲", "-")), 2) &gt;= 0, ABS(ROUND(VALUE(SUBSTITUTE(連結実質赤字比率に係る赤字・黒字の構成分析!I$43,"▲", "-")), 2)), NA())</f>
        <v>#VALUE!</v>
      </c>
      <c r="J27" s="184" t="e">
        <f>IF(ROUND(VALUE(SUBSTITUTE(連結実質赤字比率に係る赤字・黒字の構成分析!J$43,"▲", "-")), 2) &lt; 0, ABS(ROUND(VALUE(SUBSTITUTE(連結実質赤字比率に係る赤字・黒字の構成分析!J$43,"▲", "-")), 2)), NA())</f>
        <v>#VALUE!</v>
      </c>
      <c r="K27" s="184" t="e">
        <f>IF(ROUND(VALUE(SUBSTITUTE(連結実質赤字比率に係る赤字・黒字の構成分析!J$43,"▲", "-")), 2) &gt;= 0, ABS(ROUND(VALUE(SUBSTITUTE(連結実質赤字比率に係る赤字・黒字の構成分析!J$43,"▲", "-")), 2)), NA())</f>
        <v>#VALUE!</v>
      </c>
    </row>
    <row r="28" spans="1:11" x14ac:dyDescent="0.15">
      <c r="A28" s="184" t="str">
        <f>IF(連結実質赤字比率に係る赤字・黒字の構成分析!C$42="",NA(),連結実質赤字比率に係る赤字・黒字の構成分析!C$42)</f>
        <v>その他会計（赤字）</v>
      </c>
      <c r="B28" s="184" t="e">
        <f>IF(ROUND(VALUE(SUBSTITUTE(連結実質赤字比率に係る赤字・黒字の構成分析!F$42,"▲", "-")), 2) &lt; 0, ABS(ROUND(VALUE(SUBSTITUTE(連結実質赤字比率に係る赤字・黒字の構成分析!F$42,"▲", "-")), 2)), NA())</f>
        <v>#VALUE!</v>
      </c>
      <c r="C28" s="184" t="e">
        <f>IF(ROUND(VALUE(SUBSTITUTE(連結実質赤字比率に係る赤字・黒字の構成分析!F$42,"▲", "-")), 2) &gt;= 0, ABS(ROUND(VALUE(SUBSTITUTE(連結実質赤字比率に係る赤字・黒字の構成分析!F$42,"▲", "-")), 2)), NA())</f>
        <v>#VALUE!</v>
      </c>
      <c r="D28" s="184" t="e">
        <f>IF(ROUND(VALUE(SUBSTITUTE(連結実質赤字比率に係る赤字・黒字の構成分析!G$42,"▲", "-")), 2) &lt; 0, ABS(ROUND(VALUE(SUBSTITUTE(連結実質赤字比率に係る赤字・黒字の構成分析!G$42,"▲", "-")), 2)), NA())</f>
        <v>#VALUE!</v>
      </c>
      <c r="E28" s="184" t="e">
        <f>IF(ROUND(VALUE(SUBSTITUTE(連結実質赤字比率に係る赤字・黒字の構成分析!G$42,"▲", "-")), 2) &gt;= 0, ABS(ROUND(VALUE(SUBSTITUTE(連結実質赤字比率に係る赤字・黒字の構成分析!G$42,"▲", "-")), 2)), NA())</f>
        <v>#VALUE!</v>
      </c>
      <c r="F28" s="184" t="e">
        <f>IF(ROUND(VALUE(SUBSTITUTE(連結実質赤字比率に係る赤字・黒字の構成分析!H$42,"▲", "-")), 2) &lt; 0, ABS(ROUND(VALUE(SUBSTITUTE(連結実質赤字比率に係る赤字・黒字の構成分析!H$42,"▲", "-")), 2)), NA())</f>
        <v>#VALUE!</v>
      </c>
      <c r="G28" s="184" t="e">
        <f>IF(ROUND(VALUE(SUBSTITUTE(連結実質赤字比率に係る赤字・黒字の構成分析!H$42,"▲", "-")), 2) &gt;= 0, ABS(ROUND(VALUE(SUBSTITUTE(連結実質赤字比率に係る赤字・黒字の構成分析!H$42,"▲", "-")), 2)), NA())</f>
        <v>#VALUE!</v>
      </c>
      <c r="H28" s="184" t="e">
        <f>IF(ROUND(VALUE(SUBSTITUTE(連結実質赤字比率に係る赤字・黒字の構成分析!I$42,"▲", "-")), 2) &lt; 0, ABS(ROUND(VALUE(SUBSTITUTE(連結実質赤字比率に係る赤字・黒字の構成分析!I$42,"▲", "-")), 2)), NA())</f>
        <v>#VALUE!</v>
      </c>
      <c r="I28" s="184" t="e">
        <f>IF(ROUND(VALUE(SUBSTITUTE(連結実質赤字比率に係る赤字・黒字の構成分析!I$42,"▲", "-")), 2) &gt;= 0, ABS(ROUND(VALUE(SUBSTITUTE(連結実質赤字比率に係る赤字・黒字の構成分析!I$42,"▲", "-")), 2)), NA())</f>
        <v>#VALUE!</v>
      </c>
      <c r="J28" s="184" t="e">
        <f>IF(ROUND(VALUE(SUBSTITUTE(連結実質赤字比率に係る赤字・黒字の構成分析!J$42,"▲", "-")), 2) &lt; 0, ABS(ROUND(VALUE(SUBSTITUTE(連結実質赤字比率に係る赤字・黒字の構成分析!J$42,"▲", "-")), 2)), NA())</f>
        <v>#VALUE!</v>
      </c>
      <c r="K28" s="184" t="e">
        <f>IF(ROUND(VALUE(SUBSTITUTE(連結実質赤字比率に係る赤字・黒字の構成分析!J$42,"▲", "-")), 2) &gt;= 0, ABS(ROUND(VALUE(SUBSTITUTE(連結実質赤字比率に係る赤字・黒字の構成分析!J$42,"▲", "-")), 2)), NA())</f>
        <v>#VALUE!</v>
      </c>
    </row>
    <row r="29" spans="1:11" x14ac:dyDescent="0.15">
      <c r="A29" s="184" t="e">
        <f>IF(連結実質赤字比率に係る赤字・黒字の構成分析!C$41="",NA(),連結実質赤字比率に係る赤字・黒字の構成分析!C$41)</f>
        <v>#N/A</v>
      </c>
      <c r="B29" s="184" t="e">
        <f>IF(ROUND(VALUE(SUBSTITUTE(連結実質赤字比率に係る赤字・黒字の構成分析!F$41,"▲", "-")), 2) &lt; 0, ABS(ROUND(VALUE(SUBSTITUTE(連結実質赤字比率に係る赤字・黒字の構成分析!F$41,"▲", "-")), 2)), NA())</f>
        <v>#VALUE!</v>
      </c>
      <c r="C29" s="184" t="e">
        <f>IF(ROUND(VALUE(SUBSTITUTE(連結実質赤字比率に係る赤字・黒字の構成分析!F$41,"▲", "-")), 2) &gt;= 0, ABS(ROUND(VALUE(SUBSTITUTE(連結実質赤字比率に係る赤字・黒字の構成分析!F$41,"▲", "-")), 2)), NA())</f>
        <v>#VALUE!</v>
      </c>
      <c r="D29" s="184" t="e">
        <f>IF(ROUND(VALUE(SUBSTITUTE(連結実質赤字比率に係る赤字・黒字の構成分析!G$41,"▲", "-")), 2) &lt; 0, ABS(ROUND(VALUE(SUBSTITUTE(連結実質赤字比率に係る赤字・黒字の構成分析!G$41,"▲", "-")), 2)), NA())</f>
        <v>#VALUE!</v>
      </c>
      <c r="E29" s="184" t="e">
        <f>IF(ROUND(VALUE(SUBSTITUTE(連結実質赤字比率に係る赤字・黒字の構成分析!G$41,"▲", "-")), 2) &gt;= 0, ABS(ROUND(VALUE(SUBSTITUTE(連結実質赤字比率に係る赤字・黒字の構成分析!G$41,"▲", "-")), 2)), NA())</f>
        <v>#VALUE!</v>
      </c>
      <c r="F29" s="184" t="e">
        <f>IF(ROUND(VALUE(SUBSTITUTE(連結実質赤字比率に係る赤字・黒字の構成分析!H$41,"▲", "-")), 2) &lt; 0, ABS(ROUND(VALUE(SUBSTITUTE(連結実質赤字比率に係る赤字・黒字の構成分析!H$41,"▲", "-")), 2)), NA())</f>
        <v>#VALUE!</v>
      </c>
      <c r="G29" s="184" t="e">
        <f>IF(ROUND(VALUE(SUBSTITUTE(連結実質赤字比率に係る赤字・黒字の構成分析!H$41,"▲", "-")), 2) &gt;= 0, ABS(ROUND(VALUE(SUBSTITUTE(連結実質赤字比率に係る赤字・黒字の構成分析!H$41,"▲", "-")), 2)), NA())</f>
        <v>#VALUE!</v>
      </c>
      <c r="H29" s="184" t="e">
        <f>IF(ROUND(VALUE(SUBSTITUTE(連結実質赤字比率に係る赤字・黒字の構成分析!I$41,"▲", "-")), 2) &lt; 0, ABS(ROUND(VALUE(SUBSTITUTE(連結実質赤字比率に係る赤字・黒字の構成分析!I$41,"▲", "-")), 2)), NA())</f>
        <v>#VALUE!</v>
      </c>
      <c r="I29" s="184" t="e">
        <f>IF(ROUND(VALUE(SUBSTITUTE(連結実質赤字比率に係る赤字・黒字の構成分析!I$41,"▲", "-")), 2) &gt;= 0, ABS(ROUND(VALUE(SUBSTITUTE(連結実質赤字比率に係る赤字・黒字の構成分析!I$41,"▲", "-")), 2)), NA())</f>
        <v>#VALUE!</v>
      </c>
      <c r="J29" s="184" t="e">
        <f>IF(ROUND(VALUE(SUBSTITUTE(連結実質赤字比率に係る赤字・黒字の構成分析!J$41,"▲", "-")), 2) &lt; 0, ABS(ROUND(VALUE(SUBSTITUTE(連結実質赤字比率に係る赤字・黒字の構成分析!J$41,"▲", "-")), 2)), NA())</f>
        <v>#VALUE!</v>
      </c>
      <c r="K29" s="184" t="e">
        <f>IF(ROUND(VALUE(SUBSTITUTE(連結実質赤字比率に係る赤字・黒字の構成分析!J$41,"▲", "-")), 2) &gt;= 0, ABS(ROUND(VALUE(SUBSTITUTE(連結実質赤字比率に係る赤字・黒字の構成分析!J$41,"▲", "-")), 2)), NA())</f>
        <v>#VALUE!</v>
      </c>
    </row>
    <row r="30" spans="1:11" x14ac:dyDescent="0.15">
      <c r="A30" s="184" t="str">
        <f>IF(連結実質赤字比率に係る赤字・黒字の構成分析!C$40="",NA(),連結実質赤字比率に係る赤字・黒字の構成分析!C$40)</f>
        <v>下水道事業特別会計</v>
      </c>
      <c r="B30" s="184" t="e">
        <f>IF(ROUND(VALUE(SUBSTITUTE(連結実質赤字比率に係る赤字・黒字の構成分析!F$40,"▲", "-")), 2) &lt; 0, ABS(ROUND(VALUE(SUBSTITUTE(連結実質赤字比率に係る赤字・黒字の構成分析!F$40,"▲", "-")), 2)), NA())</f>
        <v>#N/A</v>
      </c>
      <c r="C30" s="184">
        <f>IF(ROUND(VALUE(SUBSTITUTE(連結実質赤字比率に係る赤字・黒字の構成分析!F$40,"▲", "-")), 2) &gt;= 0, ABS(ROUND(VALUE(SUBSTITUTE(連結実質赤字比率に係る赤字・黒字の構成分析!F$40,"▲", "-")), 2)), NA())</f>
        <v>0</v>
      </c>
      <c r="D30" s="184" t="e">
        <f>IF(ROUND(VALUE(SUBSTITUTE(連結実質赤字比率に係る赤字・黒字の構成分析!G$40,"▲", "-")), 2) &lt; 0, ABS(ROUND(VALUE(SUBSTITUTE(連結実質赤字比率に係る赤字・黒字の構成分析!G$40,"▲", "-")), 2)), NA())</f>
        <v>#N/A</v>
      </c>
      <c r="E30" s="184">
        <f>IF(ROUND(VALUE(SUBSTITUTE(連結実質赤字比率に係る赤字・黒字の構成分析!G$40,"▲", "-")), 2) &gt;= 0, ABS(ROUND(VALUE(SUBSTITUTE(連結実質赤字比率に係る赤字・黒字の構成分析!G$40,"▲", "-")), 2)), NA())</f>
        <v>0</v>
      </c>
      <c r="F30" s="184" t="e">
        <f>IF(ROUND(VALUE(SUBSTITUTE(連結実質赤字比率に係る赤字・黒字の構成分析!H$40,"▲", "-")), 2) &lt; 0, ABS(ROUND(VALUE(SUBSTITUTE(連結実質赤字比率に係る赤字・黒字の構成分析!H$40,"▲", "-")), 2)), NA())</f>
        <v>#N/A</v>
      </c>
      <c r="G30" s="184">
        <f>IF(ROUND(VALUE(SUBSTITUTE(連結実質赤字比率に係る赤字・黒字の構成分析!H$40,"▲", "-")), 2) &gt;= 0, ABS(ROUND(VALUE(SUBSTITUTE(連結実質赤字比率に係る赤字・黒字の構成分析!H$40,"▲", "-")), 2)), NA())</f>
        <v>0</v>
      </c>
      <c r="H30" s="184" t="e">
        <f>IF(ROUND(VALUE(SUBSTITUTE(連結実質赤字比率に係る赤字・黒字の構成分析!I$40,"▲", "-")), 2) &lt; 0, ABS(ROUND(VALUE(SUBSTITUTE(連結実質赤字比率に係る赤字・黒字の構成分析!I$40,"▲", "-")), 2)), NA())</f>
        <v>#N/A</v>
      </c>
      <c r="I30" s="184">
        <f>IF(ROUND(VALUE(SUBSTITUTE(連結実質赤字比率に係る赤字・黒字の構成分析!I$40,"▲", "-")), 2) &gt;= 0, ABS(ROUND(VALUE(SUBSTITUTE(連結実質赤字比率に係る赤字・黒字の構成分析!I$40,"▲", "-")), 2)), NA())</f>
        <v>0</v>
      </c>
      <c r="J30" s="184" t="e">
        <f>IF(ROUND(VALUE(SUBSTITUTE(連結実質赤字比率に係る赤字・黒字の構成分析!J$40,"▲", "-")), 2) &lt; 0, ABS(ROUND(VALUE(SUBSTITUTE(連結実質赤字比率に係る赤字・黒字の構成分析!J$40,"▲", "-")), 2)), NA())</f>
        <v>#N/A</v>
      </c>
      <c r="K30" s="184">
        <f>IF(ROUND(VALUE(SUBSTITUTE(連結実質赤字比率に係る赤字・黒字の構成分析!J$40,"▲", "-")), 2) &gt;= 0, ABS(ROUND(VALUE(SUBSTITUTE(連結実質赤字比率に係る赤字・黒字の構成分析!J$40,"▲", "-")), 2)), NA())</f>
        <v>0</v>
      </c>
    </row>
    <row r="31" spans="1:11" x14ac:dyDescent="0.15">
      <c r="A31" s="184" t="str">
        <f>IF(連結実質赤字比率に係る赤字・黒字の構成分析!C$39="",NA(),連結実質赤字比率に係る赤字・黒字の構成分析!C$39)</f>
        <v>後期高齢者医療特別会計</v>
      </c>
      <c r="B31" s="184" t="e">
        <f>IF(ROUND(VALUE(SUBSTITUTE(連結実質赤字比率に係る赤字・黒字の構成分析!F$39,"▲", "-")), 2) &lt; 0, ABS(ROUND(VALUE(SUBSTITUTE(連結実質赤字比率に係る赤字・黒字の構成分析!F$39,"▲", "-")), 2)), NA())</f>
        <v>#N/A</v>
      </c>
      <c r="C31" s="184">
        <f>IF(ROUND(VALUE(SUBSTITUTE(連結実質赤字比率に係る赤字・黒字の構成分析!F$39,"▲", "-")), 2) &gt;= 0, ABS(ROUND(VALUE(SUBSTITUTE(連結実質赤字比率に係る赤字・黒字の構成分析!F$39,"▲", "-")), 2)), NA())</f>
        <v>0</v>
      </c>
      <c r="D31" s="184" t="e">
        <f>IF(ROUND(VALUE(SUBSTITUTE(連結実質赤字比率に係る赤字・黒字の構成分析!G$39,"▲", "-")), 2) &lt; 0, ABS(ROUND(VALUE(SUBSTITUTE(連結実質赤字比率に係る赤字・黒字の構成分析!G$39,"▲", "-")), 2)), NA())</f>
        <v>#N/A</v>
      </c>
      <c r="E31" s="184">
        <f>IF(ROUND(VALUE(SUBSTITUTE(連結実質赤字比率に係る赤字・黒字の構成分析!G$39,"▲", "-")), 2) &gt;= 0, ABS(ROUND(VALUE(SUBSTITUTE(連結実質赤字比率に係る赤字・黒字の構成分析!G$39,"▲", "-")), 2)), NA())</f>
        <v>0</v>
      </c>
      <c r="F31" s="184" t="e">
        <f>IF(ROUND(VALUE(SUBSTITUTE(連結実質赤字比率に係る赤字・黒字の構成分析!H$39,"▲", "-")), 2) &lt; 0, ABS(ROUND(VALUE(SUBSTITUTE(連結実質赤字比率に係る赤字・黒字の構成分析!H$39,"▲", "-")), 2)), NA())</f>
        <v>#N/A</v>
      </c>
      <c r="G31" s="184">
        <f>IF(ROUND(VALUE(SUBSTITUTE(連結実質赤字比率に係る赤字・黒字の構成分析!H$39,"▲", "-")), 2) &gt;= 0, ABS(ROUND(VALUE(SUBSTITUTE(連結実質赤字比率に係る赤字・黒字の構成分析!H$39,"▲", "-")), 2)), NA())</f>
        <v>0</v>
      </c>
      <c r="H31" s="184" t="e">
        <f>IF(ROUND(VALUE(SUBSTITUTE(連結実質赤字比率に係る赤字・黒字の構成分析!I$39,"▲", "-")), 2) &lt; 0, ABS(ROUND(VALUE(SUBSTITUTE(連結実質赤字比率に係る赤字・黒字の構成分析!I$39,"▲", "-")), 2)), NA())</f>
        <v>#N/A</v>
      </c>
      <c r="I31" s="184">
        <f>IF(ROUND(VALUE(SUBSTITUTE(連結実質赤字比率に係る赤字・黒字の構成分析!I$39,"▲", "-")), 2) &gt;= 0, ABS(ROUND(VALUE(SUBSTITUTE(連結実質赤字比率に係る赤字・黒字の構成分析!I$39,"▲", "-")), 2)), NA())</f>
        <v>0</v>
      </c>
      <c r="J31" s="184" t="e">
        <f>IF(ROUND(VALUE(SUBSTITUTE(連結実質赤字比率に係る赤字・黒字の構成分析!J$39,"▲", "-")), 2) &lt; 0, ABS(ROUND(VALUE(SUBSTITUTE(連結実質赤字比率に係る赤字・黒字の構成分析!J$39,"▲", "-")), 2)), NA())</f>
        <v>#N/A</v>
      </c>
      <c r="K31" s="184">
        <f>IF(ROUND(VALUE(SUBSTITUTE(連結実質赤字比率に係る赤字・黒字の構成分析!J$39,"▲", "-")), 2) &gt;= 0, ABS(ROUND(VALUE(SUBSTITUTE(連結実質赤字比率に係る赤字・黒字の構成分析!J$39,"▲", "-")), 2)), NA())</f>
        <v>0</v>
      </c>
    </row>
    <row r="32" spans="1:11" x14ac:dyDescent="0.15">
      <c r="A32" s="184" t="str">
        <f>IF(連結実質赤字比率に係る赤字・黒字の構成分析!C$38="",NA(),連結実質赤字比率に係る赤字・黒字の構成分析!C$38)</f>
        <v>国民健康保険特別会計</v>
      </c>
      <c r="B32" s="184">
        <f>IF(ROUND(VALUE(SUBSTITUTE(連結実質赤字比率に係る赤字・黒字の構成分析!F$38,"▲", "-")), 2) &lt; 0, ABS(ROUND(VALUE(SUBSTITUTE(連結実質赤字比率に係る赤字・黒字の構成分析!F$38,"▲", "-")), 2)), NA())</f>
        <v>1.45</v>
      </c>
      <c r="C32" s="184" t="e">
        <f>IF(ROUND(VALUE(SUBSTITUTE(連結実質赤字比率に係る赤字・黒字の構成分析!F$38,"▲", "-")), 2) &gt;= 0, ABS(ROUND(VALUE(SUBSTITUTE(連結実質赤字比率に係る赤字・黒字の構成分析!F$38,"▲", "-")), 2)), NA())</f>
        <v>#N/A</v>
      </c>
      <c r="D32" s="184">
        <f>IF(ROUND(VALUE(SUBSTITUTE(連結実質赤字比率に係る赤字・黒字の構成分析!G$38,"▲", "-")), 2) &lt; 0, ABS(ROUND(VALUE(SUBSTITUTE(連結実質赤字比率に係る赤字・黒字の構成分析!G$38,"▲", "-")), 2)), NA())</f>
        <v>2</v>
      </c>
      <c r="E32" s="184" t="e">
        <f>IF(ROUND(VALUE(SUBSTITUTE(連結実質赤字比率に係る赤字・黒字の構成分析!G$38,"▲", "-")), 2) &gt;= 0, ABS(ROUND(VALUE(SUBSTITUTE(連結実質赤字比率に係る赤字・黒字の構成分析!G$38,"▲", "-")), 2)), NA())</f>
        <v>#N/A</v>
      </c>
      <c r="F32" s="184">
        <f>IF(ROUND(VALUE(SUBSTITUTE(連結実質赤字比率に係る赤字・黒字の構成分析!H$38,"▲", "-")), 2) &lt; 0, ABS(ROUND(VALUE(SUBSTITUTE(連結実質赤字比率に係る赤字・黒字の構成分析!H$38,"▲", "-")), 2)), NA())</f>
        <v>1.06</v>
      </c>
      <c r="G32" s="184" t="e">
        <f>IF(ROUND(VALUE(SUBSTITUTE(連結実質赤字比率に係る赤字・黒字の構成分析!H$38,"▲", "-")), 2) &gt;= 0, ABS(ROUND(VALUE(SUBSTITUTE(連結実質赤字比率に係る赤字・黒字の構成分析!H$38,"▲", "-")), 2)), NA())</f>
        <v>#N/A</v>
      </c>
      <c r="H32" s="184">
        <f>IF(ROUND(VALUE(SUBSTITUTE(連結実質赤字比率に係る赤字・黒字の構成分析!I$38,"▲", "-")), 2) &lt; 0, ABS(ROUND(VALUE(SUBSTITUTE(連結実質赤字比率に係る赤字・黒字の構成分析!I$38,"▲", "-")), 2)), NA())</f>
        <v>0.67</v>
      </c>
      <c r="I32" s="184" t="e">
        <f>IF(ROUND(VALUE(SUBSTITUTE(連結実質赤字比率に係る赤字・黒字の構成分析!I$38,"▲", "-")), 2) &gt;= 0, ABS(ROUND(VALUE(SUBSTITUTE(連結実質赤字比率に係る赤字・黒字の構成分析!I$38,"▲", "-")), 2)), NA())</f>
        <v>#N/A</v>
      </c>
      <c r="J32" s="184" t="e">
        <f>IF(ROUND(VALUE(SUBSTITUTE(連結実質赤字比率に係る赤字・黒字の構成分析!J$38,"▲", "-")), 2) &lt; 0, ABS(ROUND(VALUE(SUBSTITUTE(連結実質赤字比率に係る赤字・黒字の構成分析!J$38,"▲", "-")), 2)), NA())</f>
        <v>#N/A</v>
      </c>
      <c r="K32" s="184">
        <f>IF(ROUND(VALUE(SUBSTITUTE(連結実質赤字比率に係る赤字・黒字の構成分析!J$38,"▲", "-")), 2) &gt;= 0, ABS(ROUND(VALUE(SUBSTITUTE(連結実質赤字比率に係る赤字・黒字の構成分析!J$38,"▲", "-")), 2)), NA())</f>
        <v>0.02</v>
      </c>
    </row>
    <row r="33" spans="1:16" x14ac:dyDescent="0.15">
      <c r="A33" s="184" t="str">
        <f>IF(連結実質赤字比率に係る赤字・黒字の構成分析!C$37="",NA(),連結実質赤字比率に係る赤字・黒字の構成分析!C$37)</f>
        <v>温泉事業特別会計</v>
      </c>
      <c r="B33" s="184" t="e">
        <f>IF(ROUND(VALUE(SUBSTITUTE(連結実質赤字比率に係る赤字・黒字の構成分析!F$37,"▲", "-")), 2) &lt; 0, ABS(ROUND(VALUE(SUBSTITUTE(連結実質赤字比率に係る赤字・黒字の構成分析!F$37,"▲", "-")), 2)), NA())</f>
        <v>#N/A</v>
      </c>
      <c r="C33" s="184">
        <f>IF(ROUND(VALUE(SUBSTITUTE(連結実質赤字比率に係る赤字・黒字の構成分析!F$37,"▲", "-")), 2) &gt;= 0, ABS(ROUND(VALUE(SUBSTITUTE(連結実質赤字比率に係る赤字・黒字の構成分析!F$37,"▲", "-")), 2)), NA())</f>
        <v>7.0000000000000007E-2</v>
      </c>
      <c r="D33" s="184" t="e">
        <f>IF(ROUND(VALUE(SUBSTITUTE(連結実質赤字比率に係る赤字・黒字の構成分析!G$37,"▲", "-")), 2) &lt; 0, ABS(ROUND(VALUE(SUBSTITUTE(連結実質赤字比率に係る赤字・黒字の構成分析!G$37,"▲", "-")), 2)), NA())</f>
        <v>#N/A</v>
      </c>
      <c r="E33" s="184">
        <f>IF(ROUND(VALUE(SUBSTITUTE(連結実質赤字比率に係る赤字・黒字の構成分析!G$37,"▲", "-")), 2) &gt;= 0, ABS(ROUND(VALUE(SUBSTITUTE(連結実質赤字比率に係る赤字・黒字の構成分析!G$37,"▲", "-")), 2)), NA())</f>
        <v>0.08</v>
      </c>
      <c r="F33" s="184" t="e">
        <f>IF(ROUND(VALUE(SUBSTITUTE(連結実質赤字比率に係る赤字・黒字の構成分析!H$37,"▲", "-")), 2) &lt; 0, ABS(ROUND(VALUE(SUBSTITUTE(連結実質赤字比率に係る赤字・黒字の構成分析!H$37,"▲", "-")), 2)), NA())</f>
        <v>#N/A</v>
      </c>
      <c r="G33" s="184">
        <f>IF(ROUND(VALUE(SUBSTITUTE(連結実質赤字比率に係る赤字・黒字の構成分析!H$37,"▲", "-")), 2) &gt;= 0, ABS(ROUND(VALUE(SUBSTITUTE(連結実質赤字比率に係る赤字・黒字の構成分析!H$37,"▲", "-")), 2)), NA())</f>
        <v>0.1</v>
      </c>
      <c r="H33" s="184" t="e">
        <f>IF(ROUND(VALUE(SUBSTITUTE(連結実質赤字比率に係る赤字・黒字の構成分析!I$37,"▲", "-")), 2) &lt; 0, ABS(ROUND(VALUE(SUBSTITUTE(連結実質赤字比率に係る赤字・黒字の構成分析!I$37,"▲", "-")), 2)), NA())</f>
        <v>#N/A</v>
      </c>
      <c r="I33" s="184">
        <f>IF(ROUND(VALUE(SUBSTITUTE(連結実質赤字比率に係る赤字・黒字の構成分析!I$37,"▲", "-")), 2) &gt;= 0, ABS(ROUND(VALUE(SUBSTITUTE(連結実質赤字比率に係る赤字・黒字の構成分析!I$37,"▲", "-")), 2)), NA())</f>
        <v>0.14000000000000001</v>
      </c>
      <c r="J33" s="184" t="e">
        <f>IF(ROUND(VALUE(SUBSTITUTE(連結実質赤字比率に係る赤字・黒字の構成分析!J$37,"▲", "-")), 2) &lt; 0, ABS(ROUND(VALUE(SUBSTITUTE(連結実質赤字比率に係る赤字・黒字の構成分析!J$37,"▲", "-")), 2)), NA())</f>
        <v>#N/A</v>
      </c>
      <c r="K33" s="184">
        <f>IF(ROUND(VALUE(SUBSTITUTE(連結実質赤字比率に係る赤字・黒字の構成分析!J$37,"▲", "-")), 2) &gt;= 0, ABS(ROUND(VALUE(SUBSTITUTE(連結実質赤字比率に係る赤字・黒字の構成分析!J$37,"▲", "-")), 2)), NA())</f>
        <v>0.13</v>
      </c>
    </row>
    <row r="34" spans="1:16" x14ac:dyDescent="0.15">
      <c r="A34" s="184" t="str">
        <f>IF(連結実質赤字比率に係る赤字・黒字の構成分析!C$36="",NA(),連結実質赤字比率に係る赤字・黒字の構成分析!C$36)</f>
        <v>介護保険特別会計</v>
      </c>
      <c r="B34" s="184" t="e">
        <f>IF(ROUND(VALUE(SUBSTITUTE(連結実質赤字比率に係る赤字・黒字の構成分析!F$36,"▲", "-")), 2) &lt; 0, ABS(ROUND(VALUE(SUBSTITUTE(連結実質赤字比率に係る赤字・黒字の構成分析!F$36,"▲", "-")), 2)), NA())</f>
        <v>#N/A</v>
      </c>
      <c r="C34" s="184">
        <f>IF(ROUND(VALUE(SUBSTITUTE(連結実質赤字比率に係る赤字・黒字の構成分析!F$36,"▲", "-")), 2) &gt;= 0, ABS(ROUND(VALUE(SUBSTITUTE(連結実質赤字比率に係る赤字・黒字の構成分析!F$36,"▲", "-")), 2)), NA())</f>
        <v>0.53</v>
      </c>
      <c r="D34" s="184" t="e">
        <f>IF(ROUND(VALUE(SUBSTITUTE(連結実質赤字比率に係る赤字・黒字の構成分析!G$36,"▲", "-")), 2) &lt; 0, ABS(ROUND(VALUE(SUBSTITUTE(連結実質赤字比率に係る赤字・黒字の構成分析!G$36,"▲", "-")), 2)), NA())</f>
        <v>#N/A</v>
      </c>
      <c r="E34" s="184">
        <f>IF(ROUND(VALUE(SUBSTITUTE(連結実質赤字比率に係る赤字・黒字の構成分析!G$36,"▲", "-")), 2) &gt;= 0, ABS(ROUND(VALUE(SUBSTITUTE(連結実質赤字比率に係る赤字・黒字の構成分析!G$36,"▲", "-")), 2)), NA())</f>
        <v>0.67</v>
      </c>
      <c r="F34" s="184" t="e">
        <f>IF(ROUND(VALUE(SUBSTITUTE(連結実質赤字比率に係る赤字・黒字の構成分析!H$36,"▲", "-")), 2) &lt; 0, ABS(ROUND(VALUE(SUBSTITUTE(連結実質赤字比率に係る赤字・黒字の構成分析!H$36,"▲", "-")), 2)), NA())</f>
        <v>#N/A</v>
      </c>
      <c r="G34" s="184">
        <f>IF(ROUND(VALUE(SUBSTITUTE(連結実質赤字比率に係る赤字・黒字の構成分析!H$36,"▲", "-")), 2) &gt;= 0, ABS(ROUND(VALUE(SUBSTITUTE(連結実質赤字比率に係る赤字・黒字の構成分析!H$36,"▲", "-")), 2)), NA())</f>
        <v>0.59</v>
      </c>
      <c r="H34" s="184" t="e">
        <f>IF(ROUND(VALUE(SUBSTITUTE(連結実質赤字比率に係る赤字・黒字の構成分析!I$36,"▲", "-")), 2) &lt; 0, ABS(ROUND(VALUE(SUBSTITUTE(連結実質赤字比率に係る赤字・黒字の構成分析!I$36,"▲", "-")), 2)), NA())</f>
        <v>#N/A</v>
      </c>
      <c r="I34" s="184">
        <f>IF(ROUND(VALUE(SUBSTITUTE(連結実質赤字比率に係る赤字・黒字の構成分析!I$36,"▲", "-")), 2) &gt;= 0, ABS(ROUND(VALUE(SUBSTITUTE(連結実質赤字比率に係る赤字・黒字の構成分析!I$36,"▲", "-")), 2)), NA())</f>
        <v>0.56999999999999995</v>
      </c>
      <c r="J34" s="184" t="e">
        <f>IF(ROUND(VALUE(SUBSTITUTE(連結実質赤字比率に係る赤字・黒字の構成分析!J$36,"▲", "-")), 2) &lt; 0, ABS(ROUND(VALUE(SUBSTITUTE(連結実質赤字比率に係る赤字・黒字の構成分析!J$36,"▲", "-")), 2)), NA())</f>
        <v>#N/A</v>
      </c>
      <c r="K34" s="184">
        <f>IF(ROUND(VALUE(SUBSTITUTE(連結実質赤字比率に係る赤字・黒字の構成分析!J$36,"▲", "-")), 2) &gt;= 0, ABS(ROUND(VALUE(SUBSTITUTE(連結実質赤字比率に係る赤字・黒字の構成分析!J$36,"▲", "-")), 2)), NA())</f>
        <v>0.57999999999999996</v>
      </c>
    </row>
    <row r="35" spans="1:16" x14ac:dyDescent="0.15">
      <c r="A35" s="184" t="str">
        <f>IF(連結実質赤字比率に係る赤字・黒字の構成分析!C$35="",NA(),連結実質赤字比率に係る赤字・黒字の構成分析!C$35)</f>
        <v>一般会計</v>
      </c>
      <c r="B35" s="184" t="e">
        <f>IF(ROUND(VALUE(SUBSTITUTE(連結実質赤字比率に係る赤字・黒字の構成分析!F$35,"▲", "-")), 2) &lt; 0, ABS(ROUND(VALUE(SUBSTITUTE(連結実質赤字比率に係る赤字・黒字の構成分析!F$35,"▲", "-")), 2)), NA())</f>
        <v>#N/A</v>
      </c>
      <c r="C35" s="184">
        <f>IF(ROUND(VALUE(SUBSTITUTE(連結実質赤字比率に係る赤字・黒字の構成分析!F$35,"▲", "-")), 2) &gt;= 0, ABS(ROUND(VALUE(SUBSTITUTE(連結実質赤字比率に係る赤字・黒字の構成分析!F$35,"▲", "-")), 2)), NA())</f>
        <v>2</v>
      </c>
      <c r="D35" s="184" t="e">
        <f>IF(ROUND(VALUE(SUBSTITUTE(連結実質赤字比率に係る赤字・黒字の構成分析!G$35,"▲", "-")), 2) &lt; 0, ABS(ROUND(VALUE(SUBSTITUTE(連結実質赤字比率に係る赤字・黒字の構成分析!G$35,"▲", "-")), 2)), NA())</f>
        <v>#N/A</v>
      </c>
      <c r="E35" s="184">
        <f>IF(ROUND(VALUE(SUBSTITUTE(連結実質赤字比率に係る赤字・黒字の構成分析!G$35,"▲", "-")), 2) &gt;= 0, ABS(ROUND(VALUE(SUBSTITUTE(連結実質赤字比率に係る赤字・黒字の構成分析!G$35,"▲", "-")), 2)), NA())</f>
        <v>1.94</v>
      </c>
      <c r="F35" s="184" t="e">
        <f>IF(ROUND(VALUE(SUBSTITUTE(連結実質赤字比率に係る赤字・黒字の構成分析!H$35,"▲", "-")), 2) &lt; 0, ABS(ROUND(VALUE(SUBSTITUTE(連結実質赤字比率に係る赤字・黒字の構成分析!H$35,"▲", "-")), 2)), NA())</f>
        <v>#N/A</v>
      </c>
      <c r="G35" s="184">
        <f>IF(ROUND(VALUE(SUBSTITUTE(連結実質赤字比率に係る赤字・黒字の構成分析!H$35,"▲", "-")), 2) &gt;= 0, ABS(ROUND(VALUE(SUBSTITUTE(連結実質赤字比率に係る赤字・黒字の構成分析!H$35,"▲", "-")), 2)), NA())</f>
        <v>2</v>
      </c>
      <c r="H35" s="184" t="e">
        <f>IF(ROUND(VALUE(SUBSTITUTE(連結実質赤字比率に係る赤字・黒字の構成分析!I$35,"▲", "-")), 2) &lt; 0, ABS(ROUND(VALUE(SUBSTITUTE(連結実質赤字比率に係る赤字・黒字の構成分析!I$35,"▲", "-")), 2)), NA())</f>
        <v>#N/A</v>
      </c>
      <c r="I35" s="184">
        <f>IF(ROUND(VALUE(SUBSTITUTE(連結実質赤字比率に係る赤字・黒字の構成分析!I$35,"▲", "-")), 2) &gt;= 0, ABS(ROUND(VALUE(SUBSTITUTE(連結実質赤字比率に係る赤字・黒字の構成分析!I$35,"▲", "-")), 2)), NA())</f>
        <v>2.0699999999999998</v>
      </c>
      <c r="J35" s="184" t="e">
        <f>IF(ROUND(VALUE(SUBSTITUTE(連結実質赤字比率に係る赤字・黒字の構成分析!J$35,"▲", "-")), 2) &lt; 0, ABS(ROUND(VALUE(SUBSTITUTE(連結実質赤字比率に係る赤字・黒字の構成分析!J$35,"▲", "-")), 2)), NA())</f>
        <v>#N/A</v>
      </c>
      <c r="K35" s="184">
        <f>IF(ROUND(VALUE(SUBSTITUTE(連結実質赤字比率に係る赤字・黒字の構成分析!J$35,"▲", "-")), 2) &gt;= 0, ABS(ROUND(VALUE(SUBSTITUTE(連結実質赤字比率に係る赤字・黒字の構成分析!J$35,"▲", "-")), 2)), NA())</f>
        <v>2</v>
      </c>
    </row>
    <row r="36" spans="1:16" x14ac:dyDescent="0.15">
      <c r="A36" s="184" t="str">
        <f>IF(連結実質赤字比率に係る赤字・黒字の構成分析!C$34="",NA(),連結実質赤字比率に係る赤字・黒字の構成分析!C$34)</f>
        <v>水道事業会計</v>
      </c>
      <c r="B36" s="184" t="e">
        <f>IF(ROUND(VALUE(SUBSTITUTE(連結実質赤字比率に係る赤字・黒字の構成分析!F$34,"▲", "-")), 2) &lt; 0, ABS(ROUND(VALUE(SUBSTITUTE(連結実質赤字比率に係る赤字・黒字の構成分析!F$34,"▲", "-")), 2)), NA())</f>
        <v>#N/A</v>
      </c>
      <c r="C36" s="184">
        <f>IF(ROUND(VALUE(SUBSTITUTE(連結実質赤字比率に係る赤字・黒字の構成分析!F$34,"▲", "-")), 2) &gt;= 0, ABS(ROUND(VALUE(SUBSTITUTE(連結実質赤字比率に係る赤字・黒字の構成分析!F$34,"▲", "-")), 2)), NA())</f>
        <v>2.71</v>
      </c>
      <c r="D36" s="184" t="e">
        <f>IF(ROUND(VALUE(SUBSTITUTE(連結実質赤字比率に係る赤字・黒字の構成分析!G$34,"▲", "-")), 2) &lt; 0, ABS(ROUND(VALUE(SUBSTITUTE(連結実質赤字比率に係る赤字・黒字の構成分析!G$34,"▲", "-")), 2)), NA())</f>
        <v>#N/A</v>
      </c>
      <c r="E36" s="184">
        <f>IF(ROUND(VALUE(SUBSTITUTE(連結実質赤字比率に係る赤字・黒字の構成分析!G$34,"▲", "-")), 2) &gt;= 0, ABS(ROUND(VALUE(SUBSTITUTE(連結実質赤字比率に係る赤字・黒字の構成分析!G$34,"▲", "-")), 2)), NA())</f>
        <v>2.96</v>
      </c>
      <c r="F36" s="184" t="e">
        <f>IF(ROUND(VALUE(SUBSTITUTE(連結実質赤字比率に係る赤字・黒字の構成分析!H$34,"▲", "-")), 2) &lt; 0, ABS(ROUND(VALUE(SUBSTITUTE(連結実質赤字比率に係る赤字・黒字の構成分析!H$34,"▲", "-")), 2)), NA())</f>
        <v>#N/A</v>
      </c>
      <c r="G36" s="184">
        <f>IF(ROUND(VALUE(SUBSTITUTE(連結実質赤字比率に係る赤字・黒字の構成分析!H$34,"▲", "-")), 2) &gt;= 0, ABS(ROUND(VALUE(SUBSTITUTE(連結実質赤字比率に係る赤字・黒字の構成分析!H$34,"▲", "-")), 2)), NA())</f>
        <v>3.36</v>
      </c>
      <c r="H36" s="184" t="e">
        <f>IF(ROUND(VALUE(SUBSTITUTE(連結実質赤字比率に係る赤字・黒字の構成分析!I$34,"▲", "-")), 2) &lt; 0, ABS(ROUND(VALUE(SUBSTITUTE(連結実質赤字比率に係る赤字・黒字の構成分析!I$34,"▲", "-")), 2)), NA())</f>
        <v>#N/A</v>
      </c>
      <c r="I36" s="184">
        <f>IF(ROUND(VALUE(SUBSTITUTE(連結実質赤字比率に係る赤字・黒字の構成分析!I$34,"▲", "-")), 2) &gt;= 0, ABS(ROUND(VALUE(SUBSTITUTE(連結実質赤字比率に係る赤字・黒字の構成分析!I$34,"▲", "-")), 2)), NA())</f>
        <v>3.37</v>
      </c>
      <c r="J36" s="184" t="e">
        <f>IF(ROUND(VALUE(SUBSTITUTE(連結実質赤字比率に係る赤字・黒字の構成分析!J$34,"▲", "-")), 2) &lt; 0, ABS(ROUND(VALUE(SUBSTITUTE(連結実質赤字比率に係る赤字・黒字の構成分析!J$34,"▲", "-")), 2)), NA())</f>
        <v>#N/A</v>
      </c>
      <c r="K36" s="184">
        <f>IF(ROUND(VALUE(SUBSTITUTE(連結実質赤字比率に係る赤字・黒字の構成分析!J$34,"▲", "-")), 2) &gt;= 0, ABS(ROUND(VALUE(SUBSTITUTE(連結実質赤字比率に係る赤字・黒字の構成分析!J$34,"▲", "-")), 2)), NA())</f>
        <v>3.15</v>
      </c>
    </row>
    <row r="39" spans="1:16" x14ac:dyDescent="0.15">
      <c r="A39" s="153" t="s">
        <v>60</v>
      </c>
    </row>
    <row r="40" spans="1:16" x14ac:dyDescent="0.15">
      <c r="A40" s="185"/>
      <c r="B40" s="185" t="str">
        <f>'実質公債費比率（分子）の構造'!K$44</f>
        <v>H28</v>
      </c>
      <c r="C40" s="185"/>
      <c r="D40" s="185"/>
      <c r="E40" s="185" t="str">
        <f>'実質公債費比率（分子）の構造'!L$44</f>
        <v>H29</v>
      </c>
      <c r="F40" s="185"/>
      <c r="G40" s="185"/>
      <c r="H40" s="185" t="str">
        <f>'実質公債費比率（分子）の構造'!M$44</f>
        <v>H30</v>
      </c>
      <c r="I40" s="185"/>
      <c r="J40" s="185"/>
      <c r="K40" s="185" t="str">
        <f>'実質公債費比率（分子）の構造'!N$44</f>
        <v>R01</v>
      </c>
      <c r="L40" s="185"/>
      <c r="M40" s="185"/>
      <c r="N40" s="185" t="str">
        <f>'実質公債費比率（分子）の構造'!O$44</f>
        <v>R02</v>
      </c>
      <c r="O40" s="185"/>
      <c r="P40" s="185"/>
    </row>
    <row r="41" spans="1:16" x14ac:dyDescent="0.15">
      <c r="A41" s="185"/>
      <c r="B41" s="185" t="s">
        <v>61</v>
      </c>
      <c r="C41" s="185"/>
      <c r="D41" s="185" t="s">
        <v>62</v>
      </c>
      <c r="E41" s="185" t="s">
        <v>61</v>
      </c>
      <c r="F41" s="185"/>
      <c r="G41" s="185" t="s">
        <v>62</v>
      </c>
      <c r="H41" s="185" t="s">
        <v>61</v>
      </c>
      <c r="I41" s="185"/>
      <c r="J41" s="185" t="s">
        <v>62</v>
      </c>
      <c r="K41" s="185" t="s">
        <v>61</v>
      </c>
      <c r="L41" s="185"/>
      <c r="M41" s="185" t="s">
        <v>62</v>
      </c>
      <c r="N41" s="185" t="s">
        <v>61</v>
      </c>
      <c r="O41" s="185"/>
      <c r="P41" s="185" t="s">
        <v>62</v>
      </c>
    </row>
    <row r="42" spans="1:16" x14ac:dyDescent="0.15">
      <c r="A42" s="185" t="s">
        <v>63</v>
      </c>
      <c r="B42" s="185"/>
      <c r="C42" s="185"/>
      <c r="D42" s="185">
        <f>'実質公債費比率（分子）の構造'!K$52</f>
        <v>897</v>
      </c>
      <c r="E42" s="185"/>
      <c r="F42" s="185"/>
      <c r="G42" s="185">
        <f>'実質公債費比率（分子）の構造'!L$52</f>
        <v>898</v>
      </c>
      <c r="H42" s="185"/>
      <c r="I42" s="185"/>
      <c r="J42" s="185">
        <f>'実質公債費比率（分子）の構造'!M$52</f>
        <v>1055</v>
      </c>
      <c r="K42" s="185"/>
      <c r="L42" s="185"/>
      <c r="M42" s="185">
        <f>'実質公債費比率（分子）の構造'!N$52</f>
        <v>1037</v>
      </c>
      <c r="N42" s="185"/>
      <c r="O42" s="185"/>
      <c r="P42" s="185">
        <f>'実質公債費比率（分子）の構造'!O$52</f>
        <v>1026</v>
      </c>
    </row>
    <row r="43" spans="1:16" x14ac:dyDescent="0.15">
      <c r="A43" s="185" t="s">
        <v>64</v>
      </c>
      <c r="B43" s="185">
        <f>'実質公債費比率（分子）の構造'!K$51</f>
        <v>0</v>
      </c>
      <c r="C43" s="185"/>
      <c r="D43" s="185"/>
      <c r="E43" s="185">
        <f>'実質公債費比率（分子）の構造'!L$51</f>
        <v>0</v>
      </c>
      <c r="F43" s="185"/>
      <c r="G43" s="185"/>
      <c r="H43" s="185">
        <f>'実質公債費比率（分子）の構造'!M$51</f>
        <v>0</v>
      </c>
      <c r="I43" s="185"/>
      <c r="J43" s="185"/>
      <c r="K43" s="185">
        <f>'実質公債費比率（分子）の構造'!N$51</f>
        <v>0</v>
      </c>
      <c r="L43" s="185"/>
      <c r="M43" s="185"/>
      <c r="N43" s="185">
        <f>'実質公債費比率（分子）の構造'!O$51</f>
        <v>0</v>
      </c>
      <c r="O43" s="185"/>
      <c r="P43" s="185"/>
    </row>
    <row r="44" spans="1:16" x14ac:dyDescent="0.15">
      <c r="A44" s="185" t="s">
        <v>65</v>
      </c>
      <c r="B44" s="185">
        <f>'実質公債費比率（分子）の構造'!K$50</f>
        <v>176</v>
      </c>
      <c r="C44" s="185"/>
      <c r="D44" s="185"/>
      <c r="E44" s="185">
        <f>'実質公債費比率（分子）の構造'!L$50</f>
        <v>132</v>
      </c>
      <c r="F44" s="185"/>
      <c r="G44" s="185"/>
      <c r="H44" s="185">
        <f>'実質公債費比率（分子）の構造'!M$50</f>
        <v>127</v>
      </c>
      <c r="I44" s="185"/>
      <c r="J44" s="185"/>
      <c r="K44" s="185">
        <f>'実質公債費比率（分子）の構造'!N$50</f>
        <v>139</v>
      </c>
      <c r="L44" s="185"/>
      <c r="M44" s="185"/>
      <c r="N44" s="185">
        <f>'実質公債費比率（分子）の構造'!O$50</f>
        <v>153</v>
      </c>
      <c r="O44" s="185"/>
      <c r="P44" s="185"/>
    </row>
    <row r="45" spans="1:16" x14ac:dyDescent="0.15">
      <c r="A45" s="185" t="s">
        <v>66</v>
      </c>
      <c r="B45" s="185">
        <f>'実質公債費比率（分子）の構造'!K$49</f>
        <v>10</v>
      </c>
      <c r="C45" s="185"/>
      <c r="D45" s="185"/>
      <c r="E45" s="185">
        <f>'実質公債費比率（分子）の構造'!L$49</f>
        <v>13</v>
      </c>
      <c r="F45" s="185"/>
      <c r="G45" s="185"/>
      <c r="H45" s="185">
        <f>'実質公債費比率（分子）の構造'!M$49</f>
        <v>10</v>
      </c>
      <c r="I45" s="185"/>
      <c r="J45" s="185"/>
      <c r="K45" s="185">
        <f>'実質公債費比率（分子）の構造'!N$49</f>
        <v>11</v>
      </c>
      <c r="L45" s="185"/>
      <c r="M45" s="185"/>
      <c r="N45" s="185">
        <f>'実質公債費比率（分子）の構造'!O$49</f>
        <v>43</v>
      </c>
      <c r="O45" s="185"/>
      <c r="P45" s="185"/>
    </row>
    <row r="46" spans="1:16" x14ac:dyDescent="0.15">
      <c r="A46" s="185" t="s">
        <v>67</v>
      </c>
      <c r="B46" s="185">
        <f>'実質公債費比率（分子）の構造'!K$48</f>
        <v>190</v>
      </c>
      <c r="C46" s="185"/>
      <c r="D46" s="185"/>
      <c r="E46" s="185">
        <f>'実質公債費比率（分子）の構造'!L$48</f>
        <v>185</v>
      </c>
      <c r="F46" s="185"/>
      <c r="G46" s="185"/>
      <c r="H46" s="185">
        <f>'実質公債費比率（分子）の構造'!M$48</f>
        <v>176</v>
      </c>
      <c r="I46" s="185"/>
      <c r="J46" s="185"/>
      <c r="K46" s="185">
        <f>'実質公債費比率（分子）の構造'!N$48</f>
        <v>170</v>
      </c>
      <c r="L46" s="185"/>
      <c r="M46" s="185"/>
      <c r="N46" s="185">
        <f>'実質公債費比率（分子）の構造'!O$48</f>
        <v>172</v>
      </c>
      <c r="O46" s="185"/>
      <c r="P46" s="185"/>
    </row>
    <row r="47" spans="1:16" x14ac:dyDescent="0.15">
      <c r="A47" s="185" t="s">
        <v>68</v>
      </c>
      <c r="B47" s="185" t="str">
        <f>'実質公債費比率（分子）の構造'!K$47</f>
        <v>-</v>
      </c>
      <c r="C47" s="185"/>
      <c r="D47" s="185"/>
      <c r="E47" s="185" t="str">
        <f>'実質公債費比率（分子）の構造'!L$47</f>
        <v>-</v>
      </c>
      <c r="F47" s="185"/>
      <c r="G47" s="185"/>
      <c r="H47" s="185" t="str">
        <f>'実質公債費比率（分子）の構造'!M$47</f>
        <v>-</v>
      </c>
      <c r="I47" s="185"/>
      <c r="J47" s="185"/>
      <c r="K47" s="185" t="str">
        <f>'実質公債費比率（分子）の構造'!N$47</f>
        <v>-</v>
      </c>
      <c r="L47" s="185"/>
      <c r="M47" s="185"/>
      <c r="N47" s="185" t="str">
        <f>'実質公債費比率（分子）の構造'!O$47</f>
        <v>-</v>
      </c>
      <c r="O47" s="185"/>
      <c r="P47" s="185"/>
    </row>
    <row r="48" spans="1:16" x14ac:dyDescent="0.15">
      <c r="A48" s="185" t="s">
        <v>69</v>
      </c>
      <c r="B48" s="185" t="str">
        <f>'実質公債費比率（分子）の構造'!K$46</f>
        <v>-</v>
      </c>
      <c r="C48" s="185"/>
      <c r="D48" s="185"/>
      <c r="E48" s="185" t="str">
        <f>'実質公債費比率（分子）の構造'!L$46</f>
        <v>-</v>
      </c>
      <c r="F48" s="185"/>
      <c r="G48" s="185"/>
      <c r="H48" s="185" t="str">
        <f>'実質公債費比率（分子）の構造'!M$46</f>
        <v>-</v>
      </c>
      <c r="I48" s="185"/>
      <c r="J48" s="185"/>
      <c r="K48" s="185" t="str">
        <f>'実質公債費比率（分子）の構造'!N$46</f>
        <v>-</v>
      </c>
      <c r="L48" s="185"/>
      <c r="M48" s="185"/>
      <c r="N48" s="185" t="str">
        <f>'実質公債費比率（分子）の構造'!O$46</f>
        <v>-</v>
      </c>
      <c r="O48" s="185"/>
      <c r="P48" s="185"/>
    </row>
    <row r="49" spans="1:16" x14ac:dyDescent="0.15">
      <c r="A49" s="185" t="s">
        <v>70</v>
      </c>
      <c r="B49" s="185">
        <f>'実質公債費比率（分子）の構造'!K$45</f>
        <v>1042</v>
      </c>
      <c r="C49" s="185"/>
      <c r="D49" s="185"/>
      <c r="E49" s="185">
        <f>'実質公債費比率（分子）の構造'!L$45</f>
        <v>1058</v>
      </c>
      <c r="F49" s="185"/>
      <c r="G49" s="185"/>
      <c r="H49" s="185">
        <f>'実質公債費比率（分子）の構造'!M$45</f>
        <v>1320</v>
      </c>
      <c r="I49" s="185"/>
      <c r="J49" s="185"/>
      <c r="K49" s="185">
        <f>'実質公債費比率（分子）の構造'!N$45</f>
        <v>1328</v>
      </c>
      <c r="L49" s="185"/>
      <c r="M49" s="185"/>
      <c r="N49" s="185">
        <f>'実質公債費比率（分子）の構造'!O$45</f>
        <v>1324</v>
      </c>
      <c r="O49" s="185"/>
      <c r="P49" s="185"/>
    </row>
    <row r="50" spans="1:16" x14ac:dyDescent="0.15">
      <c r="A50" s="185" t="s">
        <v>71</v>
      </c>
      <c r="B50" s="185" t="e">
        <f>NA()</f>
        <v>#N/A</v>
      </c>
      <c r="C50" s="185">
        <f>IF(ISNUMBER('実質公債費比率（分子）の構造'!K$53),'実質公債費比率（分子）の構造'!K$53,NA())</f>
        <v>521</v>
      </c>
      <c r="D50" s="185" t="e">
        <f>NA()</f>
        <v>#N/A</v>
      </c>
      <c r="E50" s="185" t="e">
        <f>NA()</f>
        <v>#N/A</v>
      </c>
      <c r="F50" s="185">
        <f>IF(ISNUMBER('実質公債費比率（分子）の構造'!L$53),'実質公債費比率（分子）の構造'!L$53,NA())</f>
        <v>490</v>
      </c>
      <c r="G50" s="185" t="e">
        <f>NA()</f>
        <v>#N/A</v>
      </c>
      <c r="H50" s="185" t="e">
        <f>NA()</f>
        <v>#N/A</v>
      </c>
      <c r="I50" s="185">
        <f>IF(ISNUMBER('実質公債費比率（分子）の構造'!M$53),'実質公債費比率（分子）の構造'!M$53,NA())</f>
        <v>578</v>
      </c>
      <c r="J50" s="185" t="e">
        <f>NA()</f>
        <v>#N/A</v>
      </c>
      <c r="K50" s="185" t="e">
        <f>NA()</f>
        <v>#N/A</v>
      </c>
      <c r="L50" s="185">
        <f>IF(ISNUMBER('実質公債費比率（分子）の構造'!N$53),'実質公債費比率（分子）の構造'!N$53,NA())</f>
        <v>611</v>
      </c>
      <c r="M50" s="185" t="e">
        <f>NA()</f>
        <v>#N/A</v>
      </c>
      <c r="N50" s="185" t="e">
        <f>NA()</f>
        <v>#N/A</v>
      </c>
      <c r="O50" s="185">
        <f>IF(ISNUMBER('実質公債費比率（分子）の構造'!O$53),'実質公債費比率（分子）の構造'!O$53,NA())</f>
        <v>666</v>
      </c>
      <c r="P50" s="185" t="e">
        <f>NA()</f>
        <v>#N/A</v>
      </c>
    </row>
    <row r="53" spans="1:16" x14ac:dyDescent="0.15">
      <c r="A53" s="153" t="s">
        <v>72</v>
      </c>
    </row>
    <row r="54" spans="1:16" x14ac:dyDescent="0.15">
      <c r="A54" s="184"/>
      <c r="B54" s="184" t="str">
        <f>'将来負担比率（分子）の構造'!I$40</f>
        <v>H28</v>
      </c>
      <c r="C54" s="184"/>
      <c r="D54" s="184"/>
      <c r="E54" s="184" t="str">
        <f>'将来負担比率（分子）の構造'!J$40</f>
        <v>H29</v>
      </c>
      <c r="F54" s="184"/>
      <c r="G54" s="184"/>
      <c r="H54" s="184" t="str">
        <f>'将来負担比率（分子）の構造'!K$40</f>
        <v>H30</v>
      </c>
      <c r="I54" s="184"/>
      <c r="J54" s="184"/>
      <c r="K54" s="184" t="str">
        <f>'将来負担比率（分子）の構造'!L$40</f>
        <v>R01</v>
      </c>
      <c r="L54" s="184"/>
      <c r="M54" s="184"/>
      <c r="N54" s="184" t="str">
        <f>'将来負担比率（分子）の構造'!M$40</f>
        <v>R02</v>
      </c>
      <c r="O54" s="184"/>
      <c r="P54" s="184"/>
    </row>
    <row r="55" spans="1:16" x14ac:dyDescent="0.15">
      <c r="A55" s="184"/>
      <c r="B55" s="184" t="s">
        <v>73</v>
      </c>
      <c r="C55" s="184"/>
      <c r="D55" s="184" t="s">
        <v>74</v>
      </c>
      <c r="E55" s="184" t="s">
        <v>73</v>
      </c>
      <c r="F55" s="184"/>
      <c r="G55" s="184" t="s">
        <v>74</v>
      </c>
      <c r="H55" s="184" t="s">
        <v>73</v>
      </c>
      <c r="I55" s="184"/>
      <c r="J55" s="184" t="s">
        <v>74</v>
      </c>
      <c r="K55" s="184" t="s">
        <v>73</v>
      </c>
      <c r="L55" s="184"/>
      <c r="M55" s="184" t="s">
        <v>74</v>
      </c>
      <c r="N55" s="184" t="s">
        <v>73</v>
      </c>
      <c r="O55" s="184"/>
      <c r="P55" s="184" t="s">
        <v>74</v>
      </c>
    </row>
    <row r="56" spans="1:16" x14ac:dyDescent="0.15">
      <c r="A56" s="184" t="s">
        <v>44</v>
      </c>
      <c r="B56" s="184"/>
      <c r="C56" s="184"/>
      <c r="D56" s="184">
        <f>'将来負担比率（分子）の構造'!I$52</f>
        <v>9175</v>
      </c>
      <c r="E56" s="184"/>
      <c r="F56" s="184"/>
      <c r="G56" s="184">
        <f>'将来負担比率（分子）の構造'!J$52</f>
        <v>8848</v>
      </c>
      <c r="H56" s="184"/>
      <c r="I56" s="184"/>
      <c r="J56" s="184">
        <f>'将来負担比率（分子）の構造'!K$52</f>
        <v>8430</v>
      </c>
      <c r="K56" s="184"/>
      <c r="L56" s="184"/>
      <c r="M56" s="184">
        <f>'将来負担比率（分子）の構造'!L$52</f>
        <v>7919</v>
      </c>
      <c r="N56" s="184"/>
      <c r="O56" s="184"/>
      <c r="P56" s="184">
        <f>'将来負担比率（分子）の構造'!M$52</f>
        <v>7331</v>
      </c>
    </row>
    <row r="57" spans="1:16" x14ac:dyDescent="0.15">
      <c r="A57" s="184" t="s">
        <v>43</v>
      </c>
      <c r="B57" s="184"/>
      <c r="C57" s="184"/>
      <c r="D57" s="184">
        <f>'将来負担比率（分子）の構造'!I$51</f>
        <v>1213</v>
      </c>
      <c r="E57" s="184"/>
      <c r="F57" s="184"/>
      <c r="G57" s="184">
        <f>'将来負担比率（分子）の構造'!J$51</f>
        <v>1245</v>
      </c>
      <c r="H57" s="184"/>
      <c r="I57" s="184"/>
      <c r="J57" s="184">
        <f>'将来負担比率（分子）の構造'!K$51</f>
        <v>1201</v>
      </c>
      <c r="K57" s="184"/>
      <c r="L57" s="184"/>
      <c r="M57" s="184">
        <f>'将来負担比率（分子）の構造'!L$51</f>
        <v>1095</v>
      </c>
      <c r="N57" s="184"/>
      <c r="O57" s="184"/>
      <c r="P57" s="184">
        <f>'将来負担比率（分子）の構造'!M$51</f>
        <v>997</v>
      </c>
    </row>
    <row r="58" spans="1:16" x14ac:dyDescent="0.15">
      <c r="A58" s="184" t="s">
        <v>42</v>
      </c>
      <c r="B58" s="184"/>
      <c r="C58" s="184"/>
      <c r="D58" s="184">
        <f>'将来負担比率（分子）の構造'!I$50</f>
        <v>740</v>
      </c>
      <c r="E58" s="184"/>
      <c r="F58" s="184"/>
      <c r="G58" s="184">
        <f>'将来負担比率（分子）の構造'!J$50</f>
        <v>886</v>
      </c>
      <c r="H58" s="184"/>
      <c r="I58" s="184"/>
      <c r="J58" s="184">
        <f>'将来負担比率（分子）の構造'!K$50</f>
        <v>903</v>
      </c>
      <c r="K58" s="184"/>
      <c r="L58" s="184"/>
      <c r="M58" s="184">
        <f>'将来負担比率（分子）の構造'!L$50</f>
        <v>1021</v>
      </c>
      <c r="N58" s="184"/>
      <c r="O58" s="184"/>
      <c r="P58" s="184">
        <f>'将来負担比率（分子）の構造'!M$50</f>
        <v>2590</v>
      </c>
    </row>
    <row r="59" spans="1:16" x14ac:dyDescent="0.15">
      <c r="A59" s="184" t="s">
        <v>40</v>
      </c>
      <c r="B59" s="184" t="str">
        <f>'将来負担比率（分子）の構造'!I$49</f>
        <v>-</v>
      </c>
      <c r="C59" s="184"/>
      <c r="D59" s="184"/>
      <c r="E59" s="184" t="str">
        <f>'将来負担比率（分子）の構造'!J$49</f>
        <v>-</v>
      </c>
      <c r="F59" s="184"/>
      <c r="G59" s="184"/>
      <c r="H59" s="184" t="str">
        <f>'将来負担比率（分子）の構造'!K$49</f>
        <v>-</v>
      </c>
      <c r="I59" s="184"/>
      <c r="J59" s="184"/>
      <c r="K59" s="184" t="str">
        <f>'将来負担比率（分子）の構造'!L$49</f>
        <v>-</v>
      </c>
      <c r="L59" s="184"/>
      <c r="M59" s="184"/>
      <c r="N59" s="184" t="str">
        <f>'将来負担比率（分子）の構造'!M$49</f>
        <v>-</v>
      </c>
      <c r="O59" s="184"/>
      <c r="P59" s="184"/>
    </row>
    <row r="60" spans="1:16" x14ac:dyDescent="0.15">
      <c r="A60" s="184" t="s">
        <v>39</v>
      </c>
      <c r="B60" s="184" t="str">
        <f>'将来負担比率（分子）の構造'!I$48</f>
        <v>-</v>
      </c>
      <c r="C60" s="184"/>
      <c r="D60" s="184"/>
      <c r="E60" s="184" t="str">
        <f>'将来負担比率（分子）の構造'!J$48</f>
        <v>-</v>
      </c>
      <c r="F60" s="184"/>
      <c r="G60" s="184"/>
      <c r="H60" s="184" t="str">
        <f>'将来負担比率（分子）の構造'!K$48</f>
        <v>-</v>
      </c>
      <c r="I60" s="184"/>
      <c r="J60" s="184"/>
      <c r="K60" s="184" t="str">
        <f>'将来負担比率（分子）の構造'!L$48</f>
        <v>-</v>
      </c>
      <c r="L60" s="184"/>
      <c r="M60" s="184"/>
      <c r="N60" s="184" t="str">
        <f>'将来負担比率（分子）の構造'!M$48</f>
        <v>-</v>
      </c>
      <c r="O60" s="184"/>
      <c r="P60" s="184"/>
    </row>
    <row r="61" spans="1:16" x14ac:dyDescent="0.15">
      <c r="A61" s="184" t="s">
        <v>37</v>
      </c>
      <c r="B61" s="184" t="str">
        <f>'将来負担比率（分子）の構造'!I$46</f>
        <v>-</v>
      </c>
      <c r="C61" s="184"/>
      <c r="D61" s="184"/>
      <c r="E61" s="184" t="str">
        <f>'将来負担比率（分子）の構造'!J$46</f>
        <v>-</v>
      </c>
      <c r="F61" s="184"/>
      <c r="G61" s="184"/>
      <c r="H61" s="184" t="str">
        <f>'将来負担比率（分子）の構造'!K$46</f>
        <v>-</v>
      </c>
      <c r="I61" s="184"/>
      <c r="J61" s="184"/>
      <c r="K61" s="184" t="str">
        <f>'将来負担比率（分子）の構造'!L$46</f>
        <v>-</v>
      </c>
      <c r="L61" s="184"/>
      <c r="M61" s="184"/>
      <c r="N61" s="184" t="str">
        <f>'将来負担比率（分子）の構造'!M$46</f>
        <v>-</v>
      </c>
      <c r="O61" s="184"/>
      <c r="P61" s="184"/>
    </row>
    <row r="62" spans="1:16" x14ac:dyDescent="0.15">
      <c r="A62" s="184" t="s">
        <v>36</v>
      </c>
      <c r="B62" s="184">
        <f>'将来負担比率（分子）の構造'!I$45</f>
        <v>1334</v>
      </c>
      <c r="C62" s="184"/>
      <c r="D62" s="184"/>
      <c r="E62" s="184">
        <f>'将来負担比率（分子）の構造'!J$45</f>
        <v>1304</v>
      </c>
      <c r="F62" s="184"/>
      <c r="G62" s="184"/>
      <c r="H62" s="184">
        <f>'将来負担比率（分子）の構造'!K$45</f>
        <v>1296</v>
      </c>
      <c r="I62" s="184"/>
      <c r="J62" s="184"/>
      <c r="K62" s="184">
        <f>'将来負担比率（分子）の構造'!L$45</f>
        <v>1209</v>
      </c>
      <c r="L62" s="184"/>
      <c r="M62" s="184"/>
      <c r="N62" s="184">
        <f>'将来負担比率（分子）の構造'!M$45</f>
        <v>1154</v>
      </c>
      <c r="O62" s="184"/>
      <c r="P62" s="184"/>
    </row>
    <row r="63" spans="1:16" x14ac:dyDescent="0.15">
      <c r="A63" s="184" t="s">
        <v>35</v>
      </c>
      <c r="B63" s="184">
        <f>'将来負担比率（分子）の構造'!I$44</f>
        <v>598</v>
      </c>
      <c r="C63" s="184"/>
      <c r="D63" s="184"/>
      <c r="E63" s="184">
        <f>'将来負担比率（分子）の構造'!J$44</f>
        <v>692</v>
      </c>
      <c r="F63" s="184"/>
      <c r="G63" s="184"/>
      <c r="H63" s="184">
        <f>'将来負担比率（分子）の構造'!K$44</f>
        <v>688</v>
      </c>
      <c r="I63" s="184"/>
      <c r="J63" s="184"/>
      <c r="K63" s="184">
        <f>'将来負担比率（分子）の構造'!L$44</f>
        <v>694</v>
      </c>
      <c r="L63" s="184"/>
      <c r="M63" s="184"/>
      <c r="N63" s="184">
        <f>'将来負担比率（分子）の構造'!M$44</f>
        <v>654</v>
      </c>
      <c r="O63" s="184"/>
      <c r="P63" s="184"/>
    </row>
    <row r="64" spans="1:16" x14ac:dyDescent="0.15">
      <c r="A64" s="184" t="s">
        <v>34</v>
      </c>
      <c r="B64" s="184">
        <f>'将来負担比率（分子）の構造'!I$43</f>
        <v>1830</v>
      </c>
      <c r="C64" s="184"/>
      <c r="D64" s="184"/>
      <c r="E64" s="184">
        <f>'将来負担比率（分子）の構造'!J$43</f>
        <v>1697</v>
      </c>
      <c r="F64" s="184"/>
      <c r="G64" s="184"/>
      <c r="H64" s="184">
        <f>'将来負担比率（分子）の構造'!K$43</f>
        <v>1758</v>
      </c>
      <c r="I64" s="184"/>
      <c r="J64" s="184"/>
      <c r="K64" s="184">
        <f>'将来負担比率（分子）の構造'!L$43</f>
        <v>1636</v>
      </c>
      <c r="L64" s="184"/>
      <c r="M64" s="184"/>
      <c r="N64" s="184">
        <f>'将来負担比率（分子）の構造'!M$43</f>
        <v>1542</v>
      </c>
      <c r="O64" s="184"/>
      <c r="P64" s="184"/>
    </row>
    <row r="65" spans="1:16" x14ac:dyDescent="0.15">
      <c r="A65" s="184" t="s">
        <v>33</v>
      </c>
      <c r="B65" s="184">
        <f>'将来負担比率（分子）の構造'!I$42</f>
        <v>458</v>
      </c>
      <c r="C65" s="184"/>
      <c r="D65" s="184"/>
      <c r="E65" s="184">
        <f>'将来負担比率（分子）の構造'!J$42</f>
        <v>340</v>
      </c>
      <c r="F65" s="184"/>
      <c r="G65" s="184"/>
      <c r="H65" s="184">
        <f>'将来負担比率（分子）の構造'!K$42</f>
        <v>408</v>
      </c>
      <c r="I65" s="184"/>
      <c r="J65" s="184"/>
      <c r="K65" s="184">
        <f>'将来負担比率（分子）の構造'!L$42</f>
        <v>295</v>
      </c>
      <c r="L65" s="184"/>
      <c r="M65" s="184"/>
      <c r="N65" s="184">
        <f>'将来負担比率（分子）の構造'!M$42</f>
        <v>249</v>
      </c>
      <c r="O65" s="184"/>
      <c r="P65" s="184"/>
    </row>
    <row r="66" spans="1:16" x14ac:dyDescent="0.15">
      <c r="A66" s="184" t="s">
        <v>32</v>
      </c>
      <c r="B66" s="184">
        <f>'将来負担比率（分子）の構造'!I$41</f>
        <v>12165</v>
      </c>
      <c r="C66" s="184"/>
      <c r="D66" s="184"/>
      <c r="E66" s="184">
        <f>'将来負担比率（分子）の構造'!J$41</f>
        <v>11965</v>
      </c>
      <c r="F66" s="184"/>
      <c r="G66" s="184"/>
      <c r="H66" s="184">
        <f>'将来負担比率（分子）の構造'!K$41</f>
        <v>11545</v>
      </c>
      <c r="I66" s="184"/>
      <c r="J66" s="184"/>
      <c r="K66" s="184">
        <f>'将来負担比率（分子）の構造'!L$41</f>
        <v>10920</v>
      </c>
      <c r="L66" s="184"/>
      <c r="M66" s="184"/>
      <c r="N66" s="184">
        <f>'将来負担比率（分子）の構造'!M$41</f>
        <v>10256</v>
      </c>
      <c r="O66" s="184"/>
      <c r="P66" s="184"/>
    </row>
    <row r="67" spans="1:16" x14ac:dyDescent="0.15">
      <c r="A67" s="184" t="s">
        <v>75</v>
      </c>
      <c r="B67" s="184" t="e">
        <f>NA()</f>
        <v>#N/A</v>
      </c>
      <c r="C67" s="184">
        <f>IF(ISNUMBER('将来負担比率（分子）の構造'!I$53), IF('将来負担比率（分子）の構造'!I$53 &lt; 0, 0, '将来負担比率（分子）の構造'!I$53), NA())</f>
        <v>5255</v>
      </c>
      <c r="D67" s="184" t="e">
        <f>NA()</f>
        <v>#N/A</v>
      </c>
      <c r="E67" s="184" t="e">
        <f>NA()</f>
        <v>#N/A</v>
      </c>
      <c r="F67" s="184">
        <f>IF(ISNUMBER('将来負担比率（分子）の構造'!J$53), IF('将来負担比率（分子）の構造'!J$53 &lt; 0, 0, '将来負担比率（分子）の構造'!J$53), NA())</f>
        <v>5020</v>
      </c>
      <c r="G67" s="184" t="e">
        <f>NA()</f>
        <v>#N/A</v>
      </c>
      <c r="H67" s="184" t="e">
        <f>NA()</f>
        <v>#N/A</v>
      </c>
      <c r="I67" s="184">
        <f>IF(ISNUMBER('将来負担比率（分子）の構造'!K$53), IF('将来負担比率（分子）の構造'!K$53 &lt; 0, 0, '将来負担比率（分子）の構造'!K$53), NA())</f>
        <v>5162</v>
      </c>
      <c r="J67" s="184" t="e">
        <f>NA()</f>
        <v>#N/A</v>
      </c>
      <c r="K67" s="184" t="e">
        <f>NA()</f>
        <v>#N/A</v>
      </c>
      <c r="L67" s="184">
        <f>IF(ISNUMBER('将来負担比率（分子）の構造'!L$53), IF('将来負担比率（分子）の構造'!L$53 &lt; 0, 0, '将来負担比率（分子）の構造'!L$53), NA())</f>
        <v>4718</v>
      </c>
      <c r="M67" s="184" t="e">
        <f>NA()</f>
        <v>#N/A</v>
      </c>
      <c r="N67" s="184" t="e">
        <f>NA()</f>
        <v>#N/A</v>
      </c>
      <c r="O67" s="184">
        <f>IF(ISNUMBER('将来負担比率（分子）の構造'!M$53), IF('将来負担比率（分子）の構造'!M$53 &lt; 0, 0, '将来負担比率（分子）の構造'!M$53), NA())</f>
        <v>2937</v>
      </c>
      <c r="P67" s="184" t="e">
        <f>NA()</f>
        <v>#N/A</v>
      </c>
    </row>
    <row r="70" spans="1:16" x14ac:dyDescent="0.15">
      <c r="A70" s="186" t="s">
        <v>76</v>
      </c>
      <c r="B70" s="186"/>
      <c r="C70" s="186"/>
      <c r="D70" s="186"/>
      <c r="E70" s="186"/>
      <c r="F70" s="186"/>
    </row>
    <row r="71" spans="1:16" x14ac:dyDescent="0.15">
      <c r="A71" s="187"/>
      <c r="B71" s="187" t="str">
        <f>基金残高に係る経年分析!F54</f>
        <v>H30</v>
      </c>
      <c r="C71" s="187" t="str">
        <f>基金残高に係る経年分析!G54</f>
        <v>R01</v>
      </c>
      <c r="D71" s="187" t="str">
        <f>基金残高に係る経年分析!H54</f>
        <v>R02</v>
      </c>
    </row>
    <row r="72" spans="1:16" x14ac:dyDescent="0.15">
      <c r="A72" s="187" t="s">
        <v>77</v>
      </c>
      <c r="B72" s="188">
        <f>基金残高に係る経年分析!F55</f>
        <v>159</v>
      </c>
      <c r="C72" s="188">
        <f>基金残高に係る経年分析!G55</f>
        <v>139</v>
      </c>
      <c r="D72" s="188">
        <f>基金残高に係る経年分析!H55</f>
        <v>236</v>
      </c>
    </row>
    <row r="73" spans="1:16" x14ac:dyDescent="0.15">
      <c r="A73" s="187" t="s">
        <v>78</v>
      </c>
      <c r="B73" s="188">
        <f>基金残高に係る経年分析!F56</f>
        <v>289</v>
      </c>
      <c r="C73" s="188">
        <f>基金残高に係る経年分析!G56</f>
        <v>189</v>
      </c>
      <c r="D73" s="188">
        <f>基金残高に係る経年分析!H56</f>
        <v>189</v>
      </c>
    </row>
    <row r="74" spans="1:16" x14ac:dyDescent="0.15">
      <c r="A74" s="187" t="s">
        <v>79</v>
      </c>
      <c r="B74" s="188">
        <f>基金残高に係る経年分析!F57</f>
        <v>229</v>
      </c>
      <c r="C74" s="188">
        <f>基金残高に係る経年分析!G57</f>
        <v>464</v>
      </c>
      <c r="D74" s="188">
        <f>基金残高に係る経年分析!H57</f>
        <v>1954</v>
      </c>
    </row>
  </sheetData>
  <sheetProtection algorithmName="SHA-512" hashValue="ntbemot8PVKpBEevUB6cv9FLl673VoWh0dLWlDzeo8ci8PI+P3QybYspzdqV/oUBOy8xlXUbHkPdQPD4SuGr6g==" saltValue="5F/ivfkxUztu1FQZ99cjP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Q13" workbookViewId="0"/>
  </sheetViews>
  <sheetFormatPr defaultColWidth="0" defaultRowHeight="11.25" customHeight="1" zeroHeight="1" x14ac:dyDescent="0.15"/>
  <cols>
    <col min="1" max="95" width="1.625" style="229" customWidth="1"/>
    <col min="96" max="133" width="1.625" style="246" customWidth="1"/>
    <col min="134" max="143" width="1.625" style="229" customWidth="1"/>
    <col min="144" max="16384" width="0" style="229" hidden="1"/>
  </cols>
  <sheetData>
    <row r="1" spans="2:143" ht="22.5" customHeight="1" thickBot="1" x14ac:dyDescent="0.2">
      <c r="B1" s="226"/>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7"/>
      <c r="AK1" s="227"/>
      <c r="AL1" s="227"/>
      <c r="AM1" s="227"/>
      <c r="AN1" s="227"/>
      <c r="AO1" s="227"/>
      <c r="AP1" s="227"/>
      <c r="AQ1" s="227"/>
      <c r="AR1" s="227"/>
      <c r="AS1" s="227"/>
      <c r="AT1" s="227"/>
      <c r="AU1" s="227"/>
      <c r="AV1" s="227"/>
      <c r="AW1" s="227"/>
      <c r="AX1" s="227"/>
      <c r="AY1" s="227"/>
      <c r="AZ1" s="227"/>
      <c r="BA1" s="227"/>
      <c r="BB1" s="227"/>
      <c r="BC1" s="227"/>
      <c r="BD1" s="227"/>
      <c r="BE1" s="227"/>
      <c r="BF1" s="227"/>
      <c r="BG1" s="227"/>
      <c r="BH1" s="227"/>
      <c r="BI1" s="227"/>
      <c r="BJ1" s="227"/>
      <c r="BK1" s="227"/>
      <c r="BL1" s="227"/>
      <c r="BM1" s="227"/>
      <c r="BN1" s="227"/>
      <c r="BO1" s="227"/>
      <c r="BP1" s="227"/>
      <c r="BQ1" s="227"/>
      <c r="BR1" s="227"/>
      <c r="BS1" s="227"/>
      <c r="BT1" s="227"/>
      <c r="BU1" s="227"/>
      <c r="BV1" s="227"/>
      <c r="BW1" s="227"/>
      <c r="BX1" s="227"/>
      <c r="BY1" s="227"/>
      <c r="BZ1" s="227"/>
      <c r="CA1" s="227"/>
      <c r="CB1" s="227"/>
      <c r="CC1" s="227"/>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664" t="s">
        <v>210</v>
      </c>
      <c r="DI1" s="665"/>
      <c r="DJ1" s="665"/>
      <c r="DK1" s="665"/>
      <c r="DL1" s="665"/>
      <c r="DM1" s="665"/>
      <c r="DN1" s="666"/>
      <c r="DO1" s="229"/>
      <c r="DP1" s="664" t="s">
        <v>211</v>
      </c>
      <c r="DQ1" s="665"/>
      <c r="DR1" s="665"/>
      <c r="DS1" s="665"/>
      <c r="DT1" s="665"/>
      <c r="DU1" s="665"/>
      <c r="DV1" s="665"/>
      <c r="DW1" s="665"/>
      <c r="DX1" s="665"/>
      <c r="DY1" s="665"/>
      <c r="DZ1" s="665"/>
      <c r="EA1" s="665"/>
      <c r="EB1" s="665"/>
      <c r="EC1" s="666"/>
      <c r="ED1" s="227"/>
      <c r="EE1" s="227"/>
      <c r="EF1" s="227"/>
      <c r="EG1" s="227"/>
      <c r="EH1" s="227"/>
      <c r="EI1" s="227"/>
      <c r="EJ1" s="227"/>
      <c r="EK1" s="227"/>
      <c r="EL1" s="227"/>
      <c r="EM1" s="227"/>
    </row>
    <row r="2" spans="2:143" ht="22.5" customHeight="1" x14ac:dyDescent="0.15">
      <c r="B2" s="230" t="s">
        <v>212</v>
      </c>
      <c r="R2" s="231"/>
      <c r="S2" s="231"/>
      <c r="T2" s="231"/>
      <c r="U2" s="231"/>
      <c r="V2" s="231"/>
      <c r="W2" s="231"/>
      <c r="X2" s="231"/>
      <c r="Y2" s="231"/>
      <c r="Z2" s="231"/>
      <c r="AA2" s="231"/>
      <c r="AB2" s="231"/>
      <c r="AC2" s="231"/>
      <c r="AE2" s="232"/>
      <c r="AF2" s="232"/>
      <c r="AG2" s="232"/>
      <c r="AH2" s="232"/>
      <c r="AI2" s="232"/>
      <c r="AJ2" s="231"/>
      <c r="AK2" s="231"/>
      <c r="AL2" s="231"/>
      <c r="AM2" s="231"/>
      <c r="AN2" s="231"/>
      <c r="AO2" s="231"/>
      <c r="AP2" s="231"/>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228"/>
      <c r="DK2" s="228"/>
      <c r="DL2" s="228"/>
      <c r="DM2" s="228"/>
      <c r="DN2" s="228"/>
      <c r="DO2" s="228"/>
      <c r="DP2" s="228"/>
      <c r="DQ2" s="228"/>
      <c r="DR2" s="228"/>
      <c r="DS2" s="228"/>
      <c r="DT2" s="228"/>
      <c r="DU2" s="228"/>
      <c r="DV2" s="228"/>
      <c r="DW2" s="228"/>
      <c r="DX2" s="228"/>
      <c r="DY2" s="228"/>
      <c r="DZ2" s="228"/>
      <c r="EA2" s="228"/>
      <c r="EB2" s="228"/>
      <c r="EC2" s="228"/>
    </row>
    <row r="3" spans="2:143" ht="11.25" customHeight="1" x14ac:dyDescent="0.15">
      <c r="B3" s="667" t="s">
        <v>213</v>
      </c>
      <c r="C3" s="668"/>
      <c r="D3" s="668"/>
      <c r="E3" s="668"/>
      <c r="F3" s="668"/>
      <c r="G3" s="668"/>
      <c r="H3" s="668"/>
      <c r="I3" s="668"/>
      <c r="J3" s="668"/>
      <c r="K3" s="668"/>
      <c r="L3" s="668"/>
      <c r="M3" s="668"/>
      <c r="N3" s="668"/>
      <c r="O3" s="668"/>
      <c r="P3" s="668"/>
      <c r="Q3" s="668"/>
      <c r="R3" s="668"/>
      <c r="S3" s="668"/>
      <c r="T3" s="668"/>
      <c r="U3" s="668"/>
      <c r="V3" s="668"/>
      <c r="W3" s="668"/>
      <c r="X3" s="668"/>
      <c r="Y3" s="668"/>
      <c r="Z3" s="668"/>
      <c r="AA3" s="668"/>
      <c r="AB3" s="668"/>
      <c r="AC3" s="668"/>
      <c r="AD3" s="668"/>
      <c r="AE3" s="668"/>
      <c r="AF3" s="668"/>
      <c r="AG3" s="668"/>
      <c r="AH3" s="668"/>
      <c r="AI3" s="668"/>
      <c r="AJ3" s="668"/>
      <c r="AK3" s="668"/>
      <c r="AL3" s="668"/>
      <c r="AM3" s="668"/>
      <c r="AN3" s="668"/>
      <c r="AO3" s="668"/>
      <c r="AP3" s="667" t="s">
        <v>214</v>
      </c>
      <c r="AQ3" s="668"/>
      <c r="AR3" s="668"/>
      <c r="AS3" s="668"/>
      <c r="AT3" s="668"/>
      <c r="AU3" s="668"/>
      <c r="AV3" s="668"/>
      <c r="AW3" s="668"/>
      <c r="AX3" s="668"/>
      <c r="AY3" s="668"/>
      <c r="AZ3" s="668"/>
      <c r="BA3" s="668"/>
      <c r="BB3" s="668"/>
      <c r="BC3" s="668"/>
      <c r="BD3" s="668"/>
      <c r="BE3" s="668"/>
      <c r="BF3" s="668"/>
      <c r="BG3" s="668"/>
      <c r="BH3" s="668"/>
      <c r="BI3" s="668"/>
      <c r="BJ3" s="668"/>
      <c r="BK3" s="668"/>
      <c r="BL3" s="668"/>
      <c r="BM3" s="668"/>
      <c r="BN3" s="668"/>
      <c r="BO3" s="668"/>
      <c r="BP3" s="668"/>
      <c r="BQ3" s="668"/>
      <c r="BR3" s="668"/>
      <c r="BS3" s="668"/>
      <c r="BT3" s="668"/>
      <c r="BU3" s="668"/>
      <c r="BV3" s="668"/>
      <c r="BW3" s="668"/>
      <c r="BX3" s="668"/>
      <c r="BY3" s="668"/>
      <c r="BZ3" s="668"/>
      <c r="CA3" s="668"/>
      <c r="CB3" s="669"/>
      <c r="CD3" s="670" t="s">
        <v>215</v>
      </c>
      <c r="CE3" s="671"/>
      <c r="CF3" s="671"/>
      <c r="CG3" s="671"/>
      <c r="CH3" s="671"/>
      <c r="CI3" s="671"/>
      <c r="CJ3" s="671"/>
      <c r="CK3" s="671"/>
      <c r="CL3" s="671"/>
      <c r="CM3" s="671"/>
      <c r="CN3" s="671"/>
      <c r="CO3" s="671"/>
      <c r="CP3" s="671"/>
      <c r="CQ3" s="671"/>
      <c r="CR3" s="671"/>
      <c r="CS3" s="671"/>
      <c r="CT3" s="671"/>
      <c r="CU3" s="671"/>
      <c r="CV3" s="671"/>
      <c r="CW3" s="671"/>
      <c r="CX3" s="671"/>
      <c r="CY3" s="671"/>
      <c r="CZ3" s="671"/>
      <c r="DA3" s="671"/>
      <c r="DB3" s="671"/>
      <c r="DC3" s="671"/>
      <c r="DD3" s="671"/>
      <c r="DE3" s="671"/>
      <c r="DF3" s="671"/>
      <c r="DG3" s="671"/>
      <c r="DH3" s="671"/>
      <c r="DI3" s="671"/>
      <c r="DJ3" s="671"/>
      <c r="DK3" s="671"/>
      <c r="DL3" s="671"/>
      <c r="DM3" s="671"/>
      <c r="DN3" s="671"/>
      <c r="DO3" s="671"/>
      <c r="DP3" s="671"/>
      <c r="DQ3" s="671"/>
      <c r="DR3" s="671"/>
      <c r="DS3" s="671"/>
      <c r="DT3" s="671"/>
      <c r="DU3" s="671"/>
      <c r="DV3" s="671"/>
      <c r="DW3" s="671"/>
      <c r="DX3" s="671"/>
      <c r="DY3" s="671"/>
      <c r="DZ3" s="671"/>
      <c r="EA3" s="671"/>
      <c r="EB3" s="671"/>
      <c r="EC3" s="672"/>
    </row>
    <row r="4" spans="2:143" ht="11.25" customHeight="1" x14ac:dyDescent="0.15">
      <c r="B4" s="667" t="s">
        <v>1</v>
      </c>
      <c r="C4" s="668"/>
      <c r="D4" s="668"/>
      <c r="E4" s="668"/>
      <c r="F4" s="668"/>
      <c r="G4" s="668"/>
      <c r="H4" s="668"/>
      <c r="I4" s="668"/>
      <c r="J4" s="668"/>
      <c r="K4" s="668"/>
      <c r="L4" s="668"/>
      <c r="M4" s="668"/>
      <c r="N4" s="668"/>
      <c r="O4" s="668"/>
      <c r="P4" s="668"/>
      <c r="Q4" s="669"/>
      <c r="R4" s="667" t="s">
        <v>216</v>
      </c>
      <c r="S4" s="668"/>
      <c r="T4" s="668"/>
      <c r="U4" s="668"/>
      <c r="V4" s="668"/>
      <c r="W4" s="668"/>
      <c r="X4" s="668"/>
      <c r="Y4" s="669"/>
      <c r="Z4" s="667" t="s">
        <v>217</v>
      </c>
      <c r="AA4" s="668"/>
      <c r="AB4" s="668"/>
      <c r="AC4" s="669"/>
      <c r="AD4" s="667" t="s">
        <v>218</v>
      </c>
      <c r="AE4" s="668"/>
      <c r="AF4" s="668"/>
      <c r="AG4" s="668"/>
      <c r="AH4" s="668"/>
      <c r="AI4" s="668"/>
      <c r="AJ4" s="668"/>
      <c r="AK4" s="669"/>
      <c r="AL4" s="667" t="s">
        <v>217</v>
      </c>
      <c r="AM4" s="668"/>
      <c r="AN4" s="668"/>
      <c r="AO4" s="669"/>
      <c r="AP4" s="673" t="s">
        <v>219</v>
      </c>
      <c r="AQ4" s="673"/>
      <c r="AR4" s="673"/>
      <c r="AS4" s="673"/>
      <c r="AT4" s="673"/>
      <c r="AU4" s="673"/>
      <c r="AV4" s="673"/>
      <c r="AW4" s="673"/>
      <c r="AX4" s="673"/>
      <c r="AY4" s="673"/>
      <c r="AZ4" s="673"/>
      <c r="BA4" s="673"/>
      <c r="BB4" s="673"/>
      <c r="BC4" s="673"/>
      <c r="BD4" s="673"/>
      <c r="BE4" s="673"/>
      <c r="BF4" s="673"/>
      <c r="BG4" s="673" t="s">
        <v>220</v>
      </c>
      <c r="BH4" s="673"/>
      <c r="BI4" s="673"/>
      <c r="BJ4" s="673"/>
      <c r="BK4" s="673"/>
      <c r="BL4" s="673"/>
      <c r="BM4" s="673"/>
      <c r="BN4" s="673"/>
      <c r="BO4" s="673" t="s">
        <v>217</v>
      </c>
      <c r="BP4" s="673"/>
      <c r="BQ4" s="673"/>
      <c r="BR4" s="673"/>
      <c r="BS4" s="673" t="s">
        <v>221</v>
      </c>
      <c r="BT4" s="673"/>
      <c r="BU4" s="673"/>
      <c r="BV4" s="673"/>
      <c r="BW4" s="673"/>
      <c r="BX4" s="673"/>
      <c r="BY4" s="673"/>
      <c r="BZ4" s="673"/>
      <c r="CA4" s="673"/>
      <c r="CB4" s="673"/>
      <c r="CD4" s="670" t="s">
        <v>222</v>
      </c>
      <c r="CE4" s="671"/>
      <c r="CF4" s="671"/>
      <c r="CG4" s="671"/>
      <c r="CH4" s="671"/>
      <c r="CI4" s="671"/>
      <c r="CJ4" s="671"/>
      <c r="CK4" s="671"/>
      <c r="CL4" s="671"/>
      <c r="CM4" s="671"/>
      <c r="CN4" s="671"/>
      <c r="CO4" s="671"/>
      <c r="CP4" s="671"/>
      <c r="CQ4" s="671"/>
      <c r="CR4" s="671"/>
      <c r="CS4" s="671"/>
      <c r="CT4" s="671"/>
      <c r="CU4" s="671"/>
      <c r="CV4" s="671"/>
      <c r="CW4" s="671"/>
      <c r="CX4" s="671"/>
      <c r="CY4" s="671"/>
      <c r="CZ4" s="671"/>
      <c r="DA4" s="671"/>
      <c r="DB4" s="671"/>
      <c r="DC4" s="671"/>
      <c r="DD4" s="671"/>
      <c r="DE4" s="671"/>
      <c r="DF4" s="671"/>
      <c r="DG4" s="671"/>
      <c r="DH4" s="671"/>
      <c r="DI4" s="671"/>
      <c r="DJ4" s="671"/>
      <c r="DK4" s="671"/>
      <c r="DL4" s="671"/>
      <c r="DM4" s="671"/>
      <c r="DN4" s="671"/>
      <c r="DO4" s="671"/>
      <c r="DP4" s="671"/>
      <c r="DQ4" s="671"/>
      <c r="DR4" s="671"/>
      <c r="DS4" s="671"/>
      <c r="DT4" s="671"/>
      <c r="DU4" s="671"/>
      <c r="DV4" s="671"/>
      <c r="DW4" s="671"/>
      <c r="DX4" s="671"/>
      <c r="DY4" s="671"/>
      <c r="DZ4" s="671"/>
      <c r="EA4" s="671"/>
      <c r="EB4" s="671"/>
      <c r="EC4" s="672"/>
    </row>
    <row r="5" spans="2:143" s="233" customFormat="1" ht="11.25" customHeight="1" x14ac:dyDescent="0.15">
      <c r="B5" s="674" t="s">
        <v>223</v>
      </c>
      <c r="C5" s="675"/>
      <c r="D5" s="675"/>
      <c r="E5" s="675"/>
      <c r="F5" s="675"/>
      <c r="G5" s="675"/>
      <c r="H5" s="675"/>
      <c r="I5" s="675"/>
      <c r="J5" s="675"/>
      <c r="K5" s="675"/>
      <c r="L5" s="675"/>
      <c r="M5" s="675"/>
      <c r="N5" s="675"/>
      <c r="O5" s="675"/>
      <c r="P5" s="675"/>
      <c r="Q5" s="676"/>
      <c r="R5" s="677">
        <v>926505</v>
      </c>
      <c r="S5" s="678"/>
      <c r="T5" s="678"/>
      <c r="U5" s="678"/>
      <c r="V5" s="678"/>
      <c r="W5" s="678"/>
      <c r="X5" s="678"/>
      <c r="Y5" s="679"/>
      <c r="Z5" s="680">
        <v>7</v>
      </c>
      <c r="AA5" s="680"/>
      <c r="AB5" s="680"/>
      <c r="AC5" s="680"/>
      <c r="AD5" s="681">
        <v>926505</v>
      </c>
      <c r="AE5" s="681"/>
      <c r="AF5" s="681"/>
      <c r="AG5" s="681"/>
      <c r="AH5" s="681"/>
      <c r="AI5" s="681"/>
      <c r="AJ5" s="681"/>
      <c r="AK5" s="681"/>
      <c r="AL5" s="682">
        <v>19.7</v>
      </c>
      <c r="AM5" s="683"/>
      <c r="AN5" s="683"/>
      <c r="AO5" s="684"/>
      <c r="AP5" s="674" t="s">
        <v>224</v>
      </c>
      <c r="AQ5" s="675"/>
      <c r="AR5" s="675"/>
      <c r="AS5" s="675"/>
      <c r="AT5" s="675"/>
      <c r="AU5" s="675"/>
      <c r="AV5" s="675"/>
      <c r="AW5" s="675"/>
      <c r="AX5" s="675"/>
      <c r="AY5" s="675"/>
      <c r="AZ5" s="675"/>
      <c r="BA5" s="675"/>
      <c r="BB5" s="675"/>
      <c r="BC5" s="675"/>
      <c r="BD5" s="675"/>
      <c r="BE5" s="675"/>
      <c r="BF5" s="676"/>
      <c r="BG5" s="688">
        <v>912947</v>
      </c>
      <c r="BH5" s="689"/>
      <c r="BI5" s="689"/>
      <c r="BJ5" s="689"/>
      <c r="BK5" s="689"/>
      <c r="BL5" s="689"/>
      <c r="BM5" s="689"/>
      <c r="BN5" s="690"/>
      <c r="BO5" s="691">
        <v>98.5</v>
      </c>
      <c r="BP5" s="691"/>
      <c r="BQ5" s="691"/>
      <c r="BR5" s="691"/>
      <c r="BS5" s="692">
        <v>10744</v>
      </c>
      <c r="BT5" s="692"/>
      <c r="BU5" s="692"/>
      <c r="BV5" s="692"/>
      <c r="BW5" s="692"/>
      <c r="BX5" s="692"/>
      <c r="BY5" s="692"/>
      <c r="BZ5" s="692"/>
      <c r="CA5" s="692"/>
      <c r="CB5" s="696"/>
      <c r="CD5" s="670" t="s">
        <v>219</v>
      </c>
      <c r="CE5" s="671"/>
      <c r="CF5" s="671"/>
      <c r="CG5" s="671"/>
      <c r="CH5" s="671"/>
      <c r="CI5" s="671"/>
      <c r="CJ5" s="671"/>
      <c r="CK5" s="671"/>
      <c r="CL5" s="671"/>
      <c r="CM5" s="671"/>
      <c r="CN5" s="671"/>
      <c r="CO5" s="671"/>
      <c r="CP5" s="671"/>
      <c r="CQ5" s="672"/>
      <c r="CR5" s="670" t="s">
        <v>225</v>
      </c>
      <c r="CS5" s="671"/>
      <c r="CT5" s="671"/>
      <c r="CU5" s="671"/>
      <c r="CV5" s="671"/>
      <c r="CW5" s="671"/>
      <c r="CX5" s="671"/>
      <c r="CY5" s="672"/>
      <c r="CZ5" s="670" t="s">
        <v>217</v>
      </c>
      <c r="DA5" s="671"/>
      <c r="DB5" s="671"/>
      <c r="DC5" s="672"/>
      <c r="DD5" s="670" t="s">
        <v>226</v>
      </c>
      <c r="DE5" s="671"/>
      <c r="DF5" s="671"/>
      <c r="DG5" s="671"/>
      <c r="DH5" s="671"/>
      <c r="DI5" s="671"/>
      <c r="DJ5" s="671"/>
      <c r="DK5" s="671"/>
      <c r="DL5" s="671"/>
      <c r="DM5" s="671"/>
      <c r="DN5" s="671"/>
      <c r="DO5" s="671"/>
      <c r="DP5" s="672"/>
      <c r="DQ5" s="670" t="s">
        <v>227</v>
      </c>
      <c r="DR5" s="671"/>
      <c r="DS5" s="671"/>
      <c r="DT5" s="671"/>
      <c r="DU5" s="671"/>
      <c r="DV5" s="671"/>
      <c r="DW5" s="671"/>
      <c r="DX5" s="671"/>
      <c r="DY5" s="671"/>
      <c r="DZ5" s="671"/>
      <c r="EA5" s="671"/>
      <c r="EB5" s="671"/>
      <c r="EC5" s="672"/>
    </row>
    <row r="6" spans="2:143" ht="11.25" customHeight="1" x14ac:dyDescent="0.15">
      <c r="B6" s="685" t="s">
        <v>228</v>
      </c>
      <c r="C6" s="686"/>
      <c r="D6" s="686"/>
      <c r="E6" s="686"/>
      <c r="F6" s="686"/>
      <c r="G6" s="686"/>
      <c r="H6" s="686"/>
      <c r="I6" s="686"/>
      <c r="J6" s="686"/>
      <c r="K6" s="686"/>
      <c r="L6" s="686"/>
      <c r="M6" s="686"/>
      <c r="N6" s="686"/>
      <c r="O6" s="686"/>
      <c r="P6" s="686"/>
      <c r="Q6" s="687"/>
      <c r="R6" s="688">
        <v>137758</v>
      </c>
      <c r="S6" s="689"/>
      <c r="T6" s="689"/>
      <c r="U6" s="689"/>
      <c r="V6" s="689"/>
      <c r="W6" s="689"/>
      <c r="X6" s="689"/>
      <c r="Y6" s="690"/>
      <c r="Z6" s="691">
        <v>1</v>
      </c>
      <c r="AA6" s="691"/>
      <c r="AB6" s="691"/>
      <c r="AC6" s="691"/>
      <c r="AD6" s="692">
        <v>137758</v>
      </c>
      <c r="AE6" s="692"/>
      <c r="AF6" s="692"/>
      <c r="AG6" s="692"/>
      <c r="AH6" s="692"/>
      <c r="AI6" s="692"/>
      <c r="AJ6" s="692"/>
      <c r="AK6" s="692"/>
      <c r="AL6" s="693">
        <v>2.9</v>
      </c>
      <c r="AM6" s="694"/>
      <c r="AN6" s="694"/>
      <c r="AO6" s="695"/>
      <c r="AP6" s="685" t="s">
        <v>229</v>
      </c>
      <c r="AQ6" s="686"/>
      <c r="AR6" s="686"/>
      <c r="AS6" s="686"/>
      <c r="AT6" s="686"/>
      <c r="AU6" s="686"/>
      <c r="AV6" s="686"/>
      <c r="AW6" s="686"/>
      <c r="AX6" s="686"/>
      <c r="AY6" s="686"/>
      <c r="AZ6" s="686"/>
      <c r="BA6" s="686"/>
      <c r="BB6" s="686"/>
      <c r="BC6" s="686"/>
      <c r="BD6" s="686"/>
      <c r="BE6" s="686"/>
      <c r="BF6" s="687"/>
      <c r="BG6" s="688">
        <v>912947</v>
      </c>
      <c r="BH6" s="689"/>
      <c r="BI6" s="689"/>
      <c r="BJ6" s="689"/>
      <c r="BK6" s="689"/>
      <c r="BL6" s="689"/>
      <c r="BM6" s="689"/>
      <c r="BN6" s="690"/>
      <c r="BO6" s="691">
        <v>98.5</v>
      </c>
      <c r="BP6" s="691"/>
      <c r="BQ6" s="691"/>
      <c r="BR6" s="691"/>
      <c r="BS6" s="692">
        <v>10744</v>
      </c>
      <c r="BT6" s="692"/>
      <c r="BU6" s="692"/>
      <c r="BV6" s="692"/>
      <c r="BW6" s="692"/>
      <c r="BX6" s="692"/>
      <c r="BY6" s="692"/>
      <c r="BZ6" s="692"/>
      <c r="CA6" s="692"/>
      <c r="CB6" s="696"/>
      <c r="CD6" s="699" t="s">
        <v>230</v>
      </c>
      <c r="CE6" s="700"/>
      <c r="CF6" s="700"/>
      <c r="CG6" s="700"/>
      <c r="CH6" s="700"/>
      <c r="CI6" s="700"/>
      <c r="CJ6" s="700"/>
      <c r="CK6" s="700"/>
      <c r="CL6" s="700"/>
      <c r="CM6" s="700"/>
      <c r="CN6" s="700"/>
      <c r="CO6" s="700"/>
      <c r="CP6" s="700"/>
      <c r="CQ6" s="701"/>
      <c r="CR6" s="688">
        <v>66192</v>
      </c>
      <c r="CS6" s="689"/>
      <c r="CT6" s="689"/>
      <c r="CU6" s="689"/>
      <c r="CV6" s="689"/>
      <c r="CW6" s="689"/>
      <c r="CX6" s="689"/>
      <c r="CY6" s="690"/>
      <c r="CZ6" s="682">
        <v>0.5</v>
      </c>
      <c r="DA6" s="683"/>
      <c r="DB6" s="683"/>
      <c r="DC6" s="702"/>
      <c r="DD6" s="697" t="s">
        <v>129</v>
      </c>
      <c r="DE6" s="689"/>
      <c r="DF6" s="689"/>
      <c r="DG6" s="689"/>
      <c r="DH6" s="689"/>
      <c r="DI6" s="689"/>
      <c r="DJ6" s="689"/>
      <c r="DK6" s="689"/>
      <c r="DL6" s="689"/>
      <c r="DM6" s="689"/>
      <c r="DN6" s="689"/>
      <c r="DO6" s="689"/>
      <c r="DP6" s="690"/>
      <c r="DQ6" s="697">
        <v>66192</v>
      </c>
      <c r="DR6" s="689"/>
      <c r="DS6" s="689"/>
      <c r="DT6" s="689"/>
      <c r="DU6" s="689"/>
      <c r="DV6" s="689"/>
      <c r="DW6" s="689"/>
      <c r="DX6" s="689"/>
      <c r="DY6" s="689"/>
      <c r="DZ6" s="689"/>
      <c r="EA6" s="689"/>
      <c r="EB6" s="689"/>
      <c r="EC6" s="698"/>
    </row>
    <row r="7" spans="2:143" ht="11.25" customHeight="1" x14ac:dyDescent="0.15">
      <c r="B7" s="685" t="s">
        <v>231</v>
      </c>
      <c r="C7" s="686"/>
      <c r="D7" s="686"/>
      <c r="E7" s="686"/>
      <c r="F7" s="686"/>
      <c r="G7" s="686"/>
      <c r="H7" s="686"/>
      <c r="I7" s="686"/>
      <c r="J7" s="686"/>
      <c r="K7" s="686"/>
      <c r="L7" s="686"/>
      <c r="M7" s="686"/>
      <c r="N7" s="686"/>
      <c r="O7" s="686"/>
      <c r="P7" s="686"/>
      <c r="Q7" s="687"/>
      <c r="R7" s="688">
        <v>709</v>
      </c>
      <c r="S7" s="689"/>
      <c r="T7" s="689"/>
      <c r="U7" s="689"/>
      <c r="V7" s="689"/>
      <c r="W7" s="689"/>
      <c r="X7" s="689"/>
      <c r="Y7" s="690"/>
      <c r="Z7" s="691">
        <v>0</v>
      </c>
      <c r="AA7" s="691"/>
      <c r="AB7" s="691"/>
      <c r="AC7" s="691"/>
      <c r="AD7" s="692">
        <v>709</v>
      </c>
      <c r="AE7" s="692"/>
      <c r="AF7" s="692"/>
      <c r="AG7" s="692"/>
      <c r="AH7" s="692"/>
      <c r="AI7" s="692"/>
      <c r="AJ7" s="692"/>
      <c r="AK7" s="692"/>
      <c r="AL7" s="693">
        <v>0</v>
      </c>
      <c r="AM7" s="694"/>
      <c r="AN7" s="694"/>
      <c r="AO7" s="695"/>
      <c r="AP7" s="685" t="s">
        <v>232</v>
      </c>
      <c r="AQ7" s="686"/>
      <c r="AR7" s="686"/>
      <c r="AS7" s="686"/>
      <c r="AT7" s="686"/>
      <c r="AU7" s="686"/>
      <c r="AV7" s="686"/>
      <c r="AW7" s="686"/>
      <c r="AX7" s="686"/>
      <c r="AY7" s="686"/>
      <c r="AZ7" s="686"/>
      <c r="BA7" s="686"/>
      <c r="BB7" s="686"/>
      <c r="BC7" s="686"/>
      <c r="BD7" s="686"/>
      <c r="BE7" s="686"/>
      <c r="BF7" s="687"/>
      <c r="BG7" s="688">
        <v>405700</v>
      </c>
      <c r="BH7" s="689"/>
      <c r="BI7" s="689"/>
      <c r="BJ7" s="689"/>
      <c r="BK7" s="689"/>
      <c r="BL7" s="689"/>
      <c r="BM7" s="689"/>
      <c r="BN7" s="690"/>
      <c r="BO7" s="691">
        <v>43.8</v>
      </c>
      <c r="BP7" s="691"/>
      <c r="BQ7" s="691"/>
      <c r="BR7" s="691"/>
      <c r="BS7" s="692">
        <v>10744</v>
      </c>
      <c r="BT7" s="692"/>
      <c r="BU7" s="692"/>
      <c r="BV7" s="692"/>
      <c r="BW7" s="692"/>
      <c r="BX7" s="692"/>
      <c r="BY7" s="692"/>
      <c r="BZ7" s="692"/>
      <c r="CA7" s="692"/>
      <c r="CB7" s="696"/>
      <c r="CD7" s="703" t="s">
        <v>233</v>
      </c>
      <c r="CE7" s="704"/>
      <c r="CF7" s="704"/>
      <c r="CG7" s="704"/>
      <c r="CH7" s="704"/>
      <c r="CI7" s="704"/>
      <c r="CJ7" s="704"/>
      <c r="CK7" s="704"/>
      <c r="CL7" s="704"/>
      <c r="CM7" s="704"/>
      <c r="CN7" s="704"/>
      <c r="CO7" s="704"/>
      <c r="CP7" s="704"/>
      <c r="CQ7" s="705"/>
      <c r="CR7" s="688">
        <v>5608497</v>
      </c>
      <c r="CS7" s="689"/>
      <c r="CT7" s="689"/>
      <c r="CU7" s="689"/>
      <c r="CV7" s="689"/>
      <c r="CW7" s="689"/>
      <c r="CX7" s="689"/>
      <c r="CY7" s="690"/>
      <c r="CZ7" s="691">
        <v>42.6</v>
      </c>
      <c r="DA7" s="691"/>
      <c r="DB7" s="691"/>
      <c r="DC7" s="691"/>
      <c r="DD7" s="697">
        <v>35700</v>
      </c>
      <c r="DE7" s="689"/>
      <c r="DF7" s="689"/>
      <c r="DG7" s="689"/>
      <c r="DH7" s="689"/>
      <c r="DI7" s="689"/>
      <c r="DJ7" s="689"/>
      <c r="DK7" s="689"/>
      <c r="DL7" s="689"/>
      <c r="DM7" s="689"/>
      <c r="DN7" s="689"/>
      <c r="DO7" s="689"/>
      <c r="DP7" s="690"/>
      <c r="DQ7" s="697">
        <v>734676</v>
      </c>
      <c r="DR7" s="689"/>
      <c r="DS7" s="689"/>
      <c r="DT7" s="689"/>
      <c r="DU7" s="689"/>
      <c r="DV7" s="689"/>
      <c r="DW7" s="689"/>
      <c r="DX7" s="689"/>
      <c r="DY7" s="689"/>
      <c r="DZ7" s="689"/>
      <c r="EA7" s="689"/>
      <c r="EB7" s="689"/>
      <c r="EC7" s="698"/>
    </row>
    <row r="8" spans="2:143" ht="11.25" customHeight="1" x14ac:dyDescent="0.15">
      <c r="B8" s="685" t="s">
        <v>234</v>
      </c>
      <c r="C8" s="686"/>
      <c r="D8" s="686"/>
      <c r="E8" s="686"/>
      <c r="F8" s="686"/>
      <c r="G8" s="686"/>
      <c r="H8" s="686"/>
      <c r="I8" s="686"/>
      <c r="J8" s="686"/>
      <c r="K8" s="686"/>
      <c r="L8" s="686"/>
      <c r="M8" s="686"/>
      <c r="N8" s="686"/>
      <c r="O8" s="686"/>
      <c r="P8" s="686"/>
      <c r="Q8" s="687"/>
      <c r="R8" s="688">
        <v>1725</v>
      </c>
      <c r="S8" s="689"/>
      <c r="T8" s="689"/>
      <c r="U8" s="689"/>
      <c r="V8" s="689"/>
      <c r="W8" s="689"/>
      <c r="X8" s="689"/>
      <c r="Y8" s="690"/>
      <c r="Z8" s="691">
        <v>0</v>
      </c>
      <c r="AA8" s="691"/>
      <c r="AB8" s="691"/>
      <c r="AC8" s="691"/>
      <c r="AD8" s="692">
        <v>1725</v>
      </c>
      <c r="AE8" s="692"/>
      <c r="AF8" s="692"/>
      <c r="AG8" s="692"/>
      <c r="AH8" s="692"/>
      <c r="AI8" s="692"/>
      <c r="AJ8" s="692"/>
      <c r="AK8" s="692"/>
      <c r="AL8" s="693">
        <v>0</v>
      </c>
      <c r="AM8" s="694"/>
      <c r="AN8" s="694"/>
      <c r="AO8" s="695"/>
      <c r="AP8" s="685" t="s">
        <v>235</v>
      </c>
      <c r="AQ8" s="686"/>
      <c r="AR8" s="686"/>
      <c r="AS8" s="686"/>
      <c r="AT8" s="686"/>
      <c r="AU8" s="686"/>
      <c r="AV8" s="686"/>
      <c r="AW8" s="686"/>
      <c r="AX8" s="686"/>
      <c r="AY8" s="686"/>
      <c r="AZ8" s="686"/>
      <c r="BA8" s="686"/>
      <c r="BB8" s="686"/>
      <c r="BC8" s="686"/>
      <c r="BD8" s="686"/>
      <c r="BE8" s="686"/>
      <c r="BF8" s="687"/>
      <c r="BG8" s="688">
        <v>11982</v>
      </c>
      <c r="BH8" s="689"/>
      <c r="BI8" s="689"/>
      <c r="BJ8" s="689"/>
      <c r="BK8" s="689"/>
      <c r="BL8" s="689"/>
      <c r="BM8" s="689"/>
      <c r="BN8" s="690"/>
      <c r="BO8" s="691">
        <v>1.3</v>
      </c>
      <c r="BP8" s="691"/>
      <c r="BQ8" s="691"/>
      <c r="BR8" s="691"/>
      <c r="BS8" s="697" t="s">
        <v>236</v>
      </c>
      <c r="BT8" s="689"/>
      <c r="BU8" s="689"/>
      <c r="BV8" s="689"/>
      <c r="BW8" s="689"/>
      <c r="BX8" s="689"/>
      <c r="BY8" s="689"/>
      <c r="BZ8" s="689"/>
      <c r="CA8" s="689"/>
      <c r="CB8" s="698"/>
      <c r="CD8" s="703" t="s">
        <v>237</v>
      </c>
      <c r="CE8" s="704"/>
      <c r="CF8" s="704"/>
      <c r="CG8" s="704"/>
      <c r="CH8" s="704"/>
      <c r="CI8" s="704"/>
      <c r="CJ8" s="704"/>
      <c r="CK8" s="704"/>
      <c r="CL8" s="704"/>
      <c r="CM8" s="704"/>
      <c r="CN8" s="704"/>
      <c r="CO8" s="704"/>
      <c r="CP8" s="704"/>
      <c r="CQ8" s="705"/>
      <c r="CR8" s="688">
        <v>1797195</v>
      </c>
      <c r="CS8" s="689"/>
      <c r="CT8" s="689"/>
      <c r="CU8" s="689"/>
      <c r="CV8" s="689"/>
      <c r="CW8" s="689"/>
      <c r="CX8" s="689"/>
      <c r="CY8" s="690"/>
      <c r="CZ8" s="691">
        <v>13.6</v>
      </c>
      <c r="DA8" s="691"/>
      <c r="DB8" s="691"/>
      <c r="DC8" s="691"/>
      <c r="DD8" s="697">
        <v>13363</v>
      </c>
      <c r="DE8" s="689"/>
      <c r="DF8" s="689"/>
      <c r="DG8" s="689"/>
      <c r="DH8" s="689"/>
      <c r="DI8" s="689"/>
      <c r="DJ8" s="689"/>
      <c r="DK8" s="689"/>
      <c r="DL8" s="689"/>
      <c r="DM8" s="689"/>
      <c r="DN8" s="689"/>
      <c r="DO8" s="689"/>
      <c r="DP8" s="690"/>
      <c r="DQ8" s="697">
        <v>946375</v>
      </c>
      <c r="DR8" s="689"/>
      <c r="DS8" s="689"/>
      <c r="DT8" s="689"/>
      <c r="DU8" s="689"/>
      <c r="DV8" s="689"/>
      <c r="DW8" s="689"/>
      <c r="DX8" s="689"/>
      <c r="DY8" s="689"/>
      <c r="DZ8" s="689"/>
      <c r="EA8" s="689"/>
      <c r="EB8" s="689"/>
      <c r="EC8" s="698"/>
    </row>
    <row r="9" spans="2:143" ht="11.25" customHeight="1" x14ac:dyDescent="0.15">
      <c r="B9" s="685" t="s">
        <v>238</v>
      </c>
      <c r="C9" s="686"/>
      <c r="D9" s="686"/>
      <c r="E9" s="686"/>
      <c r="F9" s="686"/>
      <c r="G9" s="686"/>
      <c r="H9" s="686"/>
      <c r="I9" s="686"/>
      <c r="J9" s="686"/>
      <c r="K9" s="686"/>
      <c r="L9" s="686"/>
      <c r="M9" s="686"/>
      <c r="N9" s="686"/>
      <c r="O9" s="686"/>
      <c r="P9" s="686"/>
      <c r="Q9" s="687"/>
      <c r="R9" s="688">
        <v>2111</v>
      </c>
      <c r="S9" s="689"/>
      <c r="T9" s="689"/>
      <c r="U9" s="689"/>
      <c r="V9" s="689"/>
      <c r="W9" s="689"/>
      <c r="X9" s="689"/>
      <c r="Y9" s="690"/>
      <c r="Z9" s="691">
        <v>0</v>
      </c>
      <c r="AA9" s="691"/>
      <c r="AB9" s="691"/>
      <c r="AC9" s="691"/>
      <c r="AD9" s="692">
        <v>2111</v>
      </c>
      <c r="AE9" s="692"/>
      <c r="AF9" s="692"/>
      <c r="AG9" s="692"/>
      <c r="AH9" s="692"/>
      <c r="AI9" s="692"/>
      <c r="AJ9" s="692"/>
      <c r="AK9" s="692"/>
      <c r="AL9" s="693">
        <v>0</v>
      </c>
      <c r="AM9" s="694"/>
      <c r="AN9" s="694"/>
      <c r="AO9" s="695"/>
      <c r="AP9" s="685" t="s">
        <v>239</v>
      </c>
      <c r="AQ9" s="686"/>
      <c r="AR9" s="686"/>
      <c r="AS9" s="686"/>
      <c r="AT9" s="686"/>
      <c r="AU9" s="686"/>
      <c r="AV9" s="686"/>
      <c r="AW9" s="686"/>
      <c r="AX9" s="686"/>
      <c r="AY9" s="686"/>
      <c r="AZ9" s="686"/>
      <c r="BA9" s="686"/>
      <c r="BB9" s="686"/>
      <c r="BC9" s="686"/>
      <c r="BD9" s="686"/>
      <c r="BE9" s="686"/>
      <c r="BF9" s="687"/>
      <c r="BG9" s="688">
        <v>339177</v>
      </c>
      <c r="BH9" s="689"/>
      <c r="BI9" s="689"/>
      <c r="BJ9" s="689"/>
      <c r="BK9" s="689"/>
      <c r="BL9" s="689"/>
      <c r="BM9" s="689"/>
      <c r="BN9" s="690"/>
      <c r="BO9" s="691">
        <v>36.6</v>
      </c>
      <c r="BP9" s="691"/>
      <c r="BQ9" s="691"/>
      <c r="BR9" s="691"/>
      <c r="BS9" s="697" t="s">
        <v>236</v>
      </c>
      <c r="BT9" s="689"/>
      <c r="BU9" s="689"/>
      <c r="BV9" s="689"/>
      <c r="BW9" s="689"/>
      <c r="BX9" s="689"/>
      <c r="BY9" s="689"/>
      <c r="BZ9" s="689"/>
      <c r="CA9" s="689"/>
      <c r="CB9" s="698"/>
      <c r="CD9" s="703" t="s">
        <v>240</v>
      </c>
      <c r="CE9" s="704"/>
      <c r="CF9" s="704"/>
      <c r="CG9" s="704"/>
      <c r="CH9" s="704"/>
      <c r="CI9" s="704"/>
      <c r="CJ9" s="704"/>
      <c r="CK9" s="704"/>
      <c r="CL9" s="704"/>
      <c r="CM9" s="704"/>
      <c r="CN9" s="704"/>
      <c r="CO9" s="704"/>
      <c r="CP9" s="704"/>
      <c r="CQ9" s="705"/>
      <c r="CR9" s="688">
        <v>935024</v>
      </c>
      <c r="CS9" s="689"/>
      <c r="CT9" s="689"/>
      <c r="CU9" s="689"/>
      <c r="CV9" s="689"/>
      <c r="CW9" s="689"/>
      <c r="CX9" s="689"/>
      <c r="CY9" s="690"/>
      <c r="CZ9" s="691">
        <v>7.1</v>
      </c>
      <c r="DA9" s="691"/>
      <c r="DB9" s="691"/>
      <c r="DC9" s="691"/>
      <c r="DD9" s="697">
        <v>157282</v>
      </c>
      <c r="DE9" s="689"/>
      <c r="DF9" s="689"/>
      <c r="DG9" s="689"/>
      <c r="DH9" s="689"/>
      <c r="DI9" s="689"/>
      <c r="DJ9" s="689"/>
      <c r="DK9" s="689"/>
      <c r="DL9" s="689"/>
      <c r="DM9" s="689"/>
      <c r="DN9" s="689"/>
      <c r="DO9" s="689"/>
      <c r="DP9" s="690"/>
      <c r="DQ9" s="697">
        <v>731594</v>
      </c>
      <c r="DR9" s="689"/>
      <c r="DS9" s="689"/>
      <c r="DT9" s="689"/>
      <c r="DU9" s="689"/>
      <c r="DV9" s="689"/>
      <c r="DW9" s="689"/>
      <c r="DX9" s="689"/>
      <c r="DY9" s="689"/>
      <c r="DZ9" s="689"/>
      <c r="EA9" s="689"/>
      <c r="EB9" s="689"/>
      <c r="EC9" s="698"/>
    </row>
    <row r="10" spans="2:143" ht="11.25" customHeight="1" x14ac:dyDescent="0.15">
      <c r="B10" s="685" t="s">
        <v>241</v>
      </c>
      <c r="C10" s="686"/>
      <c r="D10" s="686"/>
      <c r="E10" s="686"/>
      <c r="F10" s="686"/>
      <c r="G10" s="686"/>
      <c r="H10" s="686"/>
      <c r="I10" s="686"/>
      <c r="J10" s="686"/>
      <c r="K10" s="686"/>
      <c r="L10" s="686"/>
      <c r="M10" s="686"/>
      <c r="N10" s="686"/>
      <c r="O10" s="686"/>
      <c r="P10" s="686"/>
      <c r="Q10" s="687"/>
      <c r="R10" s="688" t="s">
        <v>236</v>
      </c>
      <c r="S10" s="689"/>
      <c r="T10" s="689"/>
      <c r="U10" s="689"/>
      <c r="V10" s="689"/>
      <c r="W10" s="689"/>
      <c r="X10" s="689"/>
      <c r="Y10" s="690"/>
      <c r="Z10" s="691" t="s">
        <v>129</v>
      </c>
      <c r="AA10" s="691"/>
      <c r="AB10" s="691"/>
      <c r="AC10" s="691"/>
      <c r="AD10" s="692" t="s">
        <v>236</v>
      </c>
      <c r="AE10" s="692"/>
      <c r="AF10" s="692"/>
      <c r="AG10" s="692"/>
      <c r="AH10" s="692"/>
      <c r="AI10" s="692"/>
      <c r="AJ10" s="692"/>
      <c r="AK10" s="692"/>
      <c r="AL10" s="693" t="s">
        <v>236</v>
      </c>
      <c r="AM10" s="694"/>
      <c r="AN10" s="694"/>
      <c r="AO10" s="695"/>
      <c r="AP10" s="685" t="s">
        <v>242</v>
      </c>
      <c r="AQ10" s="686"/>
      <c r="AR10" s="686"/>
      <c r="AS10" s="686"/>
      <c r="AT10" s="686"/>
      <c r="AU10" s="686"/>
      <c r="AV10" s="686"/>
      <c r="AW10" s="686"/>
      <c r="AX10" s="686"/>
      <c r="AY10" s="686"/>
      <c r="AZ10" s="686"/>
      <c r="BA10" s="686"/>
      <c r="BB10" s="686"/>
      <c r="BC10" s="686"/>
      <c r="BD10" s="686"/>
      <c r="BE10" s="686"/>
      <c r="BF10" s="687"/>
      <c r="BG10" s="688">
        <v>29582</v>
      </c>
      <c r="BH10" s="689"/>
      <c r="BI10" s="689"/>
      <c r="BJ10" s="689"/>
      <c r="BK10" s="689"/>
      <c r="BL10" s="689"/>
      <c r="BM10" s="689"/>
      <c r="BN10" s="690"/>
      <c r="BO10" s="691">
        <v>3.2</v>
      </c>
      <c r="BP10" s="691"/>
      <c r="BQ10" s="691"/>
      <c r="BR10" s="691"/>
      <c r="BS10" s="697">
        <v>4931</v>
      </c>
      <c r="BT10" s="689"/>
      <c r="BU10" s="689"/>
      <c r="BV10" s="689"/>
      <c r="BW10" s="689"/>
      <c r="BX10" s="689"/>
      <c r="BY10" s="689"/>
      <c r="BZ10" s="689"/>
      <c r="CA10" s="689"/>
      <c r="CB10" s="698"/>
      <c r="CD10" s="703" t="s">
        <v>243</v>
      </c>
      <c r="CE10" s="704"/>
      <c r="CF10" s="704"/>
      <c r="CG10" s="704"/>
      <c r="CH10" s="704"/>
      <c r="CI10" s="704"/>
      <c r="CJ10" s="704"/>
      <c r="CK10" s="704"/>
      <c r="CL10" s="704"/>
      <c r="CM10" s="704"/>
      <c r="CN10" s="704"/>
      <c r="CO10" s="704"/>
      <c r="CP10" s="704"/>
      <c r="CQ10" s="705"/>
      <c r="CR10" s="688">
        <v>2872</v>
      </c>
      <c r="CS10" s="689"/>
      <c r="CT10" s="689"/>
      <c r="CU10" s="689"/>
      <c r="CV10" s="689"/>
      <c r="CW10" s="689"/>
      <c r="CX10" s="689"/>
      <c r="CY10" s="690"/>
      <c r="CZ10" s="691">
        <v>0</v>
      </c>
      <c r="DA10" s="691"/>
      <c r="DB10" s="691"/>
      <c r="DC10" s="691"/>
      <c r="DD10" s="697" t="s">
        <v>236</v>
      </c>
      <c r="DE10" s="689"/>
      <c r="DF10" s="689"/>
      <c r="DG10" s="689"/>
      <c r="DH10" s="689"/>
      <c r="DI10" s="689"/>
      <c r="DJ10" s="689"/>
      <c r="DK10" s="689"/>
      <c r="DL10" s="689"/>
      <c r="DM10" s="689"/>
      <c r="DN10" s="689"/>
      <c r="DO10" s="689"/>
      <c r="DP10" s="690"/>
      <c r="DQ10" s="697">
        <v>2812</v>
      </c>
      <c r="DR10" s="689"/>
      <c r="DS10" s="689"/>
      <c r="DT10" s="689"/>
      <c r="DU10" s="689"/>
      <c r="DV10" s="689"/>
      <c r="DW10" s="689"/>
      <c r="DX10" s="689"/>
      <c r="DY10" s="689"/>
      <c r="DZ10" s="689"/>
      <c r="EA10" s="689"/>
      <c r="EB10" s="689"/>
      <c r="EC10" s="698"/>
    </row>
    <row r="11" spans="2:143" ht="11.25" customHeight="1" x14ac:dyDescent="0.15">
      <c r="B11" s="685" t="s">
        <v>244</v>
      </c>
      <c r="C11" s="686"/>
      <c r="D11" s="686"/>
      <c r="E11" s="686"/>
      <c r="F11" s="686"/>
      <c r="G11" s="686"/>
      <c r="H11" s="686"/>
      <c r="I11" s="686"/>
      <c r="J11" s="686"/>
      <c r="K11" s="686"/>
      <c r="L11" s="686"/>
      <c r="M11" s="686"/>
      <c r="N11" s="686"/>
      <c r="O11" s="686"/>
      <c r="P11" s="686"/>
      <c r="Q11" s="687"/>
      <c r="R11" s="688">
        <v>181429</v>
      </c>
      <c r="S11" s="689"/>
      <c r="T11" s="689"/>
      <c r="U11" s="689"/>
      <c r="V11" s="689"/>
      <c r="W11" s="689"/>
      <c r="X11" s="689"/>
      <c r="Y11" s="690"/>
      <c r="Z11" s="693">
        <v>1.4</v>
      </c>
      <c r="AA11" s="694"/>
      <c r="AB11" s="694"/>
      <c r="AC11" s="706"/>
      <c r="AD11" s="697">
        <v>181429</v>
      </c>
      <c r="AE11" s="689"/>
      <c r="AF11" s="689"/>
      <c r="AG11" s="689"/>
      <c r="AH11" s="689"/>
      <c r="AI11" s="689"/>
      <c r="AJ11" s="689"/>
      <c r="AK11" s="690"/>
      <c r="AL11" s="693">
        <v>3.9</v>
      </c>
      <c r="AM11" s="694"/>
      <c r="AN11" s="694"/>
      <c r="AO11" s="695"/>
      <c r="AP11" s="685" t="s">
        <v>245</v>
      </c>
      <c r="AQ11" s="686"/>
      <c r="AR11" s="686"/>
      <c r="AS11" s="686"/>
      <c r="AT11" s="686"/>
      <c r="AU11" s="686"/>
      <c r="AV11" s="686"/>
      <c r="AW11" s="686"/>
      <c r="AX11" s="686"/>
      <c r="AY11" s="686"/>
      <c r="AZ11" s="686"/>
      <c r="BA11" s="686"/>
      <c r="BB11" s="686"/>
      <c r="BC11" s="686"/>
      <c r="BD11" s="686"/>
      <c r="BE11" s="686"/>
      <c r="BF11" s="687"/>
      <c r="BG11" s="688">
        <v>24959</v>
      </c>
      <c r="BH11" s="689"/>
      <c r="BI11" s="689"/>
      <c r="BJ11" s="689"/>
      <c r="BK11" s="689"/>
      <c r="BL11" s="689"/>
      <c r="BM11" s="689"/>
      <c r="BN11" s="690"/>
      <c r="BO11" s="691">
        <v>2.7</v>
      </c>
      <c r="BP11" s="691"/>
      <c r="BQ11" s="691"/>
      <c r="BR11" s="691"/>
      <c r="BS11" s="697">
        <v>5813</v>
      </c>
      <c r="BT11" s="689"/>
      <c r="BU11" s="689"/>
      <c r="BV11" s="689"/>
      <c r="BW11" s="689"/>
      <c r="BX11" s="689"/>
      <c r="BY11" s="689"/>
      <c r="BZ11" s="689"/>
      <c r="CA11" s="689"/>
      <c r="CB11" s="698"/>
      <c r="CD11" s="703" t="s">
        <v>246</v>
      </c>
      <c r="CE11" s="704"/>
      <c r="CF11" s="704"/>
      <c r="CG11" s="704"/>
      <c r="CH11" s="704"/>
      <c r="CI11" s="704"/>
      <c r="CJ11" s="704"/>
      <c r="CK11" s="704"/>
      <c r="CL11" s="704"/>
      <c r="CM11" s="704"/>
      <c r="CN11" s="704"/>
      <c r="CO11" s="704"/>
      <c r="CP11" s="704"/>
      <c r="CQ11" s="705"/>
      <c r="CR11" s="688">
        <v>608252</v>
      </c>
      <c r="CS11" s="689"/>
      <c r="CT11" s="689"/>
      <c r="CU11" s="689"/>
      <c r="CV11" s="689"/>
      <c r="CW11" s="689"/>
      <c r="CX11" s="689"/>
      <c r="CY11" s="690"/>
      <c r="CZ11" s="691">
        <v>4.5999999999999996</v>
      </c>
      <c r="DA11" s="691"/>
      <c r="DB11" s="691"/>
      <c r="DC11" s="691"/>
      <c r="DD11" s="697">
        <v>161133</v>
      </c>
      <c r="DE11" s="689"/>
      <c r="DF11" s="689"/>
      <c r="DG11" s="689"/>
      <c r="DH11" s="689"/>
      <c r="DI11" s="689"/>
      <c r="DJ11" s="689"/>
      <c r="DK11" s="689"/>
      <c r="DL11" s="689"/>
      <c r="DM11" s="689"/>
      <c r="DN11" s="689"/>
      <c r="DO11" s="689"/>
      <c r="DP11" s="690"/>
      <c r="DQ11" s="697">
        <v>220718</v>
      </c>
      <c r="DR11" s="689"/>
      <c r="DS11" s="689"/>
      <c r="DT11" s="689"/>
      <c r="DU11" s="689"/>
      <c r="DV11" s="689"/>
      <c r="DW11" s="689"/>
      <c r="DX11" s="689"/>
      <c r="DY11" s="689"/>
      <c r="DZ11" s="689"/>
      <c r="EA11" s="689"/>
      <c r="EB11" s="689"/>
      <c r="EC11" s="698"/>
    </row>
    <row r="12" spans="2:143" ht="11.25" customHeight="1" x14ac:dyDescent="0.15">
      <c r="B12" s="685" t="s">
        <v>247</v>
      </c>
      <c r="C12" s="686"/>
      <c r="D12" s="686"/>
      <c r="E12" s="686"/>
      <c r="F12" s="686"/>
      <c r="G12" s="686"/>
      <c r="H12" s="686"/>
      <c r="I12" s="686"/>
      <c r="J12" s="686"/>
      <c r="K12" s="686"/>
      <c r="L12" s="686"/>
      <c r="M12" s="686"/>
      <c r="N12" s="686"/>
      <c r="O12" s="686"/>
      <c r="P12" s="686"/>
      <c r="Q12" s="687"/>
      <c r="R12" s="688">
        <v>3312</v>
      </c>
      <c r="S12" s="689"/>
      <c r="T12" s="689"/>
      <c r="U12" s="689"/>
      <c r="V12" s="689"/>
      <c r="W12" s="689"/>
      <c r="X12" s="689"/>
      <c r="Y12" s="690"/>
      <c r="Z12" s="691">
        <v>0</v>
      </c>
      <c r="AA12" s="691"/>
      <c r="AB12" s="691"/>
      <c r="AC12" s="691"/>
      <c r="AD12" s="692">
        <v>3312</v>
      </c>
      <c r="AE12" s="692"/>
      <c r="AF12" s="692"/>
      <c r="AG12" s="692"/>
      <c r="AH12" s="692"/>
      <c r="AI12" s="692"/>
      <c r="AJ12" s="692"/>
      <c r="AK12" s="692"/>
      <c r="AL12" s="693">
        <v>0.1</v>
      </c>
      <c r="AM12" s="694"/>
      <c r="AN12" s="694"/>
      <c r="AO12" s="695"/>
      <c r="AP12" s="685" t="s">
        <v>248</v>
      </c>
      <c r="AQ12" s="686"/>
      <c r="AR12" s="686"/>
      <c r="AS12" s="686"/>
      <c r="AT12" s="686"/>
      <c r="AU12" s="686"/>
      <c r="AV12" s="686"/>
      <c r="AW12" s="686"/>
      <c r="AX12" s="686"/>
      <c r="AY12" s="686"/>
      <c r="AZ12" s="686"/>
      <c r="BA12" s="686"/>
      <c r="BB12" s="686"/>
      <c r="BC12" s="686"/>
      <c r="BD12" s="686"/>
      <c r="BE12" s="686"/>
      <c r="BF12" s="687"/>
      <c r="BG12" s="688">
        <v>425216</v>
      </c>
      <c r="BH12" s="689"/>
      <c r="BI12" s="689"/>
      <c r="BJ12" s="689"/>
      <c r="BK12" s="689"/>
      <c r="BL12" s="689"/>
      <c r="BM12" s="689"/>
      <c r="BN12" s="690"/>
      <c r="BO12" s="691">
        <v>45.9</v>
      </c>
      <c r="BP12" s="691"/>
      <c r="BQ12" s="691"/>
      <c r="BR12" s="691"/>
      <c r="BS12" s="697" t="s">
        <v>236</v>
      </c>
      <c r="BT12" s="689"/>
      <c r="BU12" s="689"/>
      <c r="BV12" s="689"/>
      <c r="BW12" s="689"/>
      <c r="BX12" s="689"/>
      <c r="BY12" s="689"/>
      <c r="BZ12" s="689"/>
      <c r="CA12" s="689"/>
      <c r="CB12" s="698"/>
      <c r="CD12" s="703" t="s">
        <v>249</v>
      </c>
      <c r="CE12" s="704"/>
      <c r="CF12" s="704"/>
      <c r="CG12" s="704"/>
      <c r="CH12" s="704"/>
      <c r="CI12" s="704"/>
      <c r="CJ12" s="704"/>
      <c r="CK12" s="704"/>
      <c r="CL12" s="704"/>
      <c r="CM12" s="704"/>
      <c r="CN12" s="704"/>
      <c r="CO12" s="704"/>
      <c r="CP12" s="704"/>
      <c r="CQ12" s="705"/>
      <c r="CR12" s="688">
        <v>698674</v>
      </c>
      <c r="CS12" s="689"/>
      <c r="CT12" s="689"/>
      <c r="CU12" s="689"/>
      <c r="CV12" s="689"/>
      <c r="CW12" s="689"/>
      <c r="CX12" s="689"/>
      <c r="CY12" s="690"/>
      <c r="CZ12" s="691">
        <v>5.3</v>
      </c>
      <c r="DA12" s="691"/>
      <c r="DB12" s="691"/>
      <c r="DC12" s="691"/>
      <c r="DD12" s="697">
        <v>101771</v>
      </c>
      <c r="DE12" s="689"/>
      <c r="DF12" s="689"/>
      <c r="DG12" s="689"/>
      <c r="DH12" s="689"/>
      <c r="DI12" s="689"/>
      <c r="DJ12" s="689"/>
      <c r="DK12" s="689"/>
      <c r="DL12" s="689"/>
      <c r="DM12" s="689"/>
      <c r="DN12" s="689"/>
      <c r="DO12" s="689"/>
      <c r="DP12" s="690"/>
      <c r="DQ12" s="697">
        <v>419779</v>
      </c>
      <c r="DR12" s="689"/>
      <c r="DS12" s="689"/>
      <c r="DT12" s="689"/>
      <c r="DU12" s="689"/>
      <c r="DV12" s="689"/>
      <c r="DW12" s="689"/>
      <c r="DX12" s="689"/>
      <c r="DY12" s="689"/>
      <c r="DZ12" s="689"/>
      <c r="EA12" s="689"/>
      <c r="EB12" s="689"/>
      <c r="EC12" s="698"/>
    </row>
    <row r="13" spans="2:143" ht="11.25" customHeight="1" x14ac:dyDescent="0.15">
      <c r="B13" s="685" t="s">
        <v>250</v>
      </c>
      <c r="C13" s="686"/>
      <c r="D13" s="686"/>
      <c r="E13" s="686"/>
      <c r="F13" s="686"/>
      <c r="G13" s="686"/>
      <c r="H13" s="686"/>
      <c r="I13" s="686"/>
      <c r="J13" s="686"/>
      <c r="K13" s="686"/>
      <c r="L13" s="686"/>
      <c r="M13" s="686"/>
      <c r="N13" s="686"/>
      <c r="O13" s="686"/>
      <c r="P13" s="686"/>
      <c r="Q13" s="687"/>
      <c r="R13" s="688" t="s">
        <v>129</v>
      </c>
      <c r="S13" s="689"/>
      <c r="T13" s="689"/>
      <c r="U13" s="689"/>
      <c r="V13" s="689"/>
      <c r="W13" s="689"/>
      <c r="X13" s="689"/>
      <c r="Y13" s="690"/>
      <c r="Z13" s="691" t="s">
        <v>236</v>
      </c>
      <c r="AA13" s="691"/>
      <c r="AB13" s="691"/>
      <c r="AC13" s="691"/>
      <c r="AD13" s="692" t="s">
        <v>236</v>
      </c>
      <c r="AE13" s="692"/>
      <c r="AF13" s="692"/>
      <c r="AG13" s="692"/>
      <c r="AH13" s="692"/>
      <c r="AI13" s="692"/>
      <c r="AJ13" s="692"/>
      <c r="AK13" s="692"/>
      <c r="AL13" s="693" t="s">
        <v>236</v>
      </c>
      <c r="AM13" s="694"/>
      <c r="AN13" s="694"/>
      <c r="AO13" s="695"/>
      <c r="AP13" s="685" t="s">
        <v>251</v>
      </c>
      <c r="AQ13" s="686"/>
      <c r="AR13" s="686"/>
      <c r="AS13" s="686"/>
      <c r="AT13" s="686"/>
      <c r="AU13" s="686"/>
      <c r="AV13" s="686"/>
      <c r="AW13" s="686"/>
      <c r="AX13" s="686"/>
      <c r="AY13" s="686"/>
      <c r="AZ13" s="686"/>
      <c r="BA13" s="686"/>
      <c r="BB13" s="686"/>
      <c r="BC13" s="686"/>
      <c r="BD13" s="686"/>
      <c r="BE13" s="686"/>
      <c r="BF13" s="687"/>
      <c r="BG13" s="688">
        <v>413352</v>
      </c>
      <c r="BH13" s="689"/>
      <c r="BI13" s="689"/>
      <c r="BJ13" s="689"/>
      <c r="BK13" s="689"/>
      <c r="BL13" s="689"/>
      <c r="BM13" s="689"/>
      <c r="BN13" s="690"/>
      <c r="BO13" s="691">
        <v>44.6</v>
      </c>
      <c r="BP13" s="691"/>
      <c r="BQ13" s="691"/>
      <c r="BR13" s="691"/>
      <c r="BS13" s="697" t="s">
        <v>129</v>
      </c>
      <c r="BT13" s="689"/>
      <c r="BU13" s="689"/>
      <c r="BV13" s="689"/>
      <c r="BW13" s="689"/>
      <c r="BX13" s="689"/>
      <c r="BY13" s="689"/>
      <c r="BZ13" s="689"/>
      <c r="CA13" s="689"/>
      <c r="CB13" s="698"/>
      <c r="CD13" s="703" t="s">
        <v>252</v>
      </c>
      <c r="CE13" s="704"/>
      <c r="CF13" s="704"/>
      <c r="CG13" s="704"/>
      <c r="CH13" s="704"/>
      <c r="CI13" s="704"/>
      <c r="CJ13" s="704"/>
      <c r="CK13" s="704"/>
      <c r="CL13" s="704"/>
      <c r="CM13" s="704"/>
      <c r="CN13" s="704"/>
      <c r="CO13" s="704"/>
      <c r="CP13" s="704"/>
      <c r="CQ13" s="705"/>
      <c r="CR13" s="688">
        <v>1075667</v>
      </c>
      <c r="CS13" s="689"/>
      <c r="CT13" s="689"/>
      <c r="CU13" s="689"/>
      <c r="CV13" s="689"/>
      <c r="CW13" s="689"/>
      <c r="CX13" s="689"/>
      <c r="CY13" s="690"/>
      <c r="CZ13" s="691">
        <v>8.1999999999999993</v>
      </c>
      <c r="DA13" s="691"/>
      <c r="DB13" s="691"/>
      <c r="DC13" s="691"/>
      <c r="DD13" s="697">
        <v>592756</v>
      </c>
      <c r="DE13" s="689"/>
      <c r="DF13" s="689"/>
      <c r="DG13" s="689"/>
      <c r="DH13" s="689"/>
      <c r="DI13" s="689"/>
      <c r="DJ13" s="689"/>
      <c r="DK13" s="689"/>
      <c r="DL13" s="689"/>
      <c r="DM13" s="689"/>
      <c r="DN13" s="689"/>
      <c r="DO13" s="689"/>
      <c r="DP13" s="690"/>
      <c r="DQ13" s="697">
        <v>473123</v>
      </c>
      <c r="DR13" s="689"/>
      <c r="DS13" s="689"/>
      <c r="DT13" s="689"/>
      <c r="DU13" s="689"/>
      <c r="DV13" s="689"/>
      <c r="DW13" s="689"/>
      <c r="DX13" s="689"/>
      <c r="DY13" s="689"/>
      <c r="DZ13" s="689"/>
      <c r="EA13" s="689"/>
      <c r="EB13" s="689"/>
      <c r="EC13" s="698"/>
    </row>
    <row r="14" spans="2:143" ht="11.25" customHeight="1" x14ac:dyDescent="0.15">
      <c r="B14" s="685" t="s">
        <v>253</v>
      </c>
      <c r="C14" s="686"/>
      <c r="D14" s="686"/>
      <c r="E14" s="686"/>
      <c r="F14" s="686"/>
      <c r="G14" s="686"/>
      <c r="H14" s="686"/>
      <c r="I14" s="686"/>
      <c r="J14" s="686"/>
      <c r="K14" s="686"/>
      <c r="L14" s="686"/>
      <c r="M14" s="686"/>
      <c r="N14" s="686"/>
      <c r="O14" s="686"/>
      <c r="P14" s="686"/>
      <c r="Q14" s="687"/>
      <c r="R14" s="688" t="s">
        <v>174</v>
      </c>
      <c r="S14" s="689"/>
      <c r="T14" s="689"/>
      <c r="U14" s="689"/>
      <c r="V14" s="689"/>
      <c r="W14" s="689"/>
      <c r="X14" s="689"/>
      <c r="Y14" s="690"/>
      <c r="Z14" s="691" t="s">
        <v>129</v>
      </c>
      <c r="AA14" s="691"/>
      <c r="AB14" s="691"/>
      <c r="AC14" s="691"/>
      <c r="AD14" s="692" t="s">
        <v>236</v>
      </c>
      <c r="AE14" s="692"/>
      <c r="AF14" s="692"/>
      <c r="AG14" s="692"/>
      <c r="AH14" s="692"/>
      <c r="AI14" s="692"/>
      <c r="AJ14" s="692"/>
      <c r="AK14" s="692"/>
      <c r="AL14" s="693" t="s">
        <v>129</v>
      </c>
      <c r="AM14" s="694"/>
      <c r="AN14" s="694"/>
      <c r="AO14" s="695"/>
      <c r="AP14" s="685" t="s">
        <v>254</v>
      </c>
      <c r="AQ14" s="686"/>
      <c r="AR14" s="686"/>
      <c r="AS14" s="686"/>
      <c r="AT14" s="686"/>
      <c r="AU14" s="686"/>
      <c r="AV14" s="686"/>
      <c r="AW14" s="686"/>
      <c r="AX14" s="686"/>
      <c r="AY14" s="686"/>
      <c r="AZ14" s="686"/>
      <c r="BA14" s="686"/>
      <c r="BB14" s="686"/>
      <c r="BC14" s="686"/>
      <c r="BD14" s="686"/>
      <c r="BE14" s="686"/>
      <c r="BF14" s="687"/>
      <c r="BG14" s="688">
        <v>21751</v>
      </c>
      <c r="BH14" s="689"/>
      <c r="BI14" s="689"/>
      <c r="BJ14" s="689"/>
      <c r="BK14" s="689"/>
      <c r="BL14" s="689"/>
      <c r="BM14" s="689"/>
      <c r="BN14" s="690"/>
      <c r="BO14" s="691">
        <v>2.2999999999999998</v>
      </c>
      <c r="BP14" s="691"/>
      <c r="BQ14" s="691"/>
      <c r="BR14" s="691"/>
      <c r="BS14" s="697" t="s">
        <v>129</v>
      </c>
      <c r="BT14" s="689"/>
      <c r="BU14" s="689"/>
      <c r="BV14" s="689"/>
      <c r="BW14" s="689"/>
      <c r="BX14" s="689"/>
      <c r="BY14" s="689"/>
      <c r="BZ14" s="689"/>
      <c r="CA14" s="689"/>
      <c r="CB14" s="698"/>
      <c r="CD14" s="703" t="s">
        <v>255</v>
      </c>
      <c r="CE14" s="704"/>
      <c r="CF14" s="704"/>
      <c r="CG14" s="704"/>
      <c r="CH14" s="704"/>
      <c r="CI14" s="704"/>
      <c r="CJ14" s="704"/>
      <c r="CK14" s="704"/>
      <c r="CL14" s="704"/>
      <c r="CM14" s="704"/>
      <c r="CN14" s="704"/>
      <c r="CO14" s="704"/>
      <c r="CP14" s="704"/>
      <c r="CQ14" s="705"/>
      <c r="CR14" s="688">
        <v>383139</v>
      </c>
      <c r="CS14" s="689"/>
      <c r="CT14" s="689"/>
      <c r="CU14" s="689"/>
      <c r="CV14" s="689"/>
      <c r="CW14" s="689"/>
      <c r="CX14" s="689"/>
      <c r="CY14" s="690"/>
      <c r="CZ14" s="691">
        <v>2.9</v>
      </c>
      <c r="DA14" s="691"/>
      <c r="DB14" s="691"/>
      <c r="DC14" s="691"/>
      <c r="DD14" s="697" t="s">
        <v>236</v>
      </c>
      <c r="DE14" s="689"/>
      <c r="DF14" s="689"/>
      <c r="DG14" s="689"/>
      <c r="DH14" s="689"/>
      <c r="DI14" s="689"/>
      <c r="DJ14" s="689"/>
      <c r="DK14" s="689"/>
      <c r="DL14" s="689"/>
      <c r="DM14" s="689"/>
      <c r="DN14" s="689"/>
      <c r="DO14" s="689"/>
      <c r="DP14" s="690"/>
      <c r="DQ14" s="697">
        <v>377873</v>
      </c>
      <c r="DR14" s="689"/>
      <c r="DS14" s="689"/>
      <c r="DT14" s="689"/>
      <c r="DU14" s="689"/>
      <c r="DV14" s="689"/>
      <c r="DW14" s="689"/>
      <c r="DX14" s="689"/>
      <c r="DY14" s="689"/>
      <c r="DZ14" s="689"/>
      <c r="EA14" s="689"/>
      <c r="EB14" s="689"/>
      <c r="EC14" s="698"/>
    </row>
    <row r="15" spans="2:143" ht="11.25" customHeight="1" x14ac:dyDescent="0.15">
      <c r="B15" s="685" t="s">
        <v>256</v>
      </c>
      <c r="C15" s="686"/>
      <c r="D15" s="686"/>
      <c r="E15" s="686"/>
      <c r="F15" s="686"/>
      <c r="G15" s="686"/>
      <c r="H15" s="686"/>
      <c r="I15" s="686"/>
      <c r="J15" s="686"/>
      <c r="K15" s="686"/>
      <c r="L15" s="686"/>
      <c r="M15" s="686"/>
      <c r="N15" s="686"/>
      <c r="O15" s="686"/>
      <c r="P15" s="686"/>
      <c r="Q15" s="687"/>
      <c r="R15" s="688" t="s">
        <v>236</v>
      </c>
      <c r="S15" s="689"/>
      <c r="T15" s="689"/>
      <c r="U15" s="689"/>
      <c r="V15" s="689"/>
      <c r="W15" s="689"/>
      <c r="X15" s="689"/>
      <c r="Y15" s="690"/>
      <c r="Z15" s="691" t="s">
        <v>236</v>
      </c>
      <c r="AA15" s="691"/>
      <c r="AB15" s="691"/>
      <c r="AC15" s="691"/>
      <c r="AD15" s="692" t="s">
        <v>129</v>
      </c>
      <c r="AE15" s="692"/>
      <c r="AF15" s="692"/>
      <c r="AG15" s="692"/>
      <c r="AH15" s="692"/>
      <c r="AI15" s="692"/>
      <c r="AJ15" s="692"/>
      <c r="AK15" s="692"/>
      <c r="AL15" s="693" t="s">
        <v>129</v>
      </c>
      <c r="AM15" s="694"/>
      <c r="AN15" s="694"/>
      <c r="AO15" s="695"/>
      <c r="AP15" s="685" t="s">
        <v>257</v>
      </c>
      <c r="AQ15" s="686"/>
      <c r="AR15" s="686"/>
      <c r="AS15" s="686"/>
      <c r="AT15" s="686"/>
      <c r="AU15" s="686"/>
      <c r="AV15" s="686"/>
      <c r="AW15" s="686"/>
      <c r="AX15" s="686"/>
      <c r="AY15" s="686"/>
      <c r="AZ15" s="686"/>
      <c r="BA15" s="686"/>
      <c r="BB15" s="686"/>
      <c r="BC15" s="686"/>
      <c r="BD15" s="686"/>
      <c r="BE15" s="686"/>
      <c r="BF15" s="687"/>
      <c r="BG15" s="688">
        <v>60280</v>
      </c>
      <c r="BH15" s="689"/>
      <c r="BI15" s="689"/>
      <c r="BJ15" s="689"/>
      <c r="BK15" s="689"/>
      <c r="BL15" s="689"/>
      <c r="BM15" s="689"/>
      <c r="BN15" s="690"/>
      <c r="BO15" s="691">
        <v>6.5</v>
      </c>
      <c r="BP15" s="691"/>
      <c r="BQ15" s="691"/>
      <c r="BR15" s="691"/>
      <c r="BS15" s="697" t="s">
        <v>129</v>
      </c>
      <c r="BT15" s="689"/>
      <c r="BU15" s="689"/>
      <c r="BV15" s="689"/>
      <c r="BW15" s="689"/>
      <c r="BX15" s="689"/>
      <c r="BY15" s="689"/>
      <c r="BZ15" s="689"/>
      <c r="CA15" s="689"/>
      <c r="CB15" s="698"/>
      <c r="CD15" s="703" t="s">
        <v>258</v>
      </c>
      <c r="CE15" s="704"/>
      <c r="CF15" s="704"/>
      <c r="CG15" s="704"/>
      <c r="CH15" s="704"/>
      <c r="CI15" s="704"/>
      <c r="CJ15" s="704"/>
      <c r="CK15" s="704"/>
      <c r="CL15" s="704"/>
      <c r="CM15" s="704"/>
      <c r="CN15" s="704"/>
      <c r="CO15" s="704"/>
      <c r="CP15" s="704"/>
      <c r="CQ15" s="705"/>
      <c r="CR15" s="688">
        <v>672569</v>
      </c>
      <c r="CS15" s="689"/>
      <c r="CT15" s="689"/>
      <c r="CU15" s="689"/>
      <c r="CV15" s="689"/>
      <c r="CW15" s="689"/>
      <c r="CX15" s="689"/>
      <c r="CY15" s="690"/>
      <c r="CZ15" s="691">
        <v>5.0999999999999996</v>
      </c>
      <c r="DA15" s="691"/>
      <c r="DB15" s="691"/>
      <c r="DC15" s="691"/>
      <c r="DD15" s="697">
        <v>23046</v>
      </c>
      <c r="DE15" s="689"/>
      <c r="DF15" s="689"/>
      <c r="DG15" s="689"/>
      <c r="DH15" s="689"/>
      <c r="DI15" s="689"/>
      <c r="DJ15" s="689"/>
      <c r="DK15" s="689"/>
      <c r="DL15" s="689"/>
      <c r="DM15" s="689"/>
      <c r="DN15" s="689"/>
      <c r="DO15" s="689"/>
      <c r="DP15" s="690"/>
      <c r="DQ15" s="697">
        <v>456216</v>
      </c>
      <c r="DR15" s="689"/>
      <c r="DS15" s="689"/>
      <c r="DT15" s="689"/>
      <c r="DU15" s="689"/>
      <c r="DV15" s="689"/>
      <c r="DW15" s="689"/>
      <c r="DX15" s="689"/>
      <c r="DY15" s="689"/>
      <c r="DZ15" s="689"/>
      <c r="EA15" s="689"/>
      <c r="EB15" s="689"/>
      <c r="EC15" s="698"/>
    </row>
    <row r="16" spans="2:143" ht="11.25" customHeight="1" x14ac:dyDescent="0.15">
      <c r="B16" s="685" t="s">
        <v>259</v>
      </c>
      <c r="C16" s="686"/>
      <c r="D16" s="686"/>
      <c r="E16" s="686"/>
      <c r="F16" s="686"/>
      <c r="G16" s="686"/>
      <c r="H16" s="686"/>
      <c r="I16" s="686"/>
      <c r="J16" s="686"/>
      <c r="K16" s="686"/>
      <c r="L16" s="686"/>
      <c r="M16" s="686"/>
      <c r="N16" s="686"/>
      <c r="O16" s="686"/>
      <c r="P16" s="686"/>
      <c r="Q16" s="687"/>
      <c r="R16" s="688">
        <v>8661</v>
      </c>
      <c r="S16" s="689"/>
      <c r="T16" s="689"/>
      <c r="U16" s="689"/>
      <c r="V16" s="689"/>
      <c r="W16" s="689"/>
      <c r="X16" s="689"/>
      <c r="Y16" s="690"/>
      <c r="Z16" s="691">
        <v>0.1</v>
      </c>
      <c r="AA16" s="691"/>
      <c r="AB16" s="691"/>
      <c r="AC16" s="691"/>
      <c r="AD16" s="692">
        <v>8661</v>
      </c>
      <c r="AE16" s="692"/>
      <c r="AF16" s="692"/>
      <c r="AG16" s="692"/>
      <c r="AH16" s="692"/>
      <c r="AI16" s="692"/>
      <c r="AJ16" s="692"/>
      <c r="AK16" s="692"/>
      <c r="AL16" s="693">
        <v>0.2</v>
      </c>
      <c r="AM16" s="694"/>
      <c r="AN16" s="694"/>
      <c r="AO16" s="695"/>
      <c r="AP16" s="685" t="s">
        <v>260</v>
      </c>
      <c r="AQ16" s="686"/>
      <c r="AR16" s="686"/>
      <c r="AS16" s="686"/>
      <c r="AT16" s="686"/>
      <c r="AU16" s="686"/>
      <c r="AV16" s="686"/>
      <c r="AW16" s="686"/>
      <c r="AX16" s="686"/>
      <c r="AY16" s="686"/>
      <c r="AZ16" s="686"/>
      <c r="BA16" s="686"/>
      <c r="BB16" s="686"/>
      <c r="BC16" s="686"/>
      <c r="BD16" s="686"/>
      <c r="BE16" s="686"/>
      <c r="BF16" s="687"/>
      <c r="BG16" s="688" t="s">
        <v>129</v>
      </c>
      <c r="BH16" s="689"/>
      <c r="BI16" s="689"/>
      <c r="BJ16" s="689"/>
      <c r="BK16" s="689"/>
      <c r="BL16" s="689"/>
      <c r="BM16" s="689"/>
      <c r="BN16" s="690"/>
      <c r="BO16" s="691" t="s">
        <v>129</v>
      </c>
      <c r="BP16" s="691"/>
      <c r="BQ16" s="691"/>
      <c r="BR16" s="691"/>
      <c r="BS16" s="697" t="s">
        <v>129</v>
      </c>
      <c r="BT16" s="689"/>
      <c r="BU16" s="689"/>
      <c r="BV16" s="689"/>
      <c r="BW16" s="689"/>
      <c r="BX16" s="689"/>
      <c r="BY16" s="689"/>
      <c r="BZ16" s="689"/>
      <c r="CA16" s="689"/>
      <c r="CB16" s="698"/>
      <c r="CD16" s="703" t="s">
        <v>261</v>
      </c>
      <c r="CE16" s="704"/>
      <c r="CF16" s="704"/>
      <c r="CG16" s="704"/>
      <c r="CH16" s="704"/>
      <c r="CI16" s="704"/>
      <c r="CJ16" s="704"/>
      <c r="CK16" s="704"/>
      <c r="CL16" s="704"/>
      <c r="CM16" s="704"/>
      <c r="CN16" s="704"/>
      <c r="CO16" s="704"/>
      <c r="CP16" s="704"/>
      <c r="CQ16" s="705"/>
      <c r="CR16" s="688" t="s">
        <v>129</v>
      </c>
      <c r="CS16" s="689"/>
      <c r="CT16" s="689"/>
      <c r="CU16" s="689"/>
      <c r="CV16" s="689"/>
      <c r="CW16" s="689"/>
      <c r="CX16" s="689"/>
      <c r="CY16" s="690"/>
      <c r="CZ16" s="691" t="s">
        <v>236</v>
      </c>
      <c r="DA16" s="691"/>
      <c r="DB16" s="691"/>
      <c r="DC16" s="691"/>
      <c r="DD16" s="697" t="s">
        <v>129</v>
      </c>
      <c r="DE16" s="689"/>
      <c r="DF16" s="689"/>
      <c r="DG16" s="689"/>
      <c r="DH16" s="689"/>
      <c r="DI16" s="689"/>
      <c r="DJ16" s="689"/>
      <c r="DK16" s="689"/>
      <c r="DL16" s="689"/>
      <c r="DM16" s="689"/>
      <c r="DN16" s="689"/>
      <c r="DO16" s="689"/>
      <c r="DP16" s="690"/>
      <c r="DQ16" s="697" t="s">
        <v>174</v>
      </c>
      <c r="DR16" s="689"/>
      <c r="DS16" s="689"/>
      <c r="DT16" s="689"/>
      <c r="DU16" s="689"/>
      <c r="DV16" s="689"/>
      <c r="DW16" s="689"/>
      <c r="DX16" s="689"/>
      <c r="DY16" s="689"/>
      <c r="DZ16" s="689"/>
      <c r="EA16" s="689"/>
      <c r="EB16" s="689"/>
      <c r="EC16" s="698"/>
    </row>
    <row r="17" spans="2:133" ht="11.25" customHeight="1" x14ac:dyDescent="0.15">
      <c r="B17" s="685" t="s">
        <v>262</v>
      </c>
      <c r="C17" s="686"/>
      <c r="D17" s="686"/>
      <c r="E17" s="686"/>
      <c r="F17" s="686"/>
      <c r="G17" s="686"/>
      <c r="H17" s="686"/>
      <c r="I17" s="686"/>
      <c r="J17" s="686"/>
      <c r="K17" s="686"/>
      <c r="L17" s="686"/>
      <c r="M17" s="686"/>
      <c r="N17" s="686"/>
      <c r="O17" s="686"/>
      <c r="P17" s="686"/>
      <c r="Q17" s="687"/>
      <c r="R17" s="688">
        <v>3921</v>
      </c>
      <c r="S17" s="689"/>
      <c r="T17" s="689"/>
      <c r="U17" s="689"/>
      <c r="V17" s="689"/>
      <c r="W17" s="689"/>
      <c r="X17" s="689"/>
      <c r="Y17" s="690"/>
      <c r="Z17" s="691">
        <v>0</v>
      </c>
      <c r="AA17" s="691"/>
      <c r="AB17" s="691"/>
      <c r="AC17" s="691"/>
      <c r="AD17" s="692">
        <v>3921</v>
      </c>
      <c r="AE17" s="692"/>
      <c r="AF17" s="692"/>
      <c r="AG17" s="692"/>
      <c r="AH17" s="692"/>
      <c r="AI17" s="692"/>
      <c r="AJ17" s="692"/>
      <c r="AK17" s="692"/>
      <c r="AL17" s="693">
        <v>0.1</v>
      </c>
      <c r="AM17" s="694"/>
      <c r="AN17" s="694"/>
      <c r="AO17" s="695"/>
      <c r="AP17" s="685" t="s">
        <v>263</v>
      </c>
      <c r="AQ17" s="686"/>
      <c r="AR17" s="686"/>
      <c r="AS17" s="686"/>
      <c r="AT17" s="686"/>
      <c r="AU17" s="686"/>
      <c r="AV17" s="686"/>
      <c r="AW17" s="686"/>
      <c r="AX17" s="686"/>
      <c r="AY17" s="686"/>
      <c r="AZ17" s="686"/>
      <c r="BA17" s="686"/>
      <c r="BB17" s="686"/>
      <c r="BC17" s="686"/>
      <c r="BD17" s="686"/>
      <c r="BE17" s="686"/>
      <c r="BF17" s="687"/>
      <c r="BG17" s="688" t="s">
        <v>129</v>
      </c>
      <c r="BH17" s="689"/>
      <c r="BI17" s="689"/>
      <c r="BJ17" s="689"/>
      <c r="BK17" s="689"/>
      <c r="BL17" s="689"/>
      <c r="BM17" s="689"/>
      <c r="BN17" s="690"/>
      <c r="BO17" s="691" t="s">
        <v>129</v>
      </c>
      <c r="BP17" s="691"/>
      <c r="BQ17" s="691"/>
      <c r="BR17" s="691"/>
      <c r="BS17" s="697" t="s">
        <v>236</v>
      </c>
      <c r="BT17" s="689"/>
      <c r="BU17" s="689"/>
      <c r="BV17" s="689"/>
      <c r="BW17" s="689"/>
      <c r="BX17" s="689"/>
      <c r="BY17" s="689"/>
      <c r="BZ17" s="689"/>
      <c r="CA17" s="689"/>
      <c r="CB17" s="698"/>
      <c r="CD17" s="703" t="s">
        <v>264</v>
      </c>
      <c r="CE17" s="704"/>
      <c r="CF17" s="704"/>
      <c r="CG17" s="704"/>
      <c r="CH17" s="704"/>
      <c r="CI17" s="704"/>
      <c r="CJ17" s="704"/>
      <c r="CK17" s="704"/>
      <c r="CL17" s="704"/>
      <c r="CM17" s="704"/>
      <c r="CN17" s="704"/>
      <c r="CO17" s="704"/>
      <c r="CP17" s="704"/>
      <c r="CQ17" s="705"/>
      <c r="CR17" s="688">
        <v>1324021</v>
      </c>
      <c r="CS17" s="689"/>
      <c r="CT17" s="689"/>
      <c r="CU17" s="689"/>
      <c r="CV17" s="689"/>
      <c r="CW17" s="689"/>
      <c r="CX17" s="689"/>
      <c r="CY17" s="690"/>
      <c r="CZ17" s="691">
        <v>10.1</v>
      </c>
      <c r="DA17" s="691"/>
      <c r="DB17" s="691"/>
      <c r="DC17" s="691"/>
      <c r="DD17" s="697" t="s">
        <v>236</v>
      </c>
      <c r="DE17" s="689"/>
      <c r="DF17" s="689"/>
      <c r="DG17" s="689"/>
      <c r="DH17" s="689"/>
      <c r="DI17" s="689"/>
      <c r="DJ17" s="689"/>
      <c r="DK17" s="689"/>
      <c r="DL17" s="689"/>
      <c r="DM17" s="689"/>
      <c r="DN17" s="689"/>
      <c r="DO17" s="689"/>
      <c r="DP17" s="690"/>
      <c r="DQ17" s="697">
        <v>1248826</v>
      </c>
      <c r="DR17" s="689"/>
      <c r="DS17" s="689"/>
      <c r="DT17" s="689"/>
      <c r="DU17" s="689"/>
      <c r="DV17" s="689"/>
      <c r="DW17" s="689"/>
      <c r="DX17" s="689"/>
      <c r="DY17" s="689"/>
      <c r="DZ17" s="689"/>
      <c r="EA17" s="689"/>
      <c r="EB17" s="689"/>
      <c r="EC17" s="698"/>
    </row>
    <row r="18" spans="2:133" ht="11.25" customHeight="1" x14ac:dyDescent="0.15">
      <c r="B18" s="685" t="s">
        <v>265</v>
      </c>
      <c r="C18" s="686"/>
      <c r="D18" s="686"/>
      <c r="E18" s="686"/>
      <c r="F18" s="686"/>
      <c r="G18" s="686"/>
      <c r="H18" s="686"/>
      <c r="I18" s="686"/>
      <c r="J18" s="686"/>
      <c r="K18" s="686"/>
      <c r="L18" s="686"/>
      <c r="M18" s="686"/>
      <c r="N18" s="686"/>
      <c r="O18" s="686"/>
      <c r="P18" s="686"/>
      <c r="Q18" s="687"/>
      <c r="R18" s="688">
        <v>5854</v>
      </c>
      <c r="S18" s="689"/>
      <c r="T18" s="689"/>
      <c r="U18" s="689"/>
      <c r="V18" s="689"/>
      <c r="W18" s="689"/>
      <c r="X18" s="689"/>
      <c r="Y18" s="690"/>
      <c r="Z18" s="691">
        <v>0</v>
      </c>
      <c r="AA18" s="691"/>
      <c r="AB18" s="691"/>
      <c r="AC18" s="691"/>
      <c r="AD18" s="692">
        <v>5854</v>
      </c>
      <c r="AE18" s="692"/>
      <c r="AF18" s="692"/>
      <c r="AG18" s="692"/>
      <c r="AH18" s="692"/>
      <c r="AI18" s="692"/>
      <c r="AJ18" s="692"/>
      <c r="AK18" s="692"/>
      <c r="AL18" s="693">
        <v>0.1</v>
      </c>
      <c r="AM18" s="694"/>
      <c r="AN18" s="694"/>
      <c r="AO18" s="695"/>
      <c r="AP18" s="685" t="s">
        <v>266</v>
      </c>
      <c r="AQ18" s="686"/>
      <c r="AR18" s="686"/>
      <c r="AS18" s="686"/>
      <c r="AT18" s="686"/>
      <c r="AU18" s="686"/>
      <c r="AV18" s="686"/>
      <c r="AW18" s="686"/>
      <c r="AX18" s="686"/>
      <c r="AY18" s="686"/>
      <c r="AZ18" s="686"/>
      <c r="BA18" s="686"/>
      <c r="BB18" s="686"/>
      <c r="BC18" s="686"/>
      <c r="BD18" s="686"/>
      <c r="BE18" s="686"/>
      <c r="BF18" s="687"/>
      <c r="BG18" s="688" t="s">
        <v>129</v>
      </c>
      <c r="BH18" s="689"/>
      <c r="BI18" s="689"/>
      <c r="BJ18" s="689"/>
      <c r="BK18" s="689"/>
      <c r="BL18" s="689"/>
      <c r="BM18" s="689"/>
      <c r="BN18" s="690"/>
      <c r="BO18" s="691" t="s">
        <v>236</v>
      </c>
      <c r="BP18" s="691"/>
      <c r="BQ18" s="691"/>
      <c r="BR18" s="691"/>
      <c r="BS18" s="697" t="s">
        <v>236</v>
      </c>
      <c r="BT18" s="689"/>
      <c r="BU18" s="689"/>
      <c r="BV18" s="689"/>
      <c r="BW18" s="689"/>
      <c r="BX18" s="689"/>
      <c r="BY18" s="689"/>
      <c r="BZ18" s="689"/>
      <c r="CA18" s="689"/>
      <c r="CB18" s="698"/>
      <c r="CD18" s="703" t="s">
        <v>267</v>
      </c>
      <c r="CE18" s="704"/>
      <c r="CF18" s="704"/>
      <c r="CG18" s="704"/>
      <c r="CH18" s="704"/>
      <c r="CI18" s="704"/>
      <c r="CJ18" s="704"/>
      <c r="CK18" s="704"/>
      <c r="CL18" s="704"/>
      <c r="CM18" s="704"/>
      <c r="CN18" s="704"/>
      <c r="CO18" s="704"/>
      <c r="CP18" s="704"/>
      <c r="CQ18" s="705"/>
      <c r="CR18" s="688" t="s">
        <v>129</v>
      </c>
      <c r="CS18" s="689"/>
      <c r="CT18" s="689"/>
      <c r="CU18" s="689"/>
      <c r="CV18" s="689"/>
      <c r="CW18" s="689"/>
      <c r="CX18" s="689"/>
      <c r="CY18" s="690"/>
      <c r="CZ18" s="691" t="s">
        <v>129</v>
      </c>
      <c r="DA18" s="691"/>
      <c r="DB18" s="691"/>
      <c r="DC18" s="691"/>
      <c r="DD18" s="697" t="s">
        <v>129</v>
      </c>
      <c r="DE18" s="689"/>
      <c r="DF18" s="689"/>
      <c r="DG18" s="689"/>
      <c r="DH18" s="689"/>
      <c r="DI18" s="689"/>
      <c r="DJ18" s="689"/>
      <c r="DK18" s="689"/>
      <c r="DL18" s="689"/>
      <c r="DM18" s="689"/>
      <c r="DN18" s="689"/>
      <c r="DO18" s="689"/>
      <c r="DP18" s="690"/>
      <c r="DQ18" s="697" t="s">
        <v>236</v>
      </c>
      <c r="DR18" s="689"/>
      <c r="DS18" s="689"/>
      <c r="DT18" s="689"/>
      <c r="DU18" s="689"/>
      <c r="DV18" s="689"/>
      <c r="DW18" s="689"/>
      <c r="DX18" s="689"/>
      <c r="DY18" s="689"/>
      <c r="DZ18" s="689"/>
      <c r="EA18" s="689"/>
      <c r="EB18" s="689"/>
      <c r="EC18" s="698"/>
    </row>
    <row r="19" spans="2:133" ht="11.25" customHeight="1" x14ac:dyDescent="0.15">
      <c r="B19" s="685" t="s">
        <v>268</v>
      </c>
      <c r="C19" s="686"/>
      <c r="D19" s="686"/>
      <c r="E19" s="686"/>
      <c r="F19" s="686"/>
      <c r="G19" s="686"/>
      <c r="H19" s="686"/>
      <c r="I19" s="686"/>
      <c r="J19" s="686"/>
      <c r="K19" s="686"/>
      <c r="L19" s="686"/>
      <c r="M19" s="686"/>
      <c r="N19" s="686"/>
      <c r="O19" s="686"/>
      <c r="P19" s="686"/>
      <c r="Q19" s="687"/>
      <c r="R19" s="688">
        <v>2047</v>
      </c>
      <c r="S19" s="689"/>
      <c r="T19" s="689"/>
      <c r="U19" s="689"/>
      <c r="V19" s="689"/>
      <c r="W19" s="689"/>
      <c r="X19" s="689"/>
      <c r="Y19" s="690"/>
      <c r="Z19" s="691">
        <v>0</v>
      </c>
      <c r="AA19" s="691"/>
      <c r="AB19" s="691"/>
      <c r="AC19" s="691"/>
      <c r="AD19" s="692">
        <v>2047</v>
      </c>
      <c r="AE19" s="692"/>
      <c r="AF19" s="692"/>
      <c r="AG19" s="692"/>
      <c r="AH19" s="692"/>
      <c r="AI19" s="692"/>
      <c r="AJ19" s="692"/>
      <c r="AK19" s="692"/>
      <c r="AL19" s="693">
        <v>0</v>
      </c>
      <c r="AM19" s="694"/>
      <c r="AN19" s="694"/>
      <c r="AO19" s="695"/>
      <c r="AP19" s="685" t="s">
        <v>269</v>
      </c>
      <c r="AQ19" s="686"/>
      <c r="AR19" s="686"/>
      <c r="AS19" s="686"/>
      <c r="AT19" s="686"/>
      <c r="AU19" s="686"/>
      <c r="AV19" s="686"/>
      <c r="AW19" s="686"/>
      <c r="AX19" s="686"/>
      <c r="AY19" s="686"/>
      <c r="AZ19" s="686"/>
      <c r="BA19" s="686"/>
      <c r="BB19" s="686"/>
      <c r="BC19" s="686"/>
      <c r="BD19" s="686"/>
      <c r="BE19" s="686"/>
      <c r="BF19" s="687"/>
      <c r="BG19" s="688">
        <v>13558</v>
      </c>
      <c r="BH19" s="689"/>
      <c r="BI19" s="689"/>
      <c r="BJ19" s="689"/>
      <c r="BK19" s="689"/>
      <c r="BL19" s="689"/>
      <c r="BM19" s="689"/>
      <c r="BN19" s="690"/>
      <c r="BO19" s="691">
        <v>1.5</v>
      </c>
      <c r="BP19" s="691"/>
      <c r="BQ19" s="691"/>
      <c r="BR19" s="691"/>
      <c r="BS19" s="697" t="s">
        <v>129</v>
      </c>
      <c r="BT19" s="689"/>
      <c r="BU19" s="689"/>
      <c r="BV19" s="689"/>
      <c r="BW19" s="689"/>
      <c r="BX19" s="689"/>
      <c r="BY19" s="689"/>
      <c r="BZ19" s="689"/>
      <c r="CA19" s="689"/>
      <c r="CB19" s="698"/>
      <c r="CD19" s="703" t="s">
        <v>270</v>
      </c>
      <c r="CE19" s="704"/>
      <c r="CF19" s="704"/>
      <c r="CG19" s="704"/>
      <c r="CH19" s="704"/>
      <c r="CI19" s="704"/>
      <c r="CJ19" s="704"/>
      <c r="CK19" s="704"/>
      <c r="CL19" s="704"/>
      <c r="CM19" s="704"/>
      <c r="CN19" s="704"/>
      <c r="CO19" s="704"/>
      <c r="CP19" s="704"/>
      <c r="CQ19" s="705"/>
      <c r="CR19" s="688" t="s">
        <v>129</v>
      </c>
      <c r="CS19" s="689"/>
      <c r="CT19" s="689"/>
      <c r="CU19" s="689"/>
      <c r="CV19" s="689"/>
      <c r="CW19" s="689"/>
      <c r="CX19" s="689"/>
      <c r="CY19" s="690"/>
      <c r="CZ19" s="691" t="s">
        <v>129</v>
      </c>
      <c r="DA19" s="691"/>
      <c r="DB19" s="691"/>
      <c r="DC19" s="691"/>
      <c r="DD19" s="697" t="s">
        <v>236</v>
      </c>
      <c r="DE19" s="689"/>
      <c r="DF19" s="689"/>
      <c r="DG19" s="689"/>
      <c r="DH19" s="689"/>
      <c r="DI19" s="689"/>
      <c r="DJ19" s="689"/>
      <c r="DK19" s="689"/>
      <c r="DL19" s="689"/>
      <c r="DM19" s="689"/>
      <c r="DN19" s="689"/>
      <c r="DO19" s="689"/>
      <c r="DP19" s="690"/>
      <c r="DQ19" s="697" t="s">
        <v>236</v>
      </c>
      <c r="DR19" s="689"/>
      <c r="DS19" s="689"/>
      <c r="DT19" s="689"/>
      <c r="DU19" s="689"/>
      <c r="DV19" s="689"/>
      <c r="DW19" s="689"/>
      <c r="DX19" s="689"/>
      <c r="DY19" s="689"/>
      <c r="DZ19" s="689"/>
      <c r="EA19" s="689"/>
      <c r="EB19" s="689"/>
      <c r="EC19" s="698"/>
    </row>
    <row r="20" spans="2:133" ht="11.25" customHeight="1" x14ac:dyDescent="0.15">
      <c r="B20" s="685" t="s">
        <v>271</v>
      </c>
      <c r="C20" s="686"/>
      <c r="D20" s="686"/>
      <c r="E20" s="686"/>
      <c r="F20" s="686"/>
      <c r="G20" s="686"/>
      <c r="H20" s="686"/>
      <c r="I20" s="686"/>
      <c r="J20" s="686"/>
      <c r="K20" s="686"/>
      <c r="L20" s="686"/>
      <c r="M20" s="686"/>
      <c r="N20" s="686"/>
      <c r="O20" s="686"/>
      <c r="P20" s="686"/>
      <c r="Q20" s="687"/>
      <c r="R20" s="688">
        <v>3263</v>
      </c>
      <c r="S20" s="689"/>
      <c r="T20" s="689"/>
      <c r="U20" s="689"/>
      <c r="V20" s="689"/>
      <c r="W20" s="689"/>
      <c r="X20" s="689"/>
      <c r="Y20" s="690"/>
      <c r="Z20" s="691">
        <v>0</v>
      </c>
      <c r="AA20" s="691"/>
      <c r="AB20" s="691"/>
      <c r="AC20" s="691"/>
      <c r="AD20" s="692">
        <v>3263</v>
      </c>
      <c r="AE20" s="692"/>
      <c r="AF20" s="692"/>
      <c r="AG20" s="692"/>
      <c r="AH20" s="692"/>
      <c r="AI20" s="692"/>
      <c r="AJ20" s="692"/>
      <c r="AK20" s="692"/>
      <c r="AL20" s="693">
        <v>0.1</v>
      </c>
      <c r="AM20" s="694"/>
      <c r="AN20" s="694"/>
      <c r="AO20" s="695"/>
      <c r="AP20" s="685" t="s">
        <v>272</v>
      </c>
      <c r="AQ20" s="686"/>
      <c r="AR20" s="686"/>
      <c r="AS20" s="686"/>
      <c r="AT20" s="686"/>
      <c r="AU20" s="686"/>
      <c r="AV20" s="686"/>
      <c r="AW20" s="686"/>
      <c r="AX20" s="686"/>
      <c r="AY20" s="686"/>
      <c r="AZ20" s="686"/>
      <c r="BA20" s="686"/>
      <c r="BB20" s="686"/>
      <c r="BC20" s="686"/>
      <c r="BD20" s="686"/>
      <c r="BE20" s="686"/>
      <c r="BF20" s="687"/>
      <c r="BG20" s="688">
        <v>13558</v>
      </c>
      <c r="BH20" s="689"/>
      <c r="BI20" s="689"/>
      <c r="BJ20" s="689"/>
      <c r="BK20" s="689"/>
      <c r="BL20" s="689"/>
      <c r="BM20" s="689"/>
      <c r="BN20" s="690"/>
      <c r="BO20" s="691">
        <v>1.5</v>
      </c>
      <c r="BP20" s="691"/>
      <c r="BQ20" s="691"/>
      <c r="BR20" s="691"/>
      <c r="BS20" s="697" t="s">
        <v>174</v>
      </c>
      <c r="BT20" s="689"/>
      <c r="BU20" s="689"/>
      <c r="BV20" s="689"/>
      <c r="BW20" s="689"/>
      <c r="BX20" s="689"/>
      <c r="BY20" s="689"/>
      <c r="BZ20" s="689"/>
      <c r="CA20" s="689"/>
      <c r="CB20" s="698"/>
      <c r="CD20" s="703" t="s">
        <v>273</v>
      </c>
      <c r="CE20" s="704"/>
      <c r="CF20" s="704"/>
      <c r="CG20" s="704"/>
      <c r="CH20" s="704"/>
      <c r="CI20" s="704"/>
      <c r="CJ20" s="704"/>
      <c r="CK20" s="704"/>
      <c r="CL20" s="704"/>
      <c r="CM20" s="704"/>
      <c r="CN20" s="704"/>
      <c r="CO20" s="704"/>
      <c r="CP20" s="704"/>
      <c r="CQ20" s="705"/>
      <c r="CR20" s="688">
        <v>13172102</v>
      </c>
      <c r="CS20" s="689"/>
      <c r="CT20" s="689"/>
      <c r="CU20" s="689"/>
      <c r="CV20" s="689"/>
      <c r="CW20" s="689"/>
      <c r="CX20" s="689"/>
      <c r="CY20" s="690"/>
      <c r="CZ20" s="691">
        <v>100</v>
      </c>
      <c r="DA20" s="691"/>
      <c r="DB20" s="691"/>
      <c r="DC20" s="691"/>
      <c r="DD20" s="697">
        <v>1085051</v>
      </c>
      <c r="DE20" s="689"/>
      <c r="DF20" s="689"/>
      <c r="DG20" s="689"/>
      <c r="DH20" s="689"/>
      <c r="DI20" s="689"/>
      <c r="DJ20" s="689"/>
      <c r="DK20" s="689"/>
      <c r="DL20" s="689"/>
      <c r="DM20" s="689"/>
      <c r="DN20" s="689"/>
      <c r="DO20" s="689"/>
      <c r="DP20" s="690"/>
      <c r="DQ20" s="697">
        <v>5678184</v>
      </c>
      <c r="DR20" s="689"/>
      <c r="DS20" s="689"/>
      <c r="DT20" s="689"/>
      <c r="DU20" s="689"/>
      <c r="DV20" s="689"/>
      <c r="DW20" s="689"/>
      <c r="DX20" s="689"/>
      <c r="DY20" s="689"/>
      <c r="DZ20" s="689"/>
      <c r="EA20" s="689"/>
      <c r="EB20" s="689"/>
      <c r="EC20" s="698"/>
    </row>
    <row r="21" spans="2:133" ht="11.25" customHeight="1" x14ac:dyDescent="0.15">
      <c r="B21" s="685" t="s">
        <v>274</v>
      </c>
      <c r="C21" s="686"/>
      <c r="D21" s="686"/>
      <c r="E21" s="686"/>
      <c r="F21" s="686"/>
      <c r="G21" s="686"/>
      <c r="H21" s="686"/>
      <c r="I21" s="686"/>
      <c r="J21" s="686"/>
      <c r="K21" s="686"/>
      <c r="L21" s="686"/>
      <c r="M21" s="686"/>
      <c r="N21" s="686"/>
      <c r="O21" s="686"/>
      <c r="P21" s="686"/>
      <c r="Q21" s="687"/>
      <c r="R21" s="688">
        <v>544</v>
      </c>
      <c r="S21" s="689"/>
      <c r="T21" s="689"/>
      <c r="U21" s="689"/>
      <c r="V21" s="689"/>
      <c r="W21" s="689"/>
      <c r="X21" s="689"/>
      <c r="Y21" s="690"/>
      <c r="Z21" s="691">
        <v>0</v>
      </c>
      <c r="AA21" s="691"/>
      <c r="AB21" s="691"/>
      <c r="AC21" s="691"/>
      <c r="AD21" s="692">
        <v>544</v>
      </c>
      <c r="AE21" s="692"/>
      <c r="AF21" s="692"/>
      <c r="AG21" s="692"/>
      <c r="AH21" s="692"/>
      <c r="AI21" s="692"/>
      <c r="AJ21" s="692"/>
      <c r="AK21" s="692"/>
      <c r="AL21" s="693">
        <v>0</v>
      </c>
      <c r="AM21" s="694"/>
      <c r="AN21" s="694"/>
      <c r="AO21" s="695"/>
      <c r="AP21" s="707" t="s">
        <v>275</v>
      </c>
      <c r="AQ21" s="708"/>
      <c r="AR21" s="708"/>
      <c r="AS21" s="708"/>
      <c r="AT21" s="708"/>
      <c r="AU21" s="708"/>
      <c r="AV21" s="708"/>
      <c r="AW21" s="708"/>
      <c r="AX21" s="708"/>
      <c r="AY21" s="708"/>
      <c r="AZ21" s="708"/>
      <c r="BA21" s="708"/>
      <c r="BB21" s="708"/>
      <c r="BC21" s="708"/>
      <c r="BD21" s="708"/>
      <c r="BE21" s="708"/>
      <c r="BF21" s="709"/>
      <c r="BG21" s="688">
        <v>13558</v>
      </c>
      <c r="BH21" s="689"/>
      <c r="BI21" s="689"/>
      <c r="BJ21" s="689"/>
      <c r="BK21" s="689"/>
      <c r="BL21" s="689"/>
      <c r="BM21" s="689"/>
      <c r="BN21" s="690"/>
      <c r="BO21" s="691">
        <v>1.5</v>
      </c>
      <c r="BP21" s="691"/>
      <c r="BQ21" s="691"/>
      <c r="BR21" s="691"/>
      <c r="BS21" s="697" t="s">
        <v>236</v>
      </c>
      <c r="BT21" s="689"/>
      <c r="BU21" s="689"/>
      <c r="BV21" s="689"/>
      <c r="BW21" s="689"/>
      <c r="BX21" s="689"/>
      <c r="BY21" s="689"/>
      <c r="BZ21" s="689"/>
      <c r="CA21" s="689"/>
      <c r="CB21" s="698"/>
      <c r="CD21" s="713"/>
      <c r="CE21" s="714"/>
      <c r="CF21" s="714"/>
      <c r="CG21" s="714"/>
      <c r="CH21" s="714"/>
      <c r="CI21" s="714"/>
      <c r="CJ21" s="714"/>
      <c r="CK21" s="714"/>
      <c r="CL21" s="714"/>
      <c r="CM21" s="714"/>
      <c r="CN21" s="714"/>
      <c r="CO21" s="714"/>
      <c r="CP21" s="714"/>
      <c r="CQ21" s="715"/>
      <c r="CR21" s="716"/>
      <c r="CS21" s="711"/>
      <c r="CT21" s="711"/>
      <c r="CU21" s="711"/>
      <c r="CV21" s="711"/>
      <c r="CW21" s="711"/>
      <c r="CX21" s="711"/>
      <c r="CY21" s="717"/>
      <c r="CZ21" s="718"/>
      <c r="DA21" s="718"/>
      <c r="DB21" s="718"/>
      <c r="DC21" s="718"/>
      <c r="DD21" s="710"/>
      <c r="DE21" s="711"/>
      <c r="DF21" s="711"/>
      <c r="DG21" s="711"/>
      <c r="DH21" s="711"/>
      <c r="DI21" s="711"/>
      <c r="DJ21" s="711"/>
      <c r="DK21" s="711"/>
      <c r="DL21" s="711"/>
      <c r="DM21" s="711"/>
      <c r="DN21" s="711"/>
      <c r="DO21" s="711"/>
      <c r="DP21" s="717"/>
      <c r="DQ21" s="710"/>
      <c r="DR21" s="711"/>
      <c r="DS21" s="711"/>
      <c r="DT21" s="711"/>
      <c r="DU21" s="711"/>
      <c r="DV21" s="711"/>
      <c r="DW21" s="711"/>
      <c r="DX21" s="711"/>
      <c r="DY21" s="711"/>
      <c r="DZ21" s="711"/>
      <c r="EA21" s="711"/>
      <c r="EB21" s="711"/>
      <c r="EC21" s="712"/>
    </row>
    <row r="22" spans="2:133" ht="11.25" customHeight="1" x14ac:dyDescent="0.15">
      <c r="B22" s="685" t="s">
        <v>276</v>
      </c>
      <c r="C22" s="686"/>
      <c r="D22" s="686"/>
      <c r="E22" s="686"/>
      <c r="F22" s="686"/>
      <c r="G22" s="686"/>
      <c r="H22" s="686"/>
      <c r="I22" s="686"/>
      <c r="J22" s="686"/>
      <c r="K22" s="686"/>
      <c r="L22" s="686"/>
      <c r="M22" s="686"/>
      <c r="N22" s="686"/>
      <c r="O22" s="686"/>
      <c r="P22" s="686"/>
      <c r="Q22" s="687"/>
      <c r="R22" s="688">
        <v>3922150</v>
      </c>
      <c r="S22" s="689"/>
      <c r="T22" s="689"/>
      <c r="U22" s="689"/>
      <c r="V22" s="689"/>
      <c r="W22" s="689"/>
      <c r="X22" s="689"/>
      <c r="Y22" s="690"/>
      <c r="Z22" s="691">
        <v>29.5</v>
      </c>
      <c r="AA22" s="691"/>
      <c r="AB22" s="691"/>
      <c r="AC22" s="691"/>
      <c r="AD22" s="692">
        <v>3403769</v>
      </c>
      <c r="AE22" s="692"/>
      <c r="AF22" s="692"/>
      <c r="AG22" s="692"/>
      <c r="AH22" s="692"/>
      <c r="AI22" s="692"/>
      <c r="AJ22" s="692"/>
      <c r="AK22" s="692"/>
      <c r="AL22" s="693">
        <v>72.3</v>
      </c>
      <c r="AM22" s="694"/>
      <c r="AN22" s="694"/>
      <c r="AO22" s="695"/>
      <c r="AP22" s="707" t="s">
        <v>277</v>
      </c>
      <c r="AQ22" s="708"/>
      <c r="AR22" s="708"/>
      <c r="AS22" s="708"/>
      <c r="AT22" s="708"/>
      <c r="AU22" s="708"/>
      <c r="AV22" s="708"/>
      <c r="AW22" s="708"/>
      <c r="AX22" s="708"/>
      <c r="AY22" s="708"/>
      <c r="AZ22" s="708"/>
      <c r="BA22" s="708"/>
      <c r="BB22" s="708"/>
      <c r="BC22" s="708"/>
      <c r="BD22" s="708"/>
      <c r="BE22" s="708"/>
      <c r="BF22" s="709"/>
      <c r="BG22" s="688" t="s">
        <v>129</v>
      </c>
      <c r="BH22" s="689"/>
      <c r="BI22" s="689"/>
      <c r="BJ22" s="689"/>
      <c r="BK22" s="689"/>
      <c r="BL22" s="689"/>
      <c r="BM22" s="689"/>
      <c r="BN22" s="690"/>
      <c r="BO22" s="691" t="s">
        <v>236</v>
      </c>
      <c r="BP22" s="691"/>
      <c r="BQ22" s="691"/>
      <c r="BR22" s="691"/>
      <c r="BS22" s="697" t="s">
        <v>236</v>
      </c>
      <c r="BT22" s="689"/>
      <c r="BU22" s="689"/>
      <c r="BV22" s="689"/>
      <c r="BW22" s="689"/>
      <c r="BX22" s="689"/>
      <c r="BY22" s="689"/>
      <c r="BZ22" s="689"/>
      <c r="CA22" s="689"/>
      <c r="CB22" s="698"/>
      <c r="CD22" s="670" t="s">
        <v>278</v>
      </c>
      <c r="CE22" s="671"/>
      <c r="CF22" s="671"/>
      <c r="CG22" s="671"/>
      <c r="CH22" s="671"/>
      <c r="CI22" s="671"/>
      <c r="CJ22" s="671"/>
      <c r="CK22" s="671"/>
      <c r="CL22" s="671"/>
      <c r="CM22" s="671"/>
      <c r="CN22" s="671"/>
      <c r="CO22" s="671"/>
      <c r="CP22" s="671"/>
      <c r="CQ22" s="671"/>
      <c r="CR22" s="671"/>
      <c r="CS22" s="671"/>
      <c r="CT22" s="671"/>
      <c r="CU22" s="671"/>
      <c r="CV22" s="671"/>
      <c r="CW22" s="671"/>
      <c r="CX22" s="671"/>
      <c r="CY22" s="671"/>
      <c r="CZ22" s="671"/>
      <c r="DA22" s="671"/>
      <c r="DB22" s="671"/>
      <c r="DC22" s="671"/>
      <c r="DD22" s="671"/>
      <c r="DE22" s="671"/>
      <c r="DF22" s="671"/>
      <c r="DG22" s="671"/>
      <c r="DH22" s="671"/>
      <c r="DI22" s="671"/>
      <c r="DJ22" s="671"/>
      <c r="DK22" s="671"/>
      <c r="DL22" s="671"/>
      <c r="DM22" s="671"/>
      <c r="DN22" s="671"/>
      <c r="DO22" s="671"/>
      <c r="DP22" s="671"/>
      <c r="DQ22" s="671"/>
      <c r="DR22" s="671"/>
      <c r="DS22" s="671"/>
      <c r="DT22" s="671"/>
      <c r="DU22" s="671"/>
      <c r="DV22" s="671"/>
      <c r="DW22" s="671"/>
      <c r="DX22" s="671"/>
      <c r="DY22" s="671"/>
      <c r="DZ22" s="671"/>
      <c r="EA22" s="671"/>
      <c r="EB22" s="671"/>
      <c r="EC22" s="672"/>
    </row>
    <row r="23" spans="2:133" ht="11.25" customHeight="1" x14ac:dyDescent="0.15">
      <c r="B23" s="685" t="s">
        <v>279</v>
      </c>
      <c r="C23" s="686"/>
      <c r="D23" s="686"/>
      <c r="E23" s="686"/>
      <c r="F23" s="686"/>
      <c r="G23" s="686"/>
      <c r="H23" s="686"/>
      <c r="I23" s="686"/>
      <c r="J23" s="686"/>
      <c r="K23" s="686"/>
      <c r="L23" s="686"/>
      <c r="M23" s="686"/>
      <c r="N23" s="686"/>
      <c r="O23" s="686"/>
      <c r="P23" s="686"/>
      <c r="Q23" s="687"/>
      <c r="R23" s="688">
        <v>3403769</v>
      </c>
      <c r="S23" s="689"/>
      <c r="T23" s="689"/>
      <c r="U23" s="689"/>
      <c r="V23" s="689"/>
      <c r="W23" s="689"/>
      <c r="X23" s="689"/>
      <c r="Y23" s="690"/>
      <c r="Z23" s="691">
        <v>25.6</v>
      </c>
      <c r="AA23" s="691"/>
      <c r="AB23" s="691"/>
      <c r="AC23" s="691"/>
      <c r="AD23" s="692">
        <v>3403769</v>
      </c>
      <c r="AE23" s="692"/>
      <c r="AF23" s="692"/>
      <c r="AG23" s="692"/>
      <c r="AH23" s="692"/>
      <c r="AI23" s="692"/>
      <c r="AJ23" s="692"/>
      <c r="AK23" s="692"/>
      <c r="AL23" s="693">
        <v>72.3</v>
      </c>
      <c r="AM23" s="694"/>
      <c r="AN23" s="694"/>
      <c r="AO23" s="695"/>
      <c r="AP23" s="707" t="s">
        <v>280</v>
      </c>
      <c r="AQ23" s="708"/>
      <c r="AR23" s="708"/>
      <c r="AS23" s="708"/>
      <c r="AT23" s="708"/>
      <c r="AU23" s="708"/>
      <c r="AV23" s="708"/>
      <c r="AW23" s="708"/>
      <c r="AX23" s="708"/>
      <c r="AY23" s="708"/>
      <c r="AZ23" s="708"/>
      <c r="BA23" s="708"/>
      <c r="BB23" s="708"/>
      <c r="BC23" s="708"/>
      <c r="BD23" s="708"/>
      <c r="BE23" s="708"/>
      <c r="BF23" s="709"/>
      <c r="BG23" s="688" t="s">
        <v>129</v>
      </c>
      <c r="BH23" s="689"/>
      <c r="BI23" s="689"/>
      <c r="BJ23" s="689"/>
      <c r="BK23" s="689"/>
      <c r="BL23" s="689"/>
      <c r="BM23" s="689"/>
      <c r="BN23" s="690"/>
      <c r="BO23" s="691" t="s">
        <v>236</v>
      </c>
      <c r="BP23" s="691"/>
      <c r="BQ23" s="691"/>
      <c r="BR23" s="691"/>
      <c r="BS23" s="697" t="s">
        <v>129</v>
      </c>
      <c r="BT23" s="689"/>
      <c r="BU23" s="689"/>
      <c r="BV23" s="689"/>
      <c r="BW23" s="689"/>
      <c r="BX23" s="689"/>
      <c r="BY23" s="689"/>
      <c r="BZ23" s="689"/>
      <c r="CA23" s="689"/>
      <c r="CB23" s="698"/>
      <c r="CD23" s="670" t="s">
        <v>219</v>
      </c>
      <c r="CE23" s="671"/>
      <c r="CF23" s="671"/>
      <c r="CG23" s="671"/>
      <c r="CH23" s="671"/>
      <c r="CI23" s="671"/>
      <c r="CJ23" s="671"/>
      <c r="CK23" s="671"/>
      <c r="CL23" s="671"/>
      <c r="CM23" s="671"/>
      <c r="CN23" s="671"/>
      <c r="CO23" s="671"/>
      <c r="CP23" s="671"/>
      <c r="CQ23" s="672"/>
      <c r="CR23" s="670" t="s">
        <v>281</v>
      </c>
      <c r="CS23" s="671"/>
      <c r="CT23" s="671"/>
      <c r="CU23" s="671"/>
      <c r="CV23" s="671"/>
      <c r="CW23" s="671"/>
      <c r="CX23" s="671"/>
      <c r="CY23" s="672"/>
      <c r="CZ23" s="670" t="s">
        <v>282</v>
      </c>
      <c r="DA23" s="671"/>
      <c r="DB23" s="671"/>
      <c r="DC23" s="672"/>
      <c r="DD23" s="670" t="s">
        <v>283</v>
      </c>
      <c r="DE23" s="671"/>
      <c r="DF23" s="671"/>
      <c r="DG23" s="671"/>
      <c r="DH23" s="671"/>
      <c r="DI23" s="671"/>
      <c r="DJ23" s="671"/>
      <c r="DK23" s="672"/>
      <c r="DL23" s="719" t="s">
        <v>284</v>
      </c>
      <c r="DM23" s="720"/>
      <c r="DN23" s="720"/>
      <c r="DO23" s="720"/>
      <c r="DP23" s="720"/>
      <c r="DQ23" s="720"/>
      <c r="DR23" s="720"/>
      <c r="DS23" s="720"/>
      <c r="DT23" s="720"/>
      <c r="DU23" s="720"/>
      <c r="DV23" s="721"/>
      <c r="DW23" s="670" t="s">
        <v>285</v>
      </c>
      <c r="DX23" s="671"/>
      <c r="DY23" s="671"/>
      <c r="DZ23" s="671"/>
      <c r="EA23" s="671"/>
      <c r="EB23" s="671"/>
      <c r="EC23" s="672"/>
    </row>
    <row r="24" spans="2:133" ht="11.25" customHeight="1" x14ac:dyDescent="0.15">
      <c r="B24" s="685" t="s">
        <v>286</v>
      </c>
      <c r="C24" s="686"/>
      <c r="D24" s="686"/>
      <c r="E24" s="686"/>
      <c r="F24" s="686"/>
      <c r="G24" s="686"/>
      <c r="H24" s="686"/>
      <c r="I24" s="686"/>
      <c r="J24" s="686"/>
      <c r="K24" s="686"/>
      <c r="L24" s="686"/>
      <c r="M24" s="686"/>
      <c r="N24" s="686"/>
      <c r="O24" s="686"/>
      <c r="P24" s="686"/>
      <c r="Q24" s="687"/>
      <c r="R24" s="688">
        <v>518381</v>
      </c>
      <c r="S24" s="689"/>
      <c r="T24" s="689"/>
      <c r="U24" s="689"/>
      <c r="V24" s="689"/>
      <c r="W24" s="689"/>
      <c r="X24" s="689"/>
      <c r="Y24" s="690"/>
      <c r="Z24" s="691">
        <v>3.9</v>
      </c>
      <c r="AA24" s="691"/>
      <c r="AB24" s="691"/>
      <c r="AC24" s="691"/>
      <c r="AD24" s="692" t="s">
        <v>129</v>
      </c>
      <c r="AE24" s="692"/>
      <c r="AF24" s="692"/>
      <c r="AG24" s="692"/>
      <c r="AH24" s="692"/>
      <c r="AI24" s="692"/>
      <c r="AJ24" s="692"/>
      <c r="AK24" s="692"/>
      <c r="AL24" s="693" t="s">
        <v>129</v>
      </c>
      <c r="AM24" s="694"/>
      <c r="AN24" s="694"/>
      <c r="AO24" s="695"/>
      <c r="AP24" s="707" t="s">
        <v>287</v>
      </c>
      <c r="AQ24" s="708"/>
      <c r="AR24" s="708"/>
      <c r="AS24" s="708"/>
      <c r="AT24" s="708"/>
      <c r="AU24" s="708"/>
      <c r="AV24" s="708"/>
      <c r="AW24" s="708"/>
      <c r="AX24" s="708"/>
      <c r="AY24" s="708"/>
      <c r="AZ24" s="708"/>
      <c r="BA24" s="708"/>
      <c r="BB24" s="708"/>
      <c r="BC24" s="708"/>
      <c r="BD24" s="708"/>
      <c r="BE24" s="708"/>
      <c r="BF24" s="709"/>
      <c r="BG24" s="688" t="s">
        <v>236</v>
      </c>
      <c r="BH24" s="689"/>
      <c r="BI24" s="689"/>
      <c r="BJ24" s="689"/>
      <c r="BK24" s="689"/>
      <c r="BL24" s="689"/>
      <c r="BM24" s="689"/>
      <c r="BN24" s="690"/>
      <c r="BO24" s="691" t="s">
        <v>236</v>
      </c>
      <c r="BP24" s="691"/>
      <c r="BQ24" s="691"/>
      <c r="BR24" s="691"/>
      <c r="BS24" s="697" t="s">
        <v>236</v>
      </c>
      <c r="BT24" s="689"/>
      <c r="BU24" s="689"/>
      <c r="BV24" s="689"/>
      <c r="BW24" s="689"/>
      <c r="BX24" s="689"/>
      <c r="BY24" s="689"/>
      <c r="BZ24" s="689"/>
      <c r="CA24" s="689"/>
      <c r="CB24" s="698"/>
      <c r="CD24" s="699" t="s">
        <v>288</v>
      </c>
      <c r="CE24" s="700"/>
      <c r="CF24" s="700"/>
      <c r="CG24" s="700"/>
      <c r="CH24" s="700"/>
      <c r="CI24" s="700"/>
      <c r="CJ24" s="700"/>
      <c r="CK24" s="700"/>
      <c r="CL24" s="700"/>
      <c r="CM24" s="700"/>
      <c r="CN24" s="700"/>
      <c r="CO24" s="700"/>
      <c r="CP24" s="700"/>
      <c r="CQ24" s="701"/>
      <c r="CR24" s="677">
        <v>3594574</v>
      </c>
      <c r="CS24" s="678"/>
      <c r="CT24" s="678"/>
      <c r="CU24" s="678"/>
      <c r="CV24" s="678"/>
      <c r="CW24" s="678"/>
      <c r="CX24" s="678"/>
      <c r="CY24" s="679"/>
      <c r="CZ24" s="682">
        <v>27.3</v>
      </c>
      <c r="DA24" s="683"/>
      <c r="DB24" s="683"/>
      <c r="DC24" s="702"/>
      <c r="DD24" s="724">
        <v>2877606</v>
      </c>
      <c r="DE24" s="678"/>
      <c r="DF24" s="678"/>
      <c r="DG24" s="678"/>
      <c r="DH24" s="678"/>
      <c r="DI24" s="678"/>
      <c r="DJ24" s="678"/>
      <c r="DK24" s="679"/>
      <c r="DL24" s="724">
        <v>2864855</v>
      </c>
      <c r="DM24" s="678"/>
      <c r="DN24" s="678"/>
      <c r="DO24" s="678"/>
      <c r="DP24" s="678"/>
      <c r="DQ24" s="678"/>
      <c r="DR24" s="678"/>
      <c r="DS24" s="678"/>
      <c r="DT24" s="678"/>
      <c r="DU24" s="678"/>
      <c r="DV24" s="679"/>
      <c r="DW24" s="682">
        <v>59.2</v>
      </c>
      <c r="DX24" s="683"/>
      <c r="DY24" s="683"/>
      <c r="DZ24" s="683"/>
      <c r="EA24" s="683"/>
      <c r="EB24" s="683"/>
      <c r="EC24" s="684"/>
    </row>
    <row r="25" spans="2:133" ht="11.25" customHeight="1" x14ac:dyDescent="0.15">
      <c r="B25" s="685" t="s">
        <v>289</v>
      </c>
      <c r="C25" s="686"/>
      <c r="D25" s="686"/>
      <c r="E25" s="686"/>
      <c r="F25" s="686"/>
      <c r="G25" s="686"/>
      <c r="H25" s="686"/>
      <c r="I25" s="686"/>
      <c r="J25" s="686"/>
      <c r="K25" s="686"/>
      <c r="L25" s="686"/>
      <c r="M25" s="686"/>
      <c r="N25" s="686"/>
      <c r="O25" s="686"/>
      <c r="P25" s="686"/>
      <c r="Q25" s="687"/>
      <c r="R25" s="688" t="s">
        <v>129</v>
      </c>
      <c r="S25" s="689"/>
      <c r="T25" s="689"/>
      <c r="U25" s="689"/>
      <c r="V25" s="689"/>
      <c r="W25" s="689"/>
      <c r="X25" s="689"/>
      <c r="Y25" s="690"/>
      <c r="Z25" s="691" t="s">
        <v>236</v>
      </c>
      <c r="AA25" s="691"/>
      <c r="AB25" s="691"/>
      <c r="AC25" s="691"/>
      <c r="AD25" s="692" t="s">
        <v>129</v>
      </c>
      <c r="AE25" s="692"/>
      <c r="AF25" s="692"/>
      <c r="AG25" s="692"/>
      <c r="AH25" s="692"/>
      <c r="AI25" s="692"/>
      <c r="AJ25" s="692"/>
      <c r="AK25" s="692"/>
      <c r="AL25" s="693" t="s">
        <v>129</v>
      </c>
      <c r="AM25" s="694"/>
      <c r="AN25" s="694"/>
      <c r="AO25" s="695"/>
      <c r="AP25" s="707" t="s">
        <v>290</v>
      </c>
      <c r="AQ25" s="708"/>
      <c r="AR25" s="708"/>
      <c r="AS25" s="708"/>
      <c r="AT25" s="708"/>
      <c r="AU25" s="708"/>
      <c r="AV25" s="708"/>
      <c r="AW25" s="708"/>
      <c r="AX25" s="708"/>
      <c r="AY25" s="708"/>
      <c r="AZ25" s="708"/>
      <c r="BA25" s="708"/>
      <c r="BB25" s="708"/>
      <c r="BC25" s="708"/>
      <c r="BD25" s="708"/>
      <c r="BE25" s="708"/>
      <c r="BF25" s="709"/>
      <c r="BG25" s="688" t="s">
        <v>129</v>
      </c>
      <c r="BH25" s="689"/>
      <c r="BI25" s="689"/>
      <c r="BJ25" s="689"/>
      <c r="BK25" s="689"/>
      <c r="BL25" s="689"/>
      <c r="BM25" s="689"/>
      <c r="BN25" s="690"/>
      <c r="BO25" s="691" t="s">
        <v>129</v>
      </c>
      <c r="BP25" s="691"/>
      <c r="BQ25" s="691"/>
      <c r="BR25" s="691"/>
      <c r="BS25" s="697" t="s">
        <v>236</v>
      </c>
      <c r="BT25" s="689"/>
      <c r="BU25" s="689"/>
      <c r="BV25" s="689"/>
      <c r="BW25" s="689"/>
      <c r="BX25" s="689"/>
      <c r="BY25" s="689"/>
      <c r="BZ25" s="689"/>
      <c r="CA25" s="689"/>
      <c r="CB25" s="698"/>
      <c r="CD25" s="703" t="s">
        <v>291</v>
      </c>
      <c r="CE25" s="704"/>
      <c r="CF25" s="704"/>
      <c r="CG25" s="704"/>
      <c r="CH25" s="704"/>
      <c r="CI25" s="704"/>
      <c r="CJ25" s="704"/>
      <c r="CK25" s="704"/>
      <c r="CL25" s="704"/>
      <c r="CM25" s="704"/>
      <c r="CN25" s="704"/>
      <c r="CO25" s="704"/>
      <c r="CP25" s="704"/>
      <c r="CQ25" s="705"/>
      <c r="CR25" s="688">
        <v>1494972</v>
      </c>
      <c r="CS25" s="725"/>
      <c r="CT25" s="725"/>
      <c r="CU25" s="725"/>
      <c r="CV25" s="725"/>
      <c r="CW25" s="725"/>
      <c r="CX25" s="725"/>
      <c r="CY25" s="726"/>
      <c r="CZ25" s="693">
        <v>11.3</v>
      </c>
      <c r="DA25" s="722"/>
      <c r="DB25" s="722"/>
      <c r="DC25" s="727"/>
      <c r="DD25" s="697">
        <v>1352793</v>
      </c>
      <c r="DE25" s="725"/>
      <c r="DF25" s="725"/>
      <c r="DG25" s="725"/>
      <c r="DH25" s="725"/>
      <c r="DI25" s="725"/>
      <c r="DJ25" s="725"/>
      <c r="DK25" s="726"/>
      <c r="DL25" s="697">
        <v>1340775</v>
      </c>
      <c r="DM25" s="725"/>
      <c r="DN25" s="725"/>
      <c r="DO25" s="725"/>
      <c r="DP25" s="725"/>
      <c r="DQ25" s="725"/>
      <c r="DR25" s="725"/>
      <c r="DS25" s="725"/>
      <c r="DT25" s="725"/>
      <c r="DU25" s="725"/>
      <c r="DV25" s="726"/>
      <c r="DW25" s="693">
        <v>27.7</v>
      </c>
      <c r="DX25" s="722"/>
      <c r="DY25" s="722"/>
      <c r="DZ25" s="722"/>
      <c r="EA25" s="722"/>
      <c r="EB25" s="722"/>
      <c r="EC25" s="723"/>
    </row>
    <row r="26" spans="2:133" ht="11.25" customHeight="1" x14ac:dyDescent="0.15">
      <c r="B26" s="685" t="s">
        <v>292</v>
      </c>
      <c r="C26" s="686"/>
      <c r="D26" s="686"/>
      <c r="E26" s="686"/>
      <c r="F26" s="686"/>
      <c r="G26" s="686"/>
      <c r="H26" s="686"/>
      <c r="I26" s="686"/>
      <c r="J26" s="686"/>
      <c r="K26" s="686"/>
      <c r="L26" s="686"/>
      <c r="M26" s="686"/>
      <c r="N26" s="686"/>
      <c r="O26" s="686"/>
      <c r="P26" s="686"/>
      <c r="Q26" s="687"/>
      <c r="R26" s="688">
        <v>5194135</v>
      </c>
      <c r="S26" s="689"/>
      <c r="T26" s="689"/>
      <c r="U26" s="689"/>
      <c r="V26" s="689"/>
      <c r="W26" s="689"/>
      <c r="X26" s="689"/>
      <c r="Y26" s="690"/>
      <c r="Z26" s="691">
        <v>39.1</v>
      </c>
      <c r="AA26" s="691"/>
      <c r="AB26" s="691"/>
      <c r="AC26" s="691"/>
      <c r="AD26" s="692">
        <v>4675754</v>
      </c>
      <c r="AE26" s="692"/>
      <c r="AF26" s="692"/>
      <c r="AG26" s="692"/>
      <c r="AH26" s="692"/>
      <c r="AI26" s="692"/>
      <c r="AJ26" s="692"/>
      <c r="AK26" s="692"/>
      <c r="AL26" s="693">
        <v>99.3</v>
      </c>
      <c r="AM26" s="694"/>
      <c r="AN26" s="694"/>
      <c r="AO26" s="695"/>
      <c r="AP26" s="707" t="s">
        <v>293</v>
      </c>
      <c r="AQ26" s="728"/>
      <c r="AR26" s="728"/>
      <c r="AS26" s="728"/>
      <c r="AT26" s="728"/>
      <c r="AU26" s="728"/>
      <c r="AV26" s="728"/>
      <c r="AW26" s="728"/>
      <c r="AX26" s="728"/>
      <c r="AY26" s="728"/>
      <c r="AZ26" s="728"/>
      <c r="BA26" s="728"/>
      <c r="BB26" s="728"/>
      <c r="BC26" s="728"/>
      <c r="BD26" s="728"/>
      <c r="BE26" s="728"/>
      <c r="BF26" s="709"/>
      <c r="BG26" s="688" t="s">
        <v>129</v>
      </c>
      <c r="BH26" s="689"/>
      <c r="BI26" s="689"/>
      <c r="BJ26" s="689"/>
      <c r="BK26" s="689"/>
      <c r="BL26" s="689"/>
      <c r="BM26" s="689"/>
      <c r="BN26" s="690"/>
      <c r="BO26" s="691" t="s">
        <v>129</v>
      </c>
      <c r="BP26" s="691"/>
      <c r="BQ26" s="691"/>
      <c r="BR26" s="691"/>
      <c r="BS26" s="697" t="s">
        <v>236</v>
      </c>
      <c r="BT26" s="689"/>
      <c r="BU26" s="689"/>
      <c r="BV26" s="689"/>
      <c r="BW26" s="689"/>
      <c r="BX26" s="689"/>
      <c r="BY26" s="689"/>
      <c r="BZ26" s="689"/>
      <c r="CA26" s="689"/>
      <c r="CB26" s="698"/>
      <c r="CD26" s="703" t="s">
        <v>294</v>
      </c>
      <c r="CE26" s="704"/>
      <c r="CF26" s="704"/>
      <c r="CG26" s="704"/>
      <c r="CH26" s="704"/>
      <c r="CI26" s="704"/>
      <c r="CJ26" s="704"/>
      <c r="CK26" s="704"/>
      <c r="CL26" s="704"/>
      <c r="CM26" s="704"/>
      <c r="CN26" s="704"/>
      <c r="CO26" s="704"/>
      <c r="CP26" s="704"/>
      <c r="CQ26" s="705"/>
      <c r="CR26" s="688">
        <v>801281</v>
      </c>
      <c r="CS26" s="689"/>
      <c r="CT26" s="689"/>
      <c r="CU26" s="689"/>
      <c r="CV26" s="689"/>
      <c r="CW26" s="689"/>
      <c r="CX26" s="689"/>
      <c r="CY26" s="690"/>
      <c r="CZ26" s="693">
        <v>6.1</v>
      </c>
      <c r="DA26" s="722"/>
      <c r="DB26" s="722"/>
      <c r="DC26" s="727"/>
      <c r="DD26" s="697">
        <v>801281</v>
      </c>
      <c r="DE26" s="689"/>
      <c r="DF26" s="689"/>
      <c r="DG26" s="689"/>
      <c r="DH26" s="689"/>
      <c r="DI26" s="689"/>
      <c r="DJ26" s="689"/>
      <c r="DK26" s="690"/>
      <c r="DL26" s="697" t="s">
        <v>129</v>
      </c>
      <c r="DM26" s="689"/>
      <c r="DN26" s="689"/>
      <c r="DO26" s="689"/>
      <c r="DP26" s="689"/>
      <c r="DQ26" s="689"/>
      <c r="DR26" s="689"/>
      <c r="DS26" s="689"/>
      <c r="DT26" s="689"/>
      <c r="DU26" s="689"/>
      <c r="DV26" s="690"/>
      <c r="DW26" s="693" t="s">
        <v>129</v>
      </c>
      <c r="DX26" s="722"/>
      <c r="DY26" s="722"/>
      <c r="DZ26" s="722"/>
      <c r="EA26" s="722"/>
      <c r="EB26" s="722"/>
      <c r="EC26" s="723"/>
    </row>
    <row r="27" spans="2:133" ht="11.25" customHeight="1" x14ac:dyDescent="0.15">
      <c r="B27" s="685" t="s">
        <v>295</v>
      </c>
      <c r="C27" s="686"/>
      <c r="D27" s="686"/>
      <c r="E27" s="686"/>
      <c r="F27" s="686"/>
      <c r="G27" s="686"/>
      <c r="H27" s="686"/>
      <c r="I27" s="686"/>
      <c r="J27" s="686"/>
      <c r="K27" s="686"/>
      <c r="L27" s="686"/>
      <c r="M27" s="686"/>
      <c r="N27" s="686"/>
      <c r="O27" s="686"/>
      <c r="P27" s="686"/>
      <c r="Q27" s="687"/>
      <c r="R27" s="688">
        <v>984</v>
      </c>
      <c r="S27" s="689"/>
      <c r="T27" s="689"/>
      <c r="U27" s="689"/>
      <c r="V27" s="689"/>
      <c r="W27" s="689"/>
      <c r="X27" s="689"/>
      <c r="Y27" s="690"/>
      <c r="Z27" s="691">
        <v>0</v>
      </c>
      <c r="AA27" s="691"/>
      <c r="AB27" s="691"/>
      <c r="AC27" s="691"/>
      <c r="AD27" s="692">
        <v>984</v>
      </c>
      <c r="AE27" s="692"/>
      <c r="AF27" s="692"/>
      <c r="AG27" s="692"/>
      <c r="AH27" s="692"/>
      <c r="AI27" s="692"/>
      <c r="AJ27" s="692"/>
      <c r="AK27" s="692"/>
      <c r="AL27" s="693">
        <v>0</v>
      </c>
      <c r="AM27" s="694"/>
      <c r="AN27" s="694"/>
      <c r="AO27" s="695"/>
      <c r="AP27" s="685" t="s">
        <v>296</v>
      </c>
      <c r="AQ27" s="686"/>
      <c r="AR27" s="686"/>
      <c r="AS27" s="686"/>
      <c r="AT27" s="686"/>
      <c r="AU27" s="686"/>
      <c r="AV27" s="686"/>
      <c r="AW27" s="686"/>
      <c r="AX27" s="686"/>
      <c r="AY27" s="686"/>
      <c r="AZ27" s="686"/>
      <c r="BA27" s="686"/>
      <c r="BB27" s="686"/>
      <c r="BC27" s="686"/>
      <c r="BD27" s="686"/>
      <c r="BE27" s="686"/>
      <c r="BF27" s="687"/>
      <c r="BG27" s="688">
        <v>926505</v>
      </c>
      <c r="BH27" s="689"/>
      <c r="BI27" s="689"/>
      <c r="BJ27" s="689"/>
      <c r="BK27" s="689"/>
      <c r="BL27" s="689"/>
      <c r="BM27" s="689"/>
      <c r="BN27" s="690"/>
      <c r="BO27" s="691">
        <v>100</v>
      </c>
      <c r="BP27" s="691"/>
      <c r="BQ27" s="691"/>
      <c r="BR27" s="691"/>
      <c r="BS27" s="697">
        <v>10744</v>
      </c>
      <c r="BT27" s="689"/>
      <c r="BU27" s="689"/>
      <c r="BV27" s="689"/>
      <c r="BW27" s="689"/>
      <c r="BX27" s="689"/>
      <c r="BY27" s="689"/>
      <c r="BZ27" s="689"/>
      <c r="CA27" s="689"/>
      <c r="CB27" s="698"/>
      <c r="CD27" s="703" t="s">
        <v>297</v>
      </c>
      <c r="CE27" s="704"/>
      <c r="CF27" s="704"/>
      <c r="CG27" s="704"/>
      <c r="CH27" s="704"/>
      <c r="CI27" s="704"/>
      <c r="CJ27" s="704"/>
      <c r="CK27" s="704"/>
      <c r="CL27" s="704"/>
      <c r="CM27" s="704"/>
      <c r="CN27" s="704"/>
      <c r="CO27" s="704"/>
      <c r="CP27" s="704"/>
      <c r="CQ27" s="705"/>
      <c r="CR27" s="688">
        <v>775581</v>
      </c>
      <c r="CS27" s="725"/>
      <c r="CT27" s="725"/>
      <c r="CU27" s="725"/>
      <c r="CV27" s="725"/>
      <c r="CW27" s="725"/>
      <c r="CX27" s="725"/>
      <c r="CY27" s="726"/>
      <c r="CZ27" s="693">
        <v>5.9</v>
      </c>
      <c r="DA27" s="722"/>
      <c r="DB27" s="722"/>
      <c r="DC27" s="727"/>
      <c r="DD27" s="697">
        <v>275987</v>
      </c>
      <c r="DE27" s="725"/>
      <c r="DF27" s="725"/>
      <c r="DG27" s="725"/>
      <c r="DH27" s="725"/>
      <c r="DI27" s="725"/>
      <c r="DJ27" s="725"/>
      <c r="DK27" s="726"/>
      <c r="DL27" s="697">
        <v>275254</v>
      </c>
      <c r="DM27" s="725"/>
      <c r="DN27" s="725"/>
      <c r="DO27" s="725"/>
      <c r="DP27" s="725"/>
      <c r="DQ27" s="725"/>
      <c r="DR27" s="725"/>
      <c r="DS27" s="725"/>
      <c r="DT27" s="725"/>
      <c r="DU27" s="725"/>
      <c r="DV27" s="726"/>
      <c r="DW27" s="693">
        <v>5.7</v>
      </c>
      <c r="DX27" s="722"/>
      <c r="DY27" s="722"/>
      <c r="DZ27" s="722"/>
      <c r="EA27" s="722"/>
      <c r="EB27" s="722"/>
      <c r="EC27" s="723"/>
    </row>
    <row r="28" spans="2:133" ht="11.25" customHeight="1" x14ac:dyDescent="0.15">
      <c r="B28" s="685" t="s">
        <v>298</v>
      </c>
      <c r="C28" s="686"/>
      <c r="D28" s="686"/>
      <c r="E28" s="686"/>
      <c r="F28" s="686"/>
      <c r="G28" s="686"/>
      <c r="H28" s="686"/>
      <c r="I28" s="686"/>
      <c r="J28" s="686"/>
      <c r="K28" s="686"/>
      <c r="L28" s="686"/>
      <c r="M28" s="686"/>
      <c r="N28" s="686"/>
      <c r="O28" s="686"/>
      <c r="P28" s="686"/>
      <c r="Q28" s="687"/>
      <c r="R28" s="688">
        <v>174198</v>
      </c>
      <c r="S28" s="689"/>
      <c r="T28" s="689"/>
      <c r="U28" s="689"/>
      <c r="V28" s="689"/>
      <c r="W28" s="689"/>
      <c r="X28" s="689"/>
      <c r="Y28" s="690"/>
      <c r="Z28" s="691">
        <v>1.3</v>
      </c>
      <c r="AA28" s="691"/>
      <c r="AB28" s="691"/>
      <c r="AC28" s="691"/>
      <c r="AD28" s="692" t="s">
        <v>236</v>
      </c>
      <c r="AE28" s="692"/>
      <c r="AF28" s="692"/>
      <c r="AG28" s="692"/>
      <c r="AH28" s="692"/>
      <c r="AI28" s="692"/>
      <c r="AJ28" s="692"/>
      <c r="AK28" s="692"/>
      <c r="AL28" s="693" t="s">
        <v>129</v>
      </c>
      <c r="AM28" s="694"/>
      <c r="AN28" s="694"/>
      <c r="AO28" s="695"/>
      <c r="AP28" s="685"/>
      <c r="AQ28" s="686"/>
      <c r="AR28" s="686"/>
      <c r="AS28" s="686"/>
      <c r="AT28" s="686"/>
      <c r="AU28" s="686"/>
      <c r="AV28" s="686"/>
      <c r="AW28" s="686"/>
      <c r="AX28" s="686"/>
      <c r="AY28" s="686"/>
      <c r="AZ28" s="686"/>
      <c r="BA28" s="686"/>
      <c r="BB28" s="686"/>
      <c r="BC28" s="686"/>
      <c r="BD28" s="686"/>
      <c r="BE28" s="686"/>
      <c r="BF28" s="687"/>
      <c r="BG28" s="688"/>
      <c r="BH28" s="689"/>
      <c r="BI28" s="689"/>
      <c r="BJ28" s="689"/>
      <c r="BK28" s="689"/>
      <c r="BL28" s="689"/>
      <c r="BM28" s="689"/>
      <c r="BN28" s="690"/>
      <c r="BO28" s="691"/>
      <c r="BP28" s="691"/>
      <c r="BQ28" s="691"/>
      <c r="BR28" s="691"/>
      <c r="BS28" s="697"/>
      <c r="BT28" s="689"/>
      <c r="BU28" s="689"/>
      <c r="BV28" s="689"/>
      <c r="BW28" s="689"/>
      <c r="BX28" s="689"/>
      <c r="BY28" s="689"/>
      <c r="BZ28" s="689"/>
      <c r="CA28" s="689"/>
      <c r="CB28" s="698"/>
      <c r="CD28" s="703" t="s">
        <v>299</v>
      </c>
      <c r="CE28" s="704"/>
      <c r="CF28" s="704"/>
      <c r="CG28" s="704"/>
      <c r="CH28" s="704"/>
      <c r="CI28" s="704"/>
      <c r="CJ28" s="704"/>
      <c r="CK28" s="704"/>
      <c r="CL28" s="704"/>
      <c r="CM28" s="704"/>
      <c r="CN28" s="704"/>
      <c r="CO28" s="704"/>
      <c r="CP28" s="704"/>
      <c r="CQ28" s="705"/>
      <c r="CR28" s="688">
        <v>1324021</v>
      </c>
      <c r="CS28" s="689"/>
      <c r="CT28" s="689"/>
      <c r="CU28" s="689"/>
      <c r="CV28" s="689"/>
      <c r="CW28" s="689"/>
      <c r="CX28" s="689"/>
      <c r="CY28" s="690"/>
      <c r="CZ28" s="693">
        <v>10.1</v>
      </c>
      <c r="DA28" s="722"/>
      <c r="DB28" s="722"/>
      <c r="DC28" s="727"/>
      <c r="DD28" s="697">
        <v>1248826</v>
      </c>
      <c r="DE28" s="689"/>
      <c r="DF28" s="689"/>
      <c r="DG28" s="689"/>
      <c r="DH28" s="689"/>
      <c r="DI28" s="689"/>
      <c r="DJ28" s="689"/>
      <c r="DK28" s="690"/>
      <c r="DL28" s="697">
        <v>1248826</v>
      </c>
      <c r="DM28" s="689"/>
      <c r="DN28" s="689"/>
      <c r="DO28" s="689"/>
      <c r="DP28" s="689"/>
      <c r="DQ28" s="689"/>
      <c r="DR28" s="689"/>
      <c r="DS28" s="689"/>
      <c r="DT28" s="689"/>
      <c r="DU28" s="689"/>
      <c r="DV28" s="690"/>
      <c r="DW28" s="693">
        <v>25.8</v>
      </c>
      <c r="DX28" s="722"/>
      <c r="DY28" s="722"/>
      <c r="DZ28" s="722"/>
      <c r="EA28" s="722"/>
      <c r="EB28" s="722"/>
      <c r="EC28" s="723"/>
    </row>
    <row r="29" spans="2:133" ht="11.25" customHeight="1" x14ac:dyDescent="0.15">
      <c r="B29" s="685" t="s">
        <v>300</v>
      </c>
      <c r="C29" s="686"/>
      <c r="D29" s="686"/>
      <c r="E29" s="686"/>
      <c r="F29" s="686"/>
      <c r="G29" s="686"/>
      <c r="H29" s="686"/>
      <c r="I29" s="686"/>
      <c r="J29" s="686"/>
      <c r="K29" s="686"/>
      <c r="L29" s="686"/>
      <c r="M29" s="686"/>
      <c r="N29" s="686"/>
      <c r="O29" s="686"/>
      <c r="P29" s="686"/>
      <c r="Q29" s="687"/>
      <c r="R29" s="688">
        <v>229364</v>
      </c>
      <c r="S29" s="689"/>
      <c r="T29" s="689"/>
      <c r="U29" s="689"/>
      <c r="V29" s="689"/>
      <c r="W29" s="689"/>
      <c r="X29" s="689"/>
      <c r="Y29" s="690"/>
      <c r="Z29" s="691">
        <v>1.7</v>
      </c>
      <c r="AA29" s="691"/>
      <c r="AB29" s="691"/>
      <c r="AC29" s="691"/>
      <c r="AD29" s="692">
        <v>29075</v>
      </c>
      <c r="AE29" s="692"/>
      <c r="AF29" s="692"/>
      <c r="AG29" s="692"/>
      <c r="AH29" s="692"/>
      <c r="AI29" s="692"/>
      <c r="AJ29" s="692"/>
      <c r="AK29" s="692"/>
      <c r="AL29" s="693">
        <v>0.6</v>
      </c>
      <c r="AM29" s="694"/>
      <c r="AN29" s="694"/>
      <c r="AO29" s="695"/>
      <c r="AP29" s="729"/>
      <c r="AQ29" s="730"/>
      <c r="AR29" s="730"/>
      <c r="AS29" s="730"/>
      <c r="AT29" s="730"/>
      <c r="AU29" s="730"/>
      <c r="AV29" s="730"/>
      <c r="AW29" s="730"/>
      <c r="AX29" s="730"/>
      <c r="AY29" s="730"/>
      <c r="AZ29" s="730"/>
      <c r="BA29" s="730"/>
      <c r="BB29" s="730"/>
      <c r="BC29" s="730"/>
      <c r="BD29" s="730"/>
      <c r="BE29" s="730"/>
      <c r="BF29" s="731"/>
      <c r="BG29" s="688"/>
      <c r="BH29" s="689"/>
      <c r="BI29" s="689"/>
      <c r="BJ29" s="689"/>
      <c r="BK29" s="689"/>
      <c r="BL29" s="689"/>
      <c r="BM29" s="689"/>
      <c r="BN29" s="690"/>
      <c r="BO29" s="691"/>
      <c r="BP29" s="691"/>
      <c r="BQ29" s="691"/>
      <c r="BR29" s="691"/>
      <c r="BS29" s="692"/>
      <c r="BT29" s="692"/>
      <c r="BU29" s="692"/>
      <c r="BV29" s="692"/>
      <c r="BW29" s="692"/>
      <c r="BX29" s="692"/>
      <c r="BY29" s="692"/>
      <c r="BZ29" s="692"/>
      <c r="CA29" s="692"/>
      <c r="CB29" s="696"/>
      <c r="CD29" s="734" t="s">
        <v>301</v>
      </c>
      <c r="CE29" s="735"/>
      <c r="CF29" s="703" t="s">
        <v>302</v>
      </c>
      <c r="CG29" s="704"/>
      <c r="CH29" s="704"/>
      <c r="CI29" s="704"/>
      <c r="CJ29" s="704"/>
      <c r="CK29" s="704"/>
      <c r="CL29" s="704"/>
      <c r="CM29" s="704"/>
      <c r="CN29" s="704"/>
      <c r="CO29" s="704"/>
      <c r="CP29" s="704"/>
      <c r="CQ29" s="705"/>
      <c r="CR29" s="688">
        <v>1323936</v>
      </c>
      <c r="CS29" s="725"/>
      <c r="CT29" s="725"/>
      <c r="CU29" s="725"/>
      <c r="CV29" s="725"/>
      <c r="CW29" s="725"/>
      <c r="CX29" s="725"/>
      <c r="CY29" s="726"/>
      <c r="CZ29" s="693">
        <v>10.1</v>
      </c>
      <c r="DA29" s="722"/>
      <c r="DB29" s="722"/>
      <c r="DC29" s="727"/>
      <c r="DD29" s="697">
        <v>1248741</v>
      </c>
      <c r="DE29" s="725"/>
      <c r="DF29" s="725"/>
      <c r="DG29" s="725"/>
      <c r="DH29" s="725"/>
      <c r="DI29" s="725"/>
      <c r="DJ29" s="725"/>
      <c r="DK29" s="726"/>
      <c r="DL29" s="697">
        <v>1248741</v>
      </c>
      <c r="DM29" s="725"/>
      <c r="DN29" s="725"/>
      <c r="DO29" s="725"/>
      <c r="DP29" s="725"/>
      <c r="DQ29" s="725"/>
      <c r="DR29" s="725"/>
      <c r="DS29" s="725"/>
      <c r="DT29" s="725"/>
      <c r="DU29" s="725"/>
      <c r="DV29" s="726"/>
      <c r="DW29" s="693">
        <v>25.8</v>
      </c>
      <c r="DX29" s="722"/>
      <c r="DY29" s="722"/>
      <c r="DZ29" s="722"/>
      <c r="EA29" s="722"/>
      <c r="EB29" s="722"/>
      <c r="EC29" s="723"/>
    </row>
    <row r="30" spans="2:133" ht="11.25" customHeight="1" x14ac:dyDescent="0.15">
      <c r="B30" s="685" t="s">
        <v>303</v>
      </c>
      <c r="C30" s="686"/>
      <c r="D30" s="686"/>
      <c r="E30" s="686"/>
      <c r="F30" s="686"/>
      <c r="G30" s="686"/>
      <c r="H30" s="686"/>
      <c r="I30" s="686"/>
      <c r="J30" s="686"/>
      <c r="K30" s="686"/>
      <c r="L30" s="686"/>
      <c r="M30" s="686"/>
      <c r="N30" s="686"/>
      <c r="O30" s="686"/>
      <c r="P30" s="686"/>
      <c r="Q30" s="687"/>
      <c r="R30" s="688">
        <v>40263</v>
      </c>
      <c r="S30" s="689"/>
      <c r="T30" s="689"/>
      <c r="U30" s="689"/>
      <c r="V30" s="689"/>
      <c r="W30" s="689"/>
      <c r="X30" s="689"/>
      <c r="Y30" s="690"/>
      <c r="Z30" s="691">
        <v>0.3</v>
      </c>
      <c r="AA30" s="691"/>
      <c r="AB30" s="691"/>
      <c r="AC30" s="691"/>
      <c r="AD30" s="692">
        <v>584</v>
      </c>
      <c r="AE30" s="692"/>
      <c r="AF30" s="692"/>
      <c r="AG30" s="692"/>
      <c r="AH30" s="692"/>
      <c r="AI30" s="692"/>
      <c r="AJ30" s="692"/>
      <c r="AK30" s="692"/>
      <c r="AL30" s="693">
        <v>0</v>
      </c>
      <c r="AM30" s="694"/>
      <c r="AN30" s="694"/>
      <c r="AO30" s="695"/>
      <c r="AP30" s="667" t="s">
        <v>219</v>
      </c>
      <c r="AQ30" s="668"/>
      <c r="AR30" s="668"/>
      <c r="AS30" s="668"/>
      <c r="AT30" s="668"/>
      <c r="AU30" s="668"/>
      <c r="AV30" s="668"/>
      <c r="AW30" s="668"/>
      <c r="AX30" s="668"/>
      <c r="AY30" s="668"/>
      <c r="AZ30" s="668"/>
      <c r="BA30" s="668"/>
      <c r="BB30" s="668"/>
      <c r="BC30" s="668"/>
      <c r="BD30" s="668"/>
      <c r="BE30" s="668"/>
      <c r="BF30" s="669"/>
      <c r="BG30" s="667" t="s">
        <v>304</v>
      </c>
      <c r="BH30" s="732"/>
      <c r="BI30" s="732"/>
      <c r="BJ30" s="732"/>
      <c r="BK30" s="732"/>
      <c r="BL30" s="732"/>
      <c r="BM30" s="732"/>
      <c r="BN30" s="732"/>
      <c r="BO30" s="732"/>
      <c r="BP30" s="732"/>
      <c r="BQ30" s="733"/>
      <c r="BR30" s="667" t="s">
        <v>305</v>
      </c>
      <c r="BS30" s="732"/>
      <c r="BT30" s="732"/>
      <c r="BU30" s="732"/>
      <c r="BV30" s="732"/>
      <c r="BW30" s="732"/>
      <c r="BX30" s="732"/>
      <c r="BY30" s="732"/>
      <c r="BZ30" s="732"/>
      <c r="CA30" s="732"/>
      <c r="CB30" s="733"/>
      <c r="CD30" s="736"/>
      <c r="CE30" s="737"/>
      <c r="CF30" s="703" t="s">
        <v>306</v>
      </c>
      <c r="CG30" s="704"/>
      <c r="CH30" s="704"/>
      <c r="CI30" s="704"/>
      <c r="CJ30" s="704"/>
      <c r="CK30" s="704"/>
      <c r="CL30" s="704"/>
      <c r="CM30" s="704"/>
      <c r="CN30" s="704"/>
      <c r="CO30" s="704"/>
      <c r="CP30" s="704"/>
      <c r="CQ30" s="705"/>
      <c r="CR30" s="688">
        <v>1269263</v>
      </c>
      <c r="CS30" s="689"/>
      <c r="CT30" s="689"/>
      <c r="CU30" s="689"/>
      <c r="CV30" s="689"/>
      <c r="CW30" s="689"/>
      <c r="CX30" s="689"/>
      <c r="CY30" s="690"/>
      <c r="CZ30" s="693">
        <v>9.6</v>
      </c>
      <c r="DA30" s="722"/>
      <c r="DB30" s="722"/>
      <c r="DC30" s="727"/>
      <c r="DD30" s="697">
        <v>1194852</v>
      </c>
      <c r="DE30" s="689"/>
      <c r="DF30" s="689"/>
      <c r="DG30" s="689"/>
      <c r="DH30" s="689"/>
      <c r="DI30" s="689"/>
      <c r="DJ30" s="689"/>
      <c r="DK30" s="690"/>
      <c r="DL30" s="697">
        <v>1194852</v>
      </c>
      <c r="DM30" s="689"/>
      <c r="DN30" s="689"/>
      <c r="DO30" s="689"/>
      <c r="DP30" s="689"/>
      <c r="DQ30" s="689"/>
      <c r="DR30" s="689"/>
      <c r="DS30" s="689"/>
      <c r="DT30" s="689"/>
      <c r="DU30" s="689"/>
      <c r="DV30" s="690"/>
      <c r="DW30" s="693">
        <v>24.7</v>
      </c>
      <c r="DX30" s="722"/>
      <c r="DY30" s="722"/>
      <c r="DZ30" s="722"/>
      <c r="EA30" s="722"/>
      <c r="EB30" s="722"/>
      <c r="EC30" s="723"/>
    </row>
    <row r="31" spans="2:133" ht="11.25" customHeight="1" x14ac:dyDescent="0.15">
      <c r="B31" s="685" t="s">
        <v>307</v>
      </c>
      <c r="C31" s="686"/>
      <c r="D31" s="686"/>
      <c r="E31" s="686"/>
      <c r="F31" s="686"/>
      <c r="G31" s="686"/>
      <c r="H31" s="686"/>
      <c r="I31" s="686"/>
      <c r="J31" s="686"/>
      <c r="K31" s="686"/>
      <c r="L31" s="686"/>
      <c r="M31" s="686"/>
      <c r="N31" s="686"/>
      <c r="O31" s="686"/>
      <c r="P31" s="686"/>
      <c r="Q31" s="687"/>
      <c r="R31" s="688">
        <v>1744617</v>
      </c>
      <c r="S31" s="689"/>
      <c r="T31" s="689"/>
      <c r="U31" s="689"/>
      <c r="V31" s="689"/>
      <c r="W31" s="689"/>
      <c r="X31" s="689"/>
      <c r="Y31" s="690"/>
      <c r="Z31" s="691">
        <v>13.1</v>
      </c>
      <c r="AA31" s="691"/>
      <c r="AB31" s="691"/>
      <c r="AC31" s="691"/>
      <c r="AD31" s="692" t="s">
        <v>236</v>
      </c>
      <c r="AE31" s="692"/>
      <c r="AF31" s="692"/>
      <c r="AG31" s="692"/>
      <c r="AH31" s="692"/>
      <c r="AI31" s="692"/>
      <c r="AJ31" s="692"/>
      <c r="AK31" s="692"/>
      <c r="AL31" s="693" t="s">
        <v>174</v>
      </c>
      <c r="AM31" s="694"/>
      <c r="AN31" s="694"/>
      <c r="AO31" s="695"/>
      <c r="AP31" s="745" t="s">
        <v>308</v>
      </c>
      <c r="AQ31" s="746"/>
      <c r="AR31" s="746"/>
      <c r="AS31" s="746"/>
      <c r="AT31" s="751" t="s">
        <v>309</v>
      </c>
      <c r="AU31" s="234"/>
      <c r="AV31" s="234"/>
      <c r="AW31" s="234"/>
      <c r="AX31" s="674" t="s">
        <v>186</v>
      </c>
      <c r="AY31" s="675"/>
      <c r="AZ31" s="675"/>
      <c r="BA31" s="675"/>
      <c r="BB31" s="675"/>
      <c r="BC31" s="675"/>
      <c r="BD31" s="675"/>
      <c r="BE31" s="675"/>
      <c r="BF31" s="676"/>
      <c r="BG31" s="744">
        <v>97.9</v>
      </c>
      <c r="BH31" s="740"/>
      <c r="BI31" s="740"/>
      <c r="BJ31" s="740"/>
      <c r="BK31" s="740"/>
      <c r="BL31" s="740"/>
      <c r="BM31" s="683">
        <v>96.8</v>
      </c>
      <c r="BN31" s="740"/>
      <c r="BO31" s="740"/>
      <c r="BP31" s="740"/>
      <c r="BQ31" s="741"/>
      <c r="BR31" s="744">
        <v>98.9</v>
      </c>
      <c r="BS31" s="740"/>
      <c r="BT31" s="740"/>
      <c r="BU31" s="740"/>
      <c r="BV31" s="740"/>
      <c r="BW31" s="740"/>
      <c r="BX31" s="683">
        <v>97.7</v>
      </c>
      <c r="BY31" s="740"/>
      <c r="BZ31" s="740"/>
      <c r="CA31" s="740"/>
      <c r="CB31" s="741"/>
      <c r="CD31" s="736"/>
      <c r="CE31" s="737"/>
      <c r="CF31" s="703" t="s">
        <v>310</v>
      </c>
      <c r="CG31" s="704"/>
      <c r="CH31" s="704"/>
      <c r="CI31" s="704"/>
      <c r="CJ31" s="704"/>
      <c r="CK31" s="704"/>
      <c r="CL31" s="704"/>
      <c r="CM31" s="704"/>
      <c r="CN31" s="704"/>
      <c r="CO31" s="704"/>
      <c r="CP31" s="704"/>
      <c r="CQ31" s="705"/>
      <c r="CR31" s="688">
        <v>54673</v>
      </c>
      <c r="CS31" s="725"/>
      <c r="CT31" s="725"/>
      <c r="CU31" s="725"/>
      <c r="CV31" s="725"/>
      <c r="CW31" s="725"/>
      <c r="CX31" s="725"/>
      <c r="CY31" s="726"/>
      <c r="CZ31" s="693">
        <v>0.4</v>
      </c>
      <c r="DA31" s="722"/>
      <c r="DB31" s="722"/>
      <c r="DC31" s="727"/>
      <c r="DD31" s="697">
        <v>53889</v>
      </c>
      <c r="DE31" s="725"/>
      <c r="DF31" s="725"/>
      <c r="DG31" s="725"/>
      <c r="DH31" s="725"/>
      <c r="DI31" s="725"/>
      <c r="DJ31" s="725"/>
      <c r="DK31" s="726"/>
      <c r="DL31" s="697">
        <v>53889</v>
      </c>
      <c r="DM31" s="725"/>
      <c r="DN31" s="725"/>
      <c r="DO31" s="725"/>
      <c r="DP31" s="725"/>
      <c r="DQ31" s="725"/>
      <c r="DR31" s="725"/>
      <c r="DS31" s="725"/>
      <c r="DT31" s="725"/>
      <c r="DU31" s="725"/>
      <c r="DV31" s="726"/>
      <c r="DW31" s="693">
        <v>1.1000000000000001</v>
      </c>
      <c r="DX31" s="722"/>
      <c r="DY31" s="722"/>
      <c r="DZ31" s="722"/>
      <c r="EA31" s="722"/>
      <c r="EB31" s="722"/>
      <c r="EC31" s="723"/>
    </row>
    <row r="32" spans="2:133" ht="11.25" customHeight="1" x14ac:dyDescent="0.15">
      <c r="B32" s="755" t="s">
        <v>311</v>
      </c>
      <c r="C32" s="756"/>
      <c r="D32" s="756"/>
      <c r="E32" s="756"/>
      <c r="F32" s="756"/>
      <c r="G32" s="756"/>
      <c r="H32" s="756"/>
      <c r="I32" s="756"/>
      <c r="J32" s="756"/>
      <c r="K32" s="756"/>
      <c r="L32" s="756"/>
      <c r="M32" s="756"/>
      <c r="N32" s="756"/>
      <c r="O32" s="756"/>
      <c r="P32" s="756"/>
      <c r="Q32" s="757"/>
      <c r="R32" s="688" t="s">
        <v>236</v>
      </c>
      <c r="S32" s="689"/>
      <c r="T32" s="689"/>
      <c r="U32" s="689"/>
      <c r="V32" s="689"/>
      <c r="W32" s="689"/>
      <c r="X32" s="689"/>
      <c r="Y32" s="690"/>
      <c r="Z32" s="691" t="s">
        <v>129</v>
      </c>
      <c r="AA32" s="691"/>
      <c r="AB32" s="691"/>
      <c r="AC32" s="691"/>
      <c r="AD32" s="692" t="s">
        <v>129</v>
      </c>
      <c r="AE32" s="692"/>
      <c r="AF32" s="692"/>
      <c r="AG32" s="692"/>
      <c r="AH32" s="692"/>
      <c r="AI32" s="692"/>
      <c r="AJ32" s="692"/>
      <c r="AK32" s="692"/>
      <c r="AL32" s="693" t="s">
        <v>236</v>
      </c>
      <c r="AM32" s="694"/>
      <c r="AN32" s="694"/>
      <c r="AO32" s="695"/>
      <c r="AP32" s="747"/>
      <c r="AQ32" s="748"/>
      <c r="AR32" s="748"/>
      <c r="AS32" s="748"/>
      <c r="AT32" s="752"/>
      <c r="AU32" s="233" t="s">
        <v>312</v>
      </c>
      <c r="AV32" s="233"/>
      <c r="AW32" s="233"/>
      <c r="AX32" s="685" t="s">
        <v>313</v>
      </c>
      <c r="AY32" s="686"/>
      <c r="AZ32" s="686"/>
      <c r="BA32" s="686"/>
      <c r="BB32" s="686"/>
      <c r="BC32" s="686"/>
      <c r="BD32" s="686"/>
      <c r="BE32" s="686"/>
      <c r="BF32" s="687"/>
      <c r="BG32" s="754">
        <v>99.5</v>
      </c>
      <c r="BH32" s="725"/>
      <c r="BI32" s="725"/>
      <c r="BJ32" s="725"/>
      <c r="BK32" s="725"/>
      <c r="BL32" s="725"/>
      <c r="BM32" s="694">
        <v>98.6</v>
      </c>
      <c r="BN32" s="742"/>
      <c r="BO32" s="742"/>
      <c r="BP32" s="742"/>
      <c r="BQ32" s="743"/>
      <c r="BR32" s="754">
        <v>99.6</v>
      </c>
      <c r="BS32" s="725"/>
      <c r="BT32" s="725"/>
      <c r="BU32" s="725"/>
      <c r="BV32" s="725"/>
      <c r="BW32" s="725"/>
      <c r="BX32" s="694">
        <v>98.7</v>
      </c>
      <c r="BY32" s="742"/>
      <c r="BZ32" s="742"/>
      <c r="CA32" s="742"/>
      <c r="CB32" s="743"/>
      <c r="CD32" s="738"/>
      <c r="CE32" s="739"/>
      <c r="CF32" s="703" t="s">
        <v>314</v>
      </c>
      <c r="CG32" s="704"/>
      <c r="CH32" s="704"/>
      <c r="CI32" s="704"/>
      <c r="CJ32" s="704"/>
      <c r="CK32" s="704"/>
      <c r="CL32" s="704"/>
      <c r="CM32" s="704"/>
      <c r="CN32" s="704"/>
      <c r="CO32" s="704"/>
      <c r="CP32" s="704"/>
      <c r="CQ32" s="705"/>
      <c r="CR32" s="688">
        <v>85</v>
      </c>
      <c r="CS32" s="689"/>
      <c r="CT32" s="689"/>
      <c r="CU32" s="689"/>
      <c r="CV32" s="689"/>
      <c r="CW32" s="689"/>
      <c r="CX32" s="689"/>
      <c r="CY32" s="690"/>
      <c r="CZ32" s="693">
        <v>0</v>
      </c>
      <c r="DA32" s="722"/>
      <c r="DB32" s="722"/>
      <c r="DC32" s="727"/>
      <c r="DD32" s="697">
        <v>85</v>
      </c>
      <c r="DE32" s="689"/>
      <c r="DF32" s="689"/>
      <c r="DG32" s="689"/>
      <c r="DH32" s="689"/>
      <c r="DI32" s="689"/>
      <c r="DJ32" s="689"/>
      <c r="DK32" s="690"/>
      <c r="DL32" s="697">
        <v>85</v>
      </c>
      <c r="DM32" s="689"/>
      <c r="DN32" s="689"/>
      <c r="DO32" s="689"/>
      <c r="DP32" s="689"/>
      <c r="DQ32" s="689"/>
      <c r="DR32" s="689"/>
      <c r="DS32" s="689"/>
      <c r="DT32" s="689"/>
      <c r="DU32" s="689"/>
      <c r="DV32" s="690"/>
      <c r="DW32" s="693">
        <v>0</v>
      </c>
      <c r="DX32" s="722"/>
      <c r="DY32" s="722"/>
      <c r="DZ32" s="722"/>
      <c r="EA32" s="722"/>
      <c r="EB32" s="722"/>
      <c r="EC32" s="723"/>
    </row>
    <row r="33" spans="2:133" ht="11.25" customHeight="1" x14ac:dyDescent="0.15">
      <c r="B33" s="685" t="s">
        <v>315</v>
      </c>
      <c r="C33" s="686"/>
      <c r="D33" s="686"/>
      <c r="E33" s="686"/>
      <c r="F33" s="686"/>
      <c r="G33" s="686"/>
      <c r="H33" s="686"/>
      <c r="I33" s="686"/>
      <c r="J33" s="686"/>
      <c r="K33" s="686"/>
      <c r="L33" s="686"/>
      <c r="M33" s="686"/>
      <c r="N33" s="686"/>
      <c r="O33" s="686"/>
      <c r="P33" s="686"/>
      <c r="Q33" s="687"/>
      <c r="R33" s="688">
        <v>542796</v>
      </c>
      <c r="S33" s="689"/>
      <c r="T33" s="689"/>
      <c r="U33" s="689"/>
      <c r="V33" s="689"/>
      <c r="W33" s="689"/>
      <c r="X33" s="689"/>
      <c r="Y33" s="690"/>
      <c r="Z33" s="691">
        <v>4.0999999999999996</v>
      </c>
      <c r="AA33" s="691"/>
      <c r="AB33" s="691"/>
      <c r="AC33" s="691"/>
      <c r="AD33" s="692" t="s">
        <v>236</v>
      </c>
      <c r="AE33" s="692"/>
      <c r="AF33" s="692"/>
      <c r="AG33" s="692"/>
      <c r="AH33" s="692"/>
      <c r="AI33" s="692"/>
      <c r="AJ33" s="692"/>
      <c r="AK33" s="692"/>
      <c r="AL33" s="693" t="s">
        <v>129</v>
      </c>
      <c r="AM33" s="694"/>
      <c r="AN33" s="694"/>
      <c r="AO33" s="695"/>
      <c r="AP33" s="749"/>
      <c r="AQ33" s="750"/>
      <c r="AR33" s="750"/>
      <c r="AS33" s="750"/>
      <c r="AT33" s="753"/>
      <c r="AU33" s="235"/>
      <c r="AV33" s="235"/>
      <c r="AW33" s="235"/>
      <c r="AX33" s="729" t="s">
        <v>316</v>
      </c>
      <c r="AY33" s="730"/>
      <c r="AZ33" s="730"/>
      <c r="BA33" s="730"/>
      <c r="BB33" s="730"/>
      <c r="BC33" s="730"/>
      <c r="BD33" s="730"/>
      <c r="BE33" s="730"/>
      <c r="BF33" s="731"/>
      <c r="BG33" s="758">
        <v>95.8</v>
      </c>
      <c r="BH33" s="759"/>
      <c r="BI33" s="759"/>
      <c r="BJ33" s="759"/>
      <c r="BK33" s="759"/>
      <c r="BL33" s="759"/>
      <c r="BM33" s="760">
        <v>94.4</v>
      </c>
      <c r="BN33" s="759"/>
      <c r="BO33" s="759"/>
      <c r="BP33" s="759"/>
      <c r="BQ33" s="761"/>
      <c r="BR33" s="758">
        <v>97.8</v>
      </c>
      <c r="BS33" s="759"/>
      <c r="BT33" s="759"/>
      <c r="BU33" s="759"/>
      <c r="BV33" s="759"/>
      <c r="BW33" s="759"/>
      <c r="BX33" s="760">
        <v>96.1</v>
      </c>
      <c r="BY33" s="759"/>
      <c r="BZ33" s="759"/>
      <c r="CA33" s="759"/>
      <c r="CB33" s="761"/>
      <c r="CD33" s="703" t="s">
        <v>317</v>
      </c>
      <c r="CE33" s="704"/>
      <c r="CF33" s="704"/>
      <c r="CG33" s="704"/>
      <c r="CH33" s="704"/>
      <c r="CI33" s="704"/>
      <c r="CJ33" s="704"/>
      <c r="CK33" s="704"/>
      <c r="CL33" s="704"/>
      <c r="CM33" s="704"/>
      <c r="CN33" s="704"/>
      <c r="CO33" s="704"/>
      <c r="CP33" s="704"/>
      <c r="CQ33" s="705"/>
      <c r="CR33" s="688">
        <v>8492477</v>
      </c>
      <c r="CS33" s="725"/>
      <c r="CT33" s="725"/>
      <c r="CU33" s="725"/>
      <c r="CV33" s="725"/>
      <c r="CW33" s="725"/>
      <c r="CX33" s="725"/>
      <c r="CY33" s="726"/>
      <c r="CZ33" s="693">
        <v>64.5</v>
      </c>
      <c r="DA33" s="722"/>
      <c r="DB33" s="722"/>
      <c r="DC33" s="727"/>
      <c r="DD33" s="697">
        <v>2557431</v>
      </c>
      <c r="DE33" s="725"/>
      <c r="DF33" s="725"/>
      <c r="DG33" s="725"/>
      <c r="DH33" s="725"/>
      <c r="DI33" s="725"/>
      <c r="DJ33" s="725"/>
      <c r="DK33" s="726"/>
      <c r="DL33" s="697">
        <v>1676455</v>
      </c>
      <c r="DM33" s="725"/>
      <c r="DN33" s="725"/>
      <c r="DO33" s="725"/>
      <c r="DP33" s="725"/>
      <c r="DQ33" s="725"/>
      <c r="DR33" s="725"/>
      <c r="DS33" s="725"/>
      <c r="DT33" s="725"/>
      <c r="DU33" s="725"/>
      <c r="DV33" s="726"/>
      <c r="DW33" s="693">
        <v>34.6</v>
      </c>
      <c r="DX33" s="722"/>
      <c r="DY33" s="722"/>
      <c r="DZ33" s="722"/>
      <c r="EA33" s="722"/>
      <c r="EB33" s="722"/>
      <c r="EC33" s="723"/>
    </row>
    <row r="34" spans="2:133" ht="11.25" customHeight="1" x14ac:dyDescent="0.15">
      <c r="B34" s="685" t="s">
        <v>318</v>
      </c>
      <c r="C34" s="686"/>
      <c r="D34" s="686"/>
      <c r="E34" s="686"/>
      <c r="F34" s="686"/>
      <c r="G34" s="686"/>
      <c r="H34" s="686"/>
      <c r="I34" s="686"/>
      <c r="J34" s="686"/>
      <c r="K34" s="686"/>
      <c r="L34" s="686"/>
      <c r="M34" s="686"/>
      <c r="N34" s="686"/>
      <c r="O34" s="686"/>
      <c r="P34" s="686"/>
      <c r="Q34" s="687"/>
      <c r="R34" s="688">
        <v>36673</v>
      </c>
      <c r="S34" s="689"/>
      <c r="T34" s="689"/>
      <c r="U34" s="689"/>
      <c r="V34" s="689"/>
      <c r="W34" s="689"/>
      <c r="X34" s="689"/>
      <c r="Y34" s="690"/>
      <c r="Z34" s="691">
        <v>0.3</v>
      </c>
      <c r="AA34" s="691"/>
      <c r="AB34" s="691"/>
      <c r="AC34" s="691"/>
      <c r="AD34" s="692" t="s">
        <v>129</v>
      </c>
      <c r="AE34" s="692"/>
      <c r="AF34" s="692"/>
      <c r="AG34" s="692"/>
      <c r="AH34" s="692"/>
      <c r="AI34" s="692"/>
      <c r="AJ34" s="692"/>
      <c r="AK34" s="692"/>
      <c r="AL34" s="693" t="s">
        <v>129</v>
      </c>
      <c r="AM34" s="694"/>
      <c r="AN34" s="694"/>
      <c r="AO34" s="695"/>
      <c r="AP34" s="236"/>
      <c r="AQ34" s="237"/>
      <c r="AR34" s="233"/>
      <c r="AS34" s="234"/>
      <c r="AT34" s="234"/>
      <c r="AU34" s="234"/>
      <c r="AV34" s="234"/>
      <c r="AW34" s="234"/>
      <c r="AX34" s="234"/>
      <c r="AY34" s="234"/>
      <c r="AZ34" s="234"/>
      <c r="BA34" s="234"/>
      <c r="BB34" s="234"/>
      <c r="BC34" s="234"/>
      <c r="BD34" s="234"/>
      <c r="BE34" s="234"/>
      <c r="BF34" s="234"/>
      <c r="BG34" s="237"/>
      <c r="BH34" s="237"/>
      <c r="BI34" s="237"/>
      <c r="BJ34" s="237"/>
      <c r="BK34" s="237"/>
      <c r="BL34" s="237"/>
      <c r="BM34" s="237"/>
      <c r="BN34" s="237"/>
      <c r="BO34" s="237"/>
      <c r="BP34" s="237"/>
      <c r="BQ34" s="237"/>
      <c r="BR34" s="237"/>
      <c r="BS34" s="237"/>
      <c r="BT34" s="237"/>
      <c r="BU34" s="237"/>
      <c r="BV34" s="237"/>
      <c r="BW34" s="237"/>
      <c r="BX34" s="237"/>
      <c r="BY34" s="237"/>
      <c r="BZ34" s="237"/>
      <c r="CA34" s="237"/>
      <c r="CB34" s="237"/>
      <c r="CD34" s="703" t="s">
        <v>319</v>
      </c>
      <c r="CE34" s="704"/>
      <c r="CF34" s="704"/>
      <c r="CG34" s="704"/>
      <c r="CH34" s="704"/>
      <c r="CI34" s="704"/>
      <c r="CJ34" s="704"/>
      <c r="CK34" s="704"/>
      <c r="CL34" s="704"/>
      <c r="CM34" s="704"/>
      <c r="CN34" s="704"/>
      <c r="CO34" s="704"/>
      <c r="CP34" s="704"/>
      <c r="CQ34" s="705"/>
      <c r="CR34" s="688">
        <v>3385817</v>
      </c>
      <c r="CS34" s="689"/>
      <c r="CT34" s="689"/>
      <c r="CU34" s="689"/>
      <c r="CV34" s="689"/>
      <c r="CW34" s="689"/>
      <c r="CX34" s="689"/>
      <c r="CY34" s="690"/>
      <c r="CZ34" s="693">
        <v>25.7</v>
      </c>
      <c r="DA34" s="722"/>
      <c r="DB34" s="722"/>
      <c r="DC34" s="727"/>
      <c r="DD34" s="697">
        <v>664805</v>
      </c>
      <c r="DE34" s="689"/>
      <c r="DF34" s="689"/>
      <c r="DG34" s="689"/>
      <c r="DH34" s="689"/>
      <c r="DI34" s="689"/>
      <c r="DJ34" s="689"/>
      <c r="DK34" s="690"/>
      <c r="DL34" s="697">
        <v>618272</v>
      </c>
      <c r="DM34" s="689"/>
      <c r="DN34" s="689"/>
      <c r="DO34" s="689"/>
      <c r="DP34" s="689"/>
      <c r="DQ34" s="689"/>
      <c r="DR34" s="689"/>
      <c r="DS34" s="689"/>
      <c r="DT34" s="689"/>
      <c r="DU34" s="689"/>
      <c r="DV34" s="690"/>
      <c r="DW34" s="693">
        <v>12.8</v>
      </c>
      <c r="DX34" s="722"/>
      <c r="DY34" s="722"/>
      <c r="DZ34" s="722"/>
      <c r="EA34" s="722"/>
      <c r="EB34" s="722"/>
      <c r="EC34" s="723"/>
    </row>
    <row r="35" spans="2:133" ht="11.25" customHeight="1" x14ac:dyDescent="0.15">
      <c r="B35" s="685" t="s">
        <v>320</v>
      </c>
      <c r="C35" s="686"/>
      <c r="D35" s="686"/>
      <c r="E35" s="686"/>
      <c r="F35" s="686"/>
      <c r="G35" s="686"/>
      <c r="H35" s="686"/>
      <c r="I35" s="686"/>
      <c r="J35" s="686"/>
      <c r="K35" s="686"/>
      <c r="L35" s="686"/>
      <c r="M35" s="686"/>
      <c r="N35" s="686"/>
      <c r="O35" s="686"/>
      <c r="P35" s="686"/>
      <c r="Q35" s="687"/>
      <c r="R35" s="688">
        <v>4012161</v>
      </c>
      <c r="S35" s="689"/>
      <c r="T35" s="689"/>
      <c r="U35" s="689"/>
      <c r="V35" s="689"/>
      <c r="W35" s="689"/>
      <c r="X35" s="689"/>
      <c r="Y35" s="690"/>
      <c r="Z35" s="691">
        <v>30.2</v>
      </c>
      <c r="AA35" s="691"/>
      <c r="AB35" s="691"/>
      <c r="AC35" s="691"/>
      <c r="AD35" s="692" t="s">
        <v>129</v>
      </c>
      <c r="AE35" s="692"/>
      <c r="AF35" s="692"/>
      <c r="AG35" s="692"/>
      <c r="AH35" s="692"/>
      <c r="AI35" s="692"/>
      <c r="AJ35" s="692"/>
      <c r="AK35" s="692"/>
      <c r="AL35" s="693" t="s">
        <v>236</v>
      </c>
      <c r="AM35" s="694"/>
      <c r="AN35" s="694"/>
      <c r="AO35" s="695"/>
      <c r="AP35" s="238"/>
      <c r="AQ35" s="667" t="s">
        <v>321</v>
      </c>
      <c r="AR35" s="668"/>
      <c r="AS35" s="668"/>
      <c r="AT35" s="668"/>
      <c r="AU35" s="668"/>
      <c r="AV35" s="668"/>
      <c r="AW35" s="668"/>
      <c r="AX35" s="668"/>
      <c r="AY35" s="668"/>
      <c r="AZ35" s="668"/>
      <c r="BA35" s="668"/>
      <c r="BB35" s="668"/>
      <c r="BC35" s="668"/>
      <c r="BD35" s="668"/>
      <c r="BE35" s="668"/>
      <c r="BF35" s="669"/>
      <c r="BG35" s="667" t="s">
        <v>322</v>
      </c>
      <c r="BH35" s="668"/>
      <c r="BI35" s="668"/>
      <c r="BJ35" s="668"/>
      <c r="BK35" s="668"/>
      <c r="BL35" s="668"/>
      <c r="BM35" s="668"/>
      <c r="BN35" s="668"/>
      <c r="BO35" s="668"/>
      <c r="BP35" s="668"/>
      <c r="BQ35" s="668"/>
      <c r="BR35" s="668"/>
      <c r="BS35" s="668"/>
      <c r="BT35" s="668"/>
      <c r="BU35" s="668"/>
      <c r="BV35" s="668"/>
      <c r="BW35" s="668"/>
      <c r="BX35" s="668"/>
      <c r="BY35" s="668"/>
      <c r="BZ35" s="668"/>
      <c r="CA35" s="668"/>
      <c r="CB35" s="669"/>
      <c r="CD35" s="703" t="s">
        <v>323</v>
      </c>
      <c r="CE35" s="704"/>
      <c r="CF35" s="704"/>
      <c r="CG35" s="704"/>
      <c r="CH35" s="704"/>
      <c r="CI35" s="704"/>
      <c r="CJ35" s="704"/>
      <c r="CK35" s="704"/>
      <c r="CL35" s="704"/>
      <c r="CM35" s="704"/>
      <c r="CN35" s="704"/>
      <c r="CO35" s="704"/>
      <c r="CP35" s="704"/>
      <c r="CQ35" s="705"/>
      <c r="CR35" s="688">
        <v>162003</v>
      </c>
      <c r="CS35" s="725"/>
      <c r="CT35" s="725"/>
      <c r="CU35" s="725"/>
      <c r="CV35" s="725"/>
      <c r="CW35" s="725"/>
      <c r="CX35" s="725"/>
      <c r="CY35" s="726"/>
      <c r="CZ35" s="693">
        <v>1.2</v>
      </c>
      <c r="DA35" s="722"/>
      <c r="DB35" s="722"/>
      <c r="DC35" s="727"/>
      <c r="DD35" s="697">
        <v>139410</v>
      </c>
      <c r="DE35" s="725"/>
      <c r="DF35" s="725"/>
      <c r="DG35" s="725"/>
      <c r="DH35" s="725"/>
      <c r="DI35" s="725"/>
      <c r="DJ35" s="725"/>
      <c r="DK35" s="726"/>
      <c r="DL35" s="697">
        <v>110862</v>
      </c>
      <c r="DM35" s="725"/>
      <c r="DN35" s="725"/>
      <c r="DO35" s="725"/>
      <c r="DP35" s="725"/>
      <c r="DQ35" s="725"/>
      <c r="DR35" s="725"/>
      <c r="DS35" s="725"/>
      <c r="DT35" s="725"/>
      <c r="DU35" s="725"/>
      <c r="DV35" s="726"/>
      <c r="DW35" s="693">
        <v>2.2999999999999998</v>
      </c>
      <c r="DX35" s="722"/>
      <c r="DY35" s="722"/>
      <c r="DZ35" s="722"/>
      <c r="EA35" s="722"/>
      <c r="EB35" s="722"/>
      <c r="EC35" s="723"/>
    </row>
    <row r="36" spans="2:133" ht="11.25" customHeight="1" x14ac:dyDescent="0.15">
      <c r="B36" s="685" t="s">
        <v>324</v>
      </c>
      <c r="C36" s="686"/>
      <c r="D36" s="686"/>
      <c r="E36" s="686"/>
      <c r="F36" s="686"/>
      <c r="G36" s="686"/>
      <c r="H36" s="686"/>
      <c r="I36" s="686"/>
      <c r="J36" s="686"/>
      <c r="K36" s="686"/>
      <c r="L36" s="686"/>
      <c r="M36" s="686"/>
      <c r="N36" s="686"/>
      <c r="O36" s="686"/>
      <c r="P36" s="686"/>
      <c r="Q36" s="687"/>
      <c r="R36" s="688">
        <v>276793</v>
      </c>
      <c r="S36" s="689"/>
      <c r="T36" s="689"/>
      <c r="U36" s="689"/>
      <c r="V36" s="689"/>
      <c r="W36" s="689"/>
      <c r="X36" s="689"/>
      <c r="Y36" s="690"/>
      <c r="Z36" s="691">
        <v>2.1</v>
      </c>
      <c r="AA36" s="691"/>
      <c r="AB36" s="691"/>
      <c r="AC36" s="691"/>
      <c r="AD36" s="692" t="s">
        <v>174</v>
      </c>
      <c r="AE36" s="692"/>
      <c r="AF36" s="692"/>
      <c r="AG36" s="692"/>
      <c r="AH36" s="692"/>
      <c r="AI36" s="692"/>
      <c r="AJ36" s="692"/>
      <c r="AK36" s="692"/>
      <c r="AL36" s="693" t="s">
        <v>129</v>
      </c>
      <c r="AM36" s="694"/>
      <c r="AN36" s="694"/>
      <c r="AO36" s="695"/>
      <c r="AP36" s="238"/>
      <c r="AQ36" s="762" t="s">
        <v>325</v>
      </c>
      <c r="AR36" s="763"/>
      <c r="AS36" s="763"/>
      <c r="AT36" s="763"/>
      <c r="AU36" s="763"/>
      <c r="AV36" s="763"/>
      <c r="AW36" s="763"/>
      <c r="AX36" s="763"/>
      <c r="AY36" s="764"/>
      <c r="AZ36" s="677">
        <v>638989</v>
      </c>
      <c r="BA36" s="678"/>
      <c r="BB36" s="678"/>
      <c r="BC36" s="678"/>
      <c r="BD36" s="678"/>
      <c r="BE36" s="678"/>
      <c r="BF36" s="765"/>
      <c r="BG36" s="699" t="s">
        <v>326</v>
      </c>
      <c r="BH36" s="700"/>
      <c r="BI36" s="700"/>
      <c r="BJ36" s="700"/>
      <c r="BK36" s="700"/>
      <c r="BL36" s="700"/>
      <c r="BM36" s="700"/>
      <c r="BN36" s="700"/>
      <c r="BO36" s="700"/>
      <c r="BP36" s="700"/>
      <c r="BQ36" s="700"/>
      <c r="BR36" s="700"/>
      <c r="BS36" s="700"/>
      <c r="BT36" s="700"/>
      <c r="BU36" s="701"/>
      <c r="BV36" s="677">
        <v>1266</v>
      </c>
      <c r="BW36" s="678"/>
      <c r="BX36" s="678"/>
      <c r="BY36" s="678"/>
      <c r="BZ36" s="678"/>
      <c r="CA36" s="678"/>
      <c r="CB36" s="765"/>
      <c r="CD36" s="703" t="s">
        <v>327</v>
      </c>
      <c r="CE36" s="704"/>
      <c r="CF36" s="704"/>
      <c r="CG36" s="704"/>
      <c r="CH36" s="704"/>
      <c r="CI36" s="704"/>
      <c r="CJ36" s="704"/>
      <c r="CK36" s="704"/>
      <c r="CL36" s="704"/>
      <c r="CM36" s="704"/>
      <c r="CN36" s="704"/>
      <c r="CO36" s="704"/>
      <c r="CP36" s="704"/>
      <c r="CQ36" s="705"/>
      <c r="CR36" s="688">
        <v>2343209</v>
      </c>
      <c r="CS36" s="689"/>
      <c r="CT36" s="689"/>
      <c r="CU36" s="689"/>
      <c r="CV36" s="689"/>
      <c r="CW36" s="689"/>
      <c r="CX36" s="689"/>
      <c r="CY36" s="690"/>
      <c r="CZ36" s="693">
        <v>17.8</v>
      </c>
      <c r="DA36" s="722"/>
      <c r="DB36" s="722"/>
      <c r="DC36" s="727"/>
      <c r="DD36" s="697">
        <v>1140780</v>
      </c>
      <c r="DE36" s="689"/>
      <c r="DF36" s="689"/>
      <c r="DG36" s="689"/>
      <c r="DH36" s="689"/>
      <c r="DI36" s="689"/>
      <c r="DJ36" s="689"/>
      <c r="DK36" s="690"/>
      <c r="DL36" s="697">
        <v>742321</v>
      </c>
      <c r="DM36" s="689"/>
      <c r="DN36" s="689"/>
      <c r="DO36" s="689"/>
      <c r="DP36" s="689"/>
      <c r="DQ36" s="689"/>
      <c r="DR36" s="689"/>
      <c r="DS36" s="689"/>
      <c r="DT36" s="689"/>
      <c r="DU36" s="689"/>
      <c r="DV36" s="690"/>
      <c r="DW36" s="693">
        <v>15.3</v>
      </c>
      <c r="DX36" s="722"/>
      <c r="DY36" s="722"/>
      <c r="DZ36" s="722"/>
      <c r="EA36" s="722"/>
      <c r="EB36" s="722"/>
      <c r="EC36" s="723"/>
    </row>
    <row r="37" spans="2:133" ht="11.25" customHeight="1" x14ac:dyDescent="0.15">
      <c r="B37" s="685" t="s">
        <v>328</v>
      </c>
      <c r="C37" s="686"/>
      <c r="D37" s="686"/>
      <c r="E37" s="686"/>
      <c r="F37" s="686"/>
      <c r="G37" s="686"/>
      <c r="H37" s="686"/>
      <c r="I37" s="686"/>
      <c r="J37" s="686"/>
      <c r="K37" s="686"/>
      <c r="L37" s="686"/>
      <c r="M37" s="686"/>
      <c r="N37" s="686"/>
      <c r="O37" s="686"/>
      <c r="P37" s="686"/>
      <c r="Q37" s="687"/>
      <c r="R37" s="688">
        <v>103496</v>
      </c>
      <c r="S37" s="689"/>
      <c r="T37" s="689"/>
      <c r="U37" s="689"/>
      <c r="V37" s="689"/>
      <c r="W37" s="689"/>
      <c r="X37" s="689"/>
      <c r="Y37" s="690"/>
      <c r="Z37" s="691">
        <v>0.8</v>
      </c>
      <c r="AA37" s="691"/>
      <c r="AB37" s="691"/>
      <c r="AC37" s="691"/>
      <c r="AD37" s="692" t="s">
        <v>129</v>
      </c>
      <c r="AE37" s="692"/>
      <c r="AF37" s="692"/>
      <c r="AG37" s="692"/>
      <c r="AH37" s="692"/>
      <c r="AI37" s="692"/>
      <c r="AJ37" s="692"/>
      <c r="AK37" s="692"/>
      <c r="AL37" s="693" t="s">
        <v>129</v>
      </c>
      <c r="AM37" s="694"/>
      <c r="AN37" s="694"/>
      <c r="AO37" s="695"/>
      <c r="AQ37" s="766" t="s">
        <v>329</v>
      </c>
      <c r="AR37" s="767"/>
      <c r="AS37" s="767"/>
      <c r="AT37" s="767"/>
      <c r="AU37" s="767"/>
      <c r="AV37" s="767"/>
      <c r="AW37" s="767"/>
      <c r="AX37" s="767"/>
      <c r="AY37" s="768"/>
      <c r="AZ37" s="688">
        <v>214984</v>
      </c>
      <c r="BA37" s="689"/>
      <c r="BB37" s="689"/>
      <c r="BC37" s="689"/>
      <c r="BD37" s="725"/>
      <c r="BE37" s="725"/>
      <c r="BF37" s="743"/>
      <c r="BG37" s="703" t="s">
        <v>330</v>
      </c>
      <c r="BH37" s="704"/>
      <c r="BI37" s="704"/>
      <c r="BJ37" s="704"/>
      <c r="BK37" s="704"/>
      <c r="BL37" s="704"/>
      <c r="BM37" s="704"/>
      <c r="BN37" s="704"/>
      <c r="BO37" s="704"/>
      <c r="BP37" s="704"/>
      <c r="BQ37" s="704"/>
      <c r="BR37" s="704"/>
      <c r="BS37" s="704"/>
      <c r="BT37" s="704"/>
      <c r="BU37" s="705"/>
      <c r="BV37" s="688">
        <v>-28645</v>
      </c>
      <c r="BW37" s="689"/>
      <c r="BX37" s="689"/>
      <c r="BY37" s="689"/>
      <c r="BZ37" s="689"/>
      <c r="CA37" s="689"/>
      <c r="CB37" s="698"/>
      <c r="CD37" s="703" t="s">
        <v>331</v>
      </c>
      <c r="CE37" s="704"/>
      <c r="CF37" s="704"/>
      <c r="CG37" s="704"/>
      <c r="CH37" s="704"/>
      <c r="CI37" s="704"/>
      <c r="CJ37" s="704"/>
      <c r="CK37" s="704"/>
      <c r="CL37" s="704"/>
      <c r="CM37" s="704"/>
      <c r="CN37" s="704"/>
      <c r="CO37" s="704"/>
      <c r="CP37" s="704"/>
      <c r="CQ37" s="705"/>
      <c r="CR37" s="688">
        <v>486184</v>
      </c>
      <c r="CS37" s="725"/>
      <c r="CT37" s="725"/>
      <c r="CU37" s="725"/>
      <c r="CV37" s="725"/>
      <c r="CW37" s="725"/>
      <c r="CX37" s="725"/>
      <c r="CY37" s="726"/>
      <c r="CZ37" s="693">
        <v>3.7</v>
      </c>
      <c r="DA37" s="722"/>
      <c r="DB37" s="722"/>
      <c r="DC37" s="727"/>
      <c r="DD37" s="697">
        <v>453684</v>
      </c>
      <c r="DE37" s="725"/>
      <c r="DF37" s="725"/>
      <c r="DG37" s="725"/>
      <c r="DH37" s="725"/>
      <c r="DI37" s="725"/>
      <c r="DJ37" s="725"/>
      <c r="DK37" s="726"/>
      <c r="DL37" s="697">
        <v>422732</v>
      </c>
      <c r="DM37" s="725"/>
      <c r="DN37" s="725"/>
      <c r="DO37" s="725"/>
      <c r="DP37" s="725"/>
      <c r="DQ37" s="725"/>
      <c r="DR37" s="725"/>
      <c r="DS37" s="725"/>
      <c r="DT37" s="725"/>
      <c r="DU37" s="725"/>
      <c r="DV37" s="726"/>
      <c r="DW37" s="693">
        <v>8.6999999999999993</v>
      </c>
      <c r="DX37" s="722"/>
      <c r="DY37" s="722"/>
      <c r="DZ37" s="722"/>
      <c r="EA37" s="722"/>
      <c r="EB37" s="722"/>
      <c r="EC37" s="723"/>
    </row>
    <row r="38" spans="2:133" ht="11.25" customHeight="1" x14ac:dyDescent="0.15">
      <c r="B38" s="685" t="s">
        <v>332</v>
      </c>
      <c r="C38" s="686"/>
      <c r="D38" s="686"/>
      <c r="E38" s="686"/>
      <c r="F38" s="686"/>
      <c r="G38" s="686"/>
      <c r="H38" s="686"/>
      <c r="I38" s="686"/>
      <c r="J38" s="686"/>
      <c r="K38" s="686"/>
      <c r="L38" s="686"/>
      <c r="M38" s="686"/>
      <c r="N38" s="686"/>
      <c r="O38" s="686"/>
      <c r="P38" s="686"/>
      <c r="Q38" s="687"/>
      <c r="R38" s="688">
        <v>322283</v>
      </c>
      <c r="S38" s="689"/>
      <c r="T38" s="689"/>
      <c r="U38" s="689"/>
      <c r="V38" s="689"/>
      <c r="W38" s="689"/>
      <c r="X38" s="689"/>
      <c r="Y38" s="690"/>
      <c r="Z38" s="691">
        <v>2.4</v>
      </c>
      <c r="AA38" s="691"/>
      <c r="AB38" s="691"/>
      <c r="AC38" s="691"/>
      <c r="AD38" s="692">
        <v>295</v>
      </c>
      <c r="AE38" s="692"/>
      <c r="AF38" s="692"/>
      <c r="AG38" s="692"/>
      <c r="AH38" s="692"/>
      <c r="AI38" s="692"/>
      <c r="AJ38" s="692"/>
      <c r="AK38" s="692"/>
      <c r="AL38" s="693">
        <v>0</v>
      </c>
      <c r="AM38" s="694"/>
      <c r="AN38" s="694"/>
      <c r="AO38" s="695"/>
      <c r="AQ38" s="766" t="s">
        <v>333</v>
      </c>
      <c r="AR38" s="767"/>
      <c r="AS38" s="767"/>
      <c r="AT38" s="767"/>
      <c r="AU38" s="767"/>
      <c r="AV38" s="767"/>
      <c r="AW38" s="767"/>
      <c r="AX38" s="767"/>
      <c r="AY38" s="768"/>
      <c r="AZ38" s="688">
        <v>20598</v>
      </c>
      <c r="BA38" s="689"/>
      <c r="BB38" s="689"/>
      <c r="BC38" s="689"/>
      <c r="BD38" s="725"/>
      <c r="BE38" s="725"/>
      <c r="BF38" s="743"/>
      <c r="BG38" s="703" t="s">
        <v>334</v>
      </c>
      <c r="BH38" s="704"/>
      <c r="BI38" s="704"/>
      <c r="BJ38" s="704"/>
      <c r="BK38" s="704"/>
      <c r="BL38" s="704"/>
      <c r="BM38" s="704"/>
      <c r="BN38" s="704"/>
      <c r="BO38" s="704"/>
      <c r="BP38" s="704"/>
      <c r="BQ38" s="704"/>
      <c r="BR38" s="704"/>
      <c r="BS38" s="704"/>
      <c r="BT38" s="704"/>
      <c r="BU38" s="705"/>
      <c r="BV38" s="688">
        <v>1132</v>
      </c>
      <c r="BW38" s="689"/>
      <c r="BX38" s="689"/>
      <c r="BY38" s="689"/>
      <c r="BZ38" s="689"/>
      <c r="CA38" s="689"/>
      <c r="CB38" s="698"/>
      <c r="CD38" s="703" t="s">
        <v>335</v>
      </c>
      <c r="CE38" s="704"/>
      <c r="CF38" s="704"/>
      <c r="CG38" s="704"/>
      <c r="CH38" s="704"/>
      <c r="CI38" s="704"/>
      <c r="CJ38" s="704"/>
      <c r="CK38" s="704"/>
      <c r="CL38" s="704"/>
      <c r="CM38" s="704"/>
      <c r="CN38" s="704"/>
      <c r="CO38" s="704"/>
      <c r="CP38" s="704"/>
      <c r="CQ38" s="705"/>
      <c r="CR38" s="688">
        <v>618391</v>
      </c>
      <c r="CS38" s="689"/>
      <c r="CT38" s="689"/>
      <c r="CU38" s="689"/>
      <c r="CV38" s="689"/>
      <c r="CW38" s="689"/>
      <c r="CX38" s="689"/>
      <c r="CY38" s="690"/>
      <c r="CZ38" s="693">
        <v>4.7</v>
      </c>
      <c r="DA38" s="722"/>
      <c r="DB38" s="722"/>
      <c r="DC38" s="727"/>
      <c r="DD38" s="697">
        <v>534650</v>
      </c>
      <c r="DE38" s="689"/>
      <c r="DF38" s="689"/>
      <c r="DG38" s="689"/>
      <c r="DH38" s="689"/>
      <c r="DI38" s="689"/>
      <c r="DJ38" s="689"/>
      <c r="DK38" s="690"/>
      <c r="DL38" s="697">
        <v>205000</v>
      </c>
      <c r="DM38" s="689"/>
      <c r="DN38" s="689"/>
      <c r="DO38" s="689"/>
      <c r="DP38" s="689"/>
      <c r="DQ38" s="689"/>
      <c r="DR38" s="689"/>
      <c r="DS38" s="689"/>
      <c r="DT38" s="689"/>
      <c r="DU38" s="689"/>
      <c r="DV38" s="690"/>
      <c r="DW38" s="693">
        <v>4.2</v>
      </c>
      <c r="DX38" s="722"/>
      <c r="DY38" s="722"/>
      <c r="DZ38" s="722"/>
      <c r="EA38" s="722"/>
      <c r="EB38" s="722"/>
      <c r="EC38" s="723"/>
    </row>
    <row r="39" spans="2:133" ht="11.25" customHeight="1" x14ac:dyDescent="0.15">
      <c r="B39" s="685" t="s">
        <v>336</v>
      </c>
      <c r="C39" s="686"/>
      <c r="D39" s="686"/>
      <c r="E39" s="686"/>
      <c r="F39" s="686"/>
      <c r="G39" s="686"/>
      <c r="H39" s="686"/>
      <c r="I39" s="686"/>
      <c r="J39" s="686"/>
      <c r="K39" s="686"/>
      <c r="L39" s="686"/>
      <c r="M39" s="686"/>
      <c r="N39" s="686"/>
      <c r="O39" s="686"/>
      <c r="P39" s="686"/>
      <c r="Q39" s="687"/>
      <c r="R39" s="688">
        <v>604904</v>
      </c>
      <c r="S39" s="689"/>
      <c r="T39" s="689"/>
      <c r="U39" s="689"/>
      <c r="V39" s="689"/>
      <c r="W39" s="689"/>
      <c r="X39" s="689"/>
      <c r="Y39" s="690"/>
      <c r="Z39" s="691">
        <v>4.5999999999999996</v>
      </c>
      <c r="AA39" s="691"/>
      <c r="AB39" s="691"/>
      <c r="AC39" s="691"/>
      <c r="AD39" s="692" t="s">
        <v>129</v>
      </c>
      <c r="AE39" s="692"/>
      <c r="AF39" s="692"/>
      <c r="AG39" s="692"/>
      <c r="AH39" s="692"/>
      <c r="AI39" s="692"/>
      <c r="AJ39" s="692"/>
      <c r="AK39" s="692"/>
      <c r="AL39" s="693" t="s">
        <v>129</v>
      </c>
      <c r="AM39" s="694"/>
      <c r="AN39" s="694"/>
      <c r="AO39" s="695"/>
      <c r="AQ39" s="766" t="s">
        <v>337</v>
      </c>
      <c r="AR39" s="767"/>
      <c r="AS39" s="767"/>
      <c r="AT39" s="767"/>
      <c r="AU39" s="767"/>
      <c r="AV39" s="767"/>
      <c r="AW39" s="767"/>
      <c r="AX39" s="767"/>
      <c r="AY39" s="768"/>
      <c r="AZ39" s="688" t="s">
        <v>236</v>
      </c>
      <c r="BA39" s="689"/>
      <c r="BB39" s="689"/>
      <c r="BC39" s="689"/>
      <c r="BD39" s="725"/>
      <c r="BE39" s="725"/>
      <c r="BF39" s="743"/>
      <c r="BG39" s="703" t="s">
        <v>338</v>
      </c>
      <c r="BH39" s="704"/>
      <c r="BI39" s="704"/>
      <c r="BJ39" s="704"/>
      <c r="BK39" s="704"/>
      <c r="BL39" s="704"/>
      <c r="BM39" s="704"/>
      <c r="BN39" s="704"/>
      <c r="BO39" s="704"/>
      <c r="BP39" s="704"/>
      <c r="BQ39" s="704"/>
      <c r="BR39" s="704"/>
      <c r="BS39" s="704"/>
      <c r="BT39" s="704"/>
      <c r="BU39" s="705"/>
      <c r="BV39" s="688">
        <v>1796</v>
      </c>
      <c r="BW39" s="689"/>
      <c r="BX39" s="689"/>
      <c r="BY39" s="689"/>
      <c r="BZ39" s="689"/>
      <c r="CA39" s="689"/>
      <c r="CB39" s="698"/>
      <c r="CD39" s="703" t="s">
        <v>339</v>
      </c>
      <c r="CE39" s="704"/>
      <c r="CF39" s="704"/>
      <c r="CG39" s="704"/>
      <c r="CH39" s="704"/>
      <c r="CI39" s="704"/>
      <c r="CJ39" s="704"/>
      <c r="CK39" s="704"/>
      <c r="CL39" s="704"/>
      <c r="CM39" s="704"/>
      <c r="CN39" s="704"/>
      <c r="CO39" s="704"/>
      <c r="CP39" s="704"/>
      <c r="CQ39" s="705"/>
      <c r="CR39" s="688">
        <v>1862657</v>
      </c>
      <c r="CS39" s="725"/>
      <c r="CT39" s="725"/>
      <c r="CU39" s="725"/>
      <c r="CV39" s="725"/>
      <c r="CW39" s="725"/>
      <c r="CX39" s="725"/>
      <c r="CY39" s="726"/>
      <c r="CZ39" s="693">
        <v>14.1</v>
      </c>
      <c r="DA39" s="722"/>
      <c r="DB39" s="722"/>
      <c r="DC39" s="727"/>
      <c r="DD39" s="697">
        <v>77786</v>
      </c>
      <c r="DE39" s="725"/>
      <c r="DF39" s="725"/>
      <c r="DG39" s="725"/>
      <c r="DH39" s="725"/>
      <c r="DI39" s="725"/>
      <c r="DJ39" s="725"/>
      <c r="DK39" s="726"/>
      <c r="DL39" s="697" t="s">
        <v>129</v>
      </c>
      <c r="DM39" s="725"/>
      <c r="DN39" s="725"/>
      <c r="DO39" s="725"/>
      <c r="DP39" s="725"/>
      <c r="DQ39" s="725"/>
      <c r="DR39" s="725"/>
      <c r="DS39" s="725"/>
      <c r="DT39" s="725"/>
      <c r="DU39" s="725"/>
      <c r="DV39" s="726"/>
      <c r="DW39" s="693" t="s">
        <v>236</v>
      </c>
      <c r="DX39" s="722"/>
      <c r="DY39" s="722"/>
      <c r="DZ39" s="722"/>
      <c r="EA39" s="722"/>
      <c r="EB39" s="722"/>
      <c r="EC39" s="723"/>
    </row>
    <row r="40" spans="2:133" ht="11.25" customHeight="1" x14ac:dyDescent="0.15">
      <c r="B40" s="685" t="s">
        <v>340</v>
      </c>
      <c r="C40" s="686"/>
      <c r="D40" s="686"/>
      <c r="E40" s="686"/>
      <c r="F40" s="686"/>
      <c r="G40" s="686"/>
      <c r="H40" s="686"/>
      <c r="I40" s="686"/>
      <c r="J40" s="686"/>
      <c r="K40" s="686"/>
      <c r="L40" s="686"/>
      <c r="M40" s="686"/>
      <c r="N40" s="686"/>
      <c r="O40" s="686"/>
      <c r="P40" s="686"/>
      <c r="Q40" s="687"/>
      <c r="R40" s="688" t="s">
        <v>236</v>
      </c>
      <c r="S40" s="689"/>
      <c r="T40" s="689"/>
      <c r="U40" s="689"/>
      <c r="V40" s="689"/>
      <c r="W40" s="689"/>
      <c r="X40" s="689"/>
      <c r="Y40" s="690"/>
      <c r="Z40" s="691" t="s">
        <v>236</v>
      </c>
      <c r="AA40" s="691"/>
      <c r="AB40" s="691"/>
      <c r="AC40" s="691"/>
      <c r="AD40" s="692" t="s">
        <v>129</v>
      </c>
      <c r="AE40" s="692"/>
      <c r="AF40" s="692"/>
      <c r="AG40" s="692"/>
      <c r="AH40" s="692"/>
      <c r="AI40" s="692"/>
      <c r="AJ40" s="692"/>
      <c r="AK40" s="692"/>
      <c r="AL40" s="693" t="s">
        <v>236</v>
      </c>
      <c r="AM40" s="694"/>
      <c r="AN40" s="694"/>
      <c r="AO40" s="695"/>
      <c r="AQ40" s="766" t="s">
        <v>341</v>
      </c>
      <c r="AR40" s="767"/>
      <c r="AS40" s="767"/>
      <c r="AT40" s="767"/>
      <c r="AU40" s="767"/>
      <c r="AV40" s="767"/>
      <c r="AW40" s="767"/>
      <c r="AX40" s="767"/>
      <c r="AY40" s="768"/>
      <c r="AZ40" s="688" t="s">
        <v>129</v>
      </c>
      <c r="BA40" s="689"/>
      <c r="BB40" s="689"/>
      <c r="BC40" s="689"/>
      <c r="BD40" s="725"/>
      <c r="BE40" s="725"/>
      <c r="BF40" s="743"/>
      <c r="BG40" s="769" t="s">
        <v>342</v>
      </c>
      <c r="BH40" s="770"/>
      <c r="BI40" s="770"/>
      <c r="BJ40" s="770"/>
      <c r="BK40" s="770"/>
      <c r="BL40" s="239"/>
      <c r="BM40" s="704" t="s">
        <v>343</v>
      </c>
      <c r="BN40" s="704"/>
      <c r="BO40" s="704"/>
      <c r="BP40" s="704"/>
      <c r="BQ40" s="704"/>
      <c r="BR40" s="704"/>
      <c r="BS40" s="704"/>
      <c r="BT40" s="704"/>
      <c r="BU40" s="705"/>
      <c r="BV40" s="688">
        <v>111</v>
      </c>
      <c r="BW40" s="689"/>
      <c r="BX40" s="689"/>
      <c r="BY40" s="689"/>
      <c r="BZ40" s="689"/>
      <c r="CA40" s="689"/>
      <c r="CB40" s="698"/>
      <c r="CD40" s="703" t="s">
        <v>344</v>
      </c>
      <c r="CE40" s="704"/>
      <c r="CF40" s="704"/>
      <c r="CG40" s="704"/>
      <c r="CH40" s="704"/>
      <c r="CI40" s="704"/>
      <c r="CJ40" s="704"/>
      <c r="CK40" s="704"/>
      <c r="CL40" s="704"/>
      <c r="CM40" s="704"/>
      <c r="CN40" s="704"/>
      <c r="CO40" s="704"/>
      <c r="CP40" s="704"/>
      <c r="CQ40" s="705"/>
      <c r="CR40" s="688">
        <v>120400</v>
      </c>
      <c r="CS40" s="689"/>
      <c r="CT40" s="689"/>
      <c r="CU40" s="689"/>
      <c r="CV40" s="689"/>
      <c r="CW40" s="689"/>
      <c r="CX40" s="689"/>
      <c r="CY40" s="690"/>
      <c r="CZ40" s="693">
        <v>0.9</v>
      </c>
      <c r="DA40" s="722"/>
      <c r="DB40" s="722"/>
      <c r="DC40" s="727"/>
      <c r="DD40" s="697" t="s">
        <v>129</v>
      </c>
      <c r="DE40" s="689"/>
      <c r="DF40" s="689"/>
      <c r="DG40" s="689"/>
      <c r="DH40" s="689"/>
      <c r="DI40" s="689"/>
      <c r="DJ40" s="689"/>
      <c r="DK40" s="690"/>
      <c r="DL40" s="697" t="s">
        <v>236</v>
      </c>
      <c r="DM40" s="689"/>
      <c r="DN40" s="689"/>
      <c r="DO40" s="689"/>
      <c r="DP40" s="689"/>
      <c r="DQ40" s="689"/>
      <c r="DR40" s="689"/>
      <c r="DS40" s="689"/>
      <c r="DT40" s="689"/>
      <c r="DU40" s="689"/>
      <c r="DV40" s="690"/>
      <c r="DW40" s="693" t="s">
        <v>129</v>
      </c>
      <c r="DX40" s="722"/>
      <c r="DY40" s="722"/>
      <c r="DZ40" s="722"/>
      <c r="EA40" s="722"/>
      <c r="EB40" s="722"/>
      <c r="EC40" s="723"/>
    </row>
    <row r="41" spans="2:133" ht="11.25" customHeight="1" x14ac:dyDescent="0.15">
      <c r="B41" s="685" t="s">
        <v>345</v>
      </c>
      <c r="C41" s="686"/>
      <c r="D41" s="686"/>
      <c r="E41" s="686"/>
      <c r="F41" s="686"/>
      <c r="G41" s="686"/>
      <c r="H41" s="686"/>
      <c r="I41" s="686"/>
      <c r="J41" s="686"/>
      <c r="K41" s="686"/>
      <c r="L41" s="686"/>
      <c r="M41" s="686"/>
      <c r="N41" s="686"/>
      <c r="O41" s="686"/>
      <c r="P41" s="686"/>
      <c r="Q41" s="687"/>
      <c r="R41" s="688" t="s">
        <v>236</v>
      </c>
      <c r="S41" s="689"/>
      <c r="T41" s="689"/>
      <c r="U41" s="689"/>
      <c r="V41" s="689"/>
      <c r="W41" s="689"/>
      <c r="X41" s="689"/>
      <c r="Y41" s="690"/>
      <c r="Z41" s="691" t="s">
        <v>236</v>
      </c>
      <c r="AA41" s="691"/>
      <c r="AB41" s="691"/>
      <c r="AC41" s="691"/>
      <c r="AD41" s="692" t="s">
        <v>129</v>
      </c>
      <c r="AE41" s="692"/>
      <c r="AF41" s="692"/>
      <c r="AG41" s="692"/>
      <c r="AH41" s="692"/>
      <c r="AI41" s="692"/>
      <c r="AJ41" s="692"/>
      <c r="AK41" s="692"/>
      <c r="AL41" s="693" t="s">
        <v>129</v>
      </c>
      <c r="AM41" s="694"/>
      <c r="AN41" s="694"/>
      <c r="AO41" s="695"/>
      <c r="AQ41" s="766" t="s">
        <v>346</v>
      </c>
      <c r="AR41" s="767"/>
      <c r="AS41" s="767"/>
      <c r="AT41" s="767"/>
      <c r="AU41" s="767"/>
      <c r="AV41" s="767"/>
      <c r="AW41" s="767"/>
      <c r="AX41" s="767"/>
      <c r="AY41" s="768"/>
      <c r="AZ41" s="688">
        <v>117188</v>
      </c>
      <c r="BA41" s="689"/>
      <c r="BB41" s="689"/>
      <c r="BC41" s="689"/>
      <c r="BD41" s="725"/>
      <c r="BE41" s="725"/>
      <c r="BF41" s="743"/>
      <c r="BG41" s="769"/>
      <c r="BH41" s="770"/>
      <c r="BI41" s="770"/>
      <c r="BJ41" s="770"/>
      <c r="BK41" s="770"/>
      <c r="BL41" s="239"/>
      <c r="BM41" s="704" t="s">
        <v>347</v>
      </c>
      <c r="BN41" s="704"/>
      <c r="BO41" s="704"/>
      <c r="BP41" s="704"/>
      <c r="BQ41" s="704"/>
      <c r="BR41" s="704"/>
      <c r="BS41" s="704"/>
      <c r="BT41" s="704"/>
      <c r="BU41" s="705"/>
      <c r="BV41" s="688">
        <v>3</v>
      </c>
      <c r="BW41" s="689"/>
      <c r="BX41" s="689"/>
      <c r="BY41" s="689"/>
      <c r="BZ41" s="689"/>
      <c r="CA41" s="689"/>
      <c r="CB41" s="698"/>
      <c r="CD41" s="703" t="s">
        <v>348</v>
      </c>
      <c r="CE41" s="704"/>
      <c r="CF41" s="704"/>
      <c r="CG41" s="704"/>
      <c r="CH41" s="704"/>
      <c r="CI41" s="704"/>
      <c r="CJ41" s="704"/>
      <c r="CK41" s="704"/>
      <c r="CL41" s="704"/>
      <c r="CM41" s="704"/>
      <c r="CN41" s="704"/>
      <c r="CO41" s="704"/>
      <c r="CP41" s="704"/>
      <c r="CQ41" s="705"/>
      <c r="CR41" s="688" t="s">
        <v>236</v>
      </c>
      <c r="CS41" s="725"/>
      <c r="CT41" s="725"/>
      <c r="CU41" s="725"/>
      <c r="CV41" s="725"/>
      <c r="CW41" s="725"/>
      <c r="CX41" s="725"/>
      <c r="CY41" s="726"/>
      <c r="CZ41" s="693" t="s">
        <v>236</v>
      </c>
      <c r="DA41" s="722"/>
      <c r="DB41" s="722"/>
      <c r="DC41" s="727"/>
      <c r="DD41" s="697" t="s">
        <v>236</v>
      </c>
      <c r="DE41" s="725"/>
      <c r="DF41" s="725"/>
      <c r="DG41" s="725"/>
      <c r="DH41" s="725"/>
      <c r="DI41" s="725"/>
      <c r="DJ41" s="725"/>
      <c r="DK41" s="726"/>
      <c r="DL41" s="773"/>
      <c r="DM41" s="774"/>
      <c r="DN41" s="774"/>
      <c r="DO41" s="774"/>
      <c r="DP41" s="774"/>
      <c r="DQ41" s="774"/>
      <c r="DR41" s="774"/>
      <c r="DS41" s="774"/>
      <c r="DT41" s="774"/>
      <c r="DU41" s="774"/>
      <c r="DV41" s="775"/>
      <c r="DW41" s="776"/>
      <c r="DX41" s="777"/>
      <c r="DY41" s="777"/>
      <c r="DZ41" s="777"/>
      <c r="EA41" s="777"/>
      <c r="EB41" s="777"/>
      <c r="EC41" s="778"/>
    </row>
    <row r="42" spans="2:133" ht="11.25" customHeight="1" x14ac:dyDescent="0.15">
      <c r="B42" s="685" t="s">
        <v>349</v>
      </c>
      <c r="C42" s="686"/>
      <c r="D42" s="686"/>
      <c r="E42" s="686"/>
      <c r="F42" s="686"/>
      <c r="G42" s="686"/>
      <c r="H42" s="686"/>
      <c r="I42" s="686"/>
      <c r="J42" s="686"/>
      <c r="K42" s="686"/>
      <c r="L42" s="686"/>
      <c r="M42" s="686"/>
      <c r="N42" s="686"/>
      <c r="O42" s="686"/>
      <c r="P42" s="686"/>
      <c r="Q42" s="687"/>
      <c r="R42" s="688">
        <v>134615</v>
      </c>
      <c r="S42" s="689"/>
      <c r="T42" s="689"/>
      <c r="U42" s="689"/>
      <c r="V42" s="689"/>
      <c r="W42" s="689"/>
      <c r="X42" s="689"/>
      <c r="Y42" s="690"/>
      <c r="Z42" s="691">
        <v>1</v>
      </c>
      <c r="AA42" s="691"/>
      <c r="AB42" s="691"/>
      <c r="AC42" s="691"/>
      <c r="AD42" s="692" t="s">
        <v>236</v>
      </c>
      <c r="AE42" s="692"/>
      <c r="AF42" s="692"/>
      <c r="AG42" s="692"/>
      <c r="AH42" s="692"/>
      <c r="AI42" s="692"/>
      <c r="AJ42" s="692"/>
      <c r="AK42" s="692"/>
      <c r="AL42" s="693" t="s">
        <v>129</v>
      </c>
      <c r="AM42" s="694"/>
      <c r="AN42" s="694"/>
      <c r="AO42" s="695"/>
      <c r="AQ42" s="787" t="s">
        <v>350</v>
      </c>
      <c r="AR42" s="788"/>
      <c r="AS42" s="788"/>
      <c r="AT42" s="788"/>
      <c r="AU42" s="788"/>
      <c r="AV42" s="788"/>
      <c r="AW42" s="788"/>
      <c r="AX42" s="788"/>
      <c r="AY42" s="789"/>
      <c r="AZ42" s="779">
        <v>286219</v>
      </c>
      <c r="BA42" s="780"/>
      <c r="BB42" s="780"/>
      <c r="BC42" s="780"/>
      <c r="BD42" s="759"/>
      <c r="BE42" s="759"/>
      <c r="BF42" s="761"/>
      <c r="BG42" s="771"/>
      <c r="BH42" s="772"/>
      <c r="BI42" s="772"/>
      <c r="BJ42" s="772"/>
      <c r="BK42" s="772"/>
      <c r="BL42" s="240"/>
      <c r="BM42" s="714" t="s">
        <v>351</v>
      </c>
      <c r="BN42" s="714"/>
      <c r="BO42" s="714"/>
      <c r="BP42" s="714"/>
      <c r="BQ42" s="714"/>
      <c r="BR42" s="714"/>
      <c r="BS42" s="714"/>
      <c r="BT42" s="714"/>
      <c r="BU42" s="715"/>
      <c r="BV42" s="779">
        <v>339</v>
      </c>
      <c r="BW42" s="780"/>
      <c r="BX42" s="780"/>
      <c r="BY42" s="780"/>
      <c r="BZ42" s="780"/>
      <c r="CA42" s="780"/>
      <c r="CB42" s="786"/>
      <c r="CD42" s="685" t="s">
        <v>352</v>
      </c>
      <c r="CE42" s="686"/>
      <c r="CF42" s="686"/>
      <c r="CG42" s="686"/>
      <c r="CH42" s="686"/>
      <c r="CI42" s="686"/>
      <c r="CJ42" s="686"/>
      <c r="CK42" s="686"/>
      <c r="CL42" s="686"/>
      <c r="CM42" s="686"/>
      <c r="CN42" s="686"/>
      <c r="CO42" s="686"/>
      <c r="CP42" s="686"/>
      <c r="CQ42" s="687"/>
      <c r="CR42" s="688">
        <v>1085051</v>
      </c>
      <c r="CS42" s="689"/>
      <c r="CT42" s="689"/>
      <c r="CU42" s="689"/>
      <c r="CV42" s="689"/>
      <c r="CW42" s="689"/>
      <c r="CX42" s="689"/>
      <c r="CY42" s="690"/>
      <c r="CZ42" s="693">
        <v>8.1999999999999993</v>
      </c>
      <c r="DA42" s="694"/>
      <c r="DB42" s="694"/>
      <c r="DC42" s="706"/>
      <c r="DD42" s="697">
        <v>243147</v>
      </c>
      <c r="DE42" s="689"/>
      <c r="DF42" s="689"/>
      <c r="DG42" s="689"/>
      <c r="DH42" s="689"/>
      <c r="DI42" s="689"/>
      <c r="DJ42" s="689"/>
      <c r="DK42" s="690"/>
      <c r="DL42" s="773"/>
      <c r="DM42" s="774"/>
      <c r="DN42" s="774"/>
      <c r="DO42" s="774"/>
      <c r="DP42" s="774"/>
      <c r="DQ42" s="774"/>
      <c r="DR42" s="774"/>
      <c r="DS42" s="774"/>
      <c r="DT42" s="774"/>
      <c r="DU42" s="774"/>
      <c r="DV42" s="775"/>
      <c r="DW42" s="776"/>
      <c r="DX42" s="777"/>
      <c r="DY42" s="777"/>
      <c r="DZ42" s="777"/>
      <c r="EA42" s="777"/>
      <c r="EB42" s="777"/>
      <c r="EC42" s="778"/>
    </row>
    <row r="43" spans="2:133" ht="11.25" customHeight="1" x14ac:dyDescent="0.15">
      <c r="B43" s="729" t="s">
        <v>353</v>
      </c>
      <c r="C43" s="730"/>
      <c r="D43" s="730"/>
      <c r="E43" s="730"/>
      <c r="F43" s="730"/>
      <c r="G43" s="730"/>
      <c r="H43" s="730"/>
      <c r="I43" s="730"/>
      <c r="J43" s="730"/>
      <c r="K43" s="730"/>
      <c r="L43" s="730"/>
      <c r="M43" s="730"/>
      <c r="N43" s="730"/>
      <c r="O43" s="730"/>
      <c r="P43" s="730"/>
      <c r="Q43" s="731"/>
      <c r="R43" s="779">
        <v>13282667</v>
      </c>
      <c r="S43" s="780"/>
      <c r="T43" s="780"/>
      <c r="U43" s="780"/>
      <c r="V43" s="780"/>
      <c r="W43" s="780"/>
      <c r="X43" s="780"/>
      <c r="Y43" s="781"/>
      <c r="Z43" s="782">
        <v>100</v>
      </c>
      <c r="AA43" s="782"/>
      <c r="AB43" s="782"/>
      <c r="AC43" s="782"/>
      <c r="AD43" s="783">
        <v>4706692</v>
      </c>
      <c r="AE43" s="783"/>
      <c r="AF43" s="783"/>
      <c r="AG43" s="783"/>
      <c r="AH43" s="783"/>
      <c r="AI43" s="783"/>
      <c r="AJ43" s="783"/>
      <c r="AK43" s="783"/>
      <c r="AL43" s="784">
        <v>100</v>
      </c>
      <c r="AM43" s="760"/>
      <c r="AN43" s="760"/>
      <c r="AO43" s="785"/>
      <c r="BV43" s="241"/>
      <c r="BW43" s="241"/>
      <c r="BX43" s="241"/>
      <c r="BY43" s="241"/>
      <c r="BZ43" s="241"/>
      <c r="CA43" s="241"/>
      <c r="CB43" s="241"/>
      <c r="CD43" s="685" t="s">
        <v>354</v>
      </c>
      <c r="CE43" s="686"/>
      <c r="CF43" s="686"/>
      <c r="CG43" s="686"/>
      <c r="CH43" s="686"/>
      <c r="CI43" s="686"/>
      <c r="CJ43" s="686"/>
      <c r="CK43" s="686"/>
      <c r="CL43" s="686"/>
      <c r="CM43" s="686"/>
      <c r="CN43" s="686"/>
      <c r="CO43" s="686"/>
      <c r="CP43" s="686"/>
      <c r="CQ43" s="687"/>
      <c r="CR43" s="688">
        <v>12429</v>
      </c>
      <c r="CS43" s="725"/>
      <c r="CT43" s="725"/>
      <c r="CU43" s="725"/>
      <c r="CV43" s="725"/>
      <c r="CW43" s="725"/>
      <c r="CX43" s="725"/>
      <c r="CY43" s="726"/>
      <c r="CZ43" s="693">
        <v>0.1</v>
      </c>
      <c r="DA43" s="722"/>
      <c r="DB43" s="722"/>
      <c r="DC43" s="727"/>
      <c r="DD43" s="697">
        <v>12429</v>
      </c>
      <c r="DE43" s="725"/>
      <c r="DF43" s="725"/>
      <c r="DG43" s="725"/>
      <c r="DH43" s="725"/>
      <c r="DI43" s="725"/>
      <c r="DJ43" s="725"/>
      <c r="DK43" s="726"/>
      <c r="DL43" s="773"/>
      <c r="DM43" s="774"/>
      <c r="DN43" s="774"/>
      <c r="DO43" s="774"/>
      <c r="DP43" s="774"/>
      <c r="DQ43" s="774"/>
      <c r="DR43" s="774"/>
      <c r="DS43" s="774"/>
      <c r="DT43" s="774"/>
      <c r="DU43" s="774"/>
      <c r="DV43" s="775"/>
      <c r="DW43" s="776"/>
      <c r="DX43" s="777"/>
      <c r="DY43" s="777"/>
      <c r="DZ43" s="777"/>
      <c r="EA43" s="777"/>
      <c r="EB43" s="777"/>
      <c r="EC43" s="778"/>
    </row>
    <row r="44" spans="2:133" ht="11.25" customHeight="1" x14ac:dyDescent="0.15">
      <c r="B44" s="242"/>
      <c r="C44" s="242"/>
      <c r="D44" s="242"/>
      <c r="E44" s="242"/>
      <c r="F44" s="242"/>
      <c r="G44" s="242"/>
      <c r="H44" s="242"/>
      <c r="I44" s="242"/>
      <c r="J44" s="242"/>
      <c r="K44" s="242"/>
      <c r="L44" s="242"/>
      <c r="M44" s="242"/>
      <c r="N44" s="242"/>
      <c r="O44" s="242"/>
      <c r="P44" s="242"/>
      <c r="Q44" s="242"/>
      <c r="R44" s="242"/>
      <c r="S44" s="242"/>
      <c r="T44" s="242"/>
      <c r="U44" s="242"/>
      <c r="V44" s="242"/>
      <c r="W44" s="242"/>
      <c r="X44" s="242"/>
      <c r="Y44" s="242"/>
      <c r="Z44" s="242"/>
      <c r="AA44" s="242"/>
      <c r="AB44" s="242"/>
      <c r="AC44" s="242"/>
      <c r="AD44" s="242"/>
      <c r="AE44" s="242"/>
      <c r="AF44" s="242"/>
      <c r="AG44" s="242"/>
      <c r="AH44" s="242"/>
      <c r="AI44" s="242"/>
      <c r="AJ44" s="242"/>
      <c r="AK44" s="242"/>
      <c r="AL44" s="242"/>
      <c r="AM44" s="242"/>
      <c r="AN44" s="242"/>
      <c r="AO44" s="242"/>
      <c r="CD44" s="800" t="s">
        <v>301</v>
      </c>
      <c r="CE44" s="801"/>
      <c r="CF44" s="685" t="s">
        <v>355</v>
      </c>
      <c r="CG44" s="686"/>
      <c r="CH44" s="686"/>
      <c r="CI44" s="686"/>
      <c r="CJ44" s="686"/>
      <c r="CK44" s="686"/>
      <c r="CL44" s="686"/>
      <c r="CM44" s="686"/>
      <c r="CN44" s="686"/>
      <c r="CO44" s="686"/>
      <c r="CP44" s="686"/>
      <c r="CQ44" s="687"/>
      <c r="CR44" s="688">
        <v>1085051</v>
      </c>
      <c r="CS44" s="689"/>
      <c r="CT44" s="689"/>
      <c r="CU44" s="689"/>
      <c r="CV44" s="689"/>
      <c r="CW44" s="689"/>
      <c r="CX44" s="689"/>
      <c r="CY44" s="690"/>
      <c r="CZ44" s="693">
        <v>8.1999999999999993</v>
      </c>
      <c r="DA44" s="694"/>
      <c r="DB44" s="694"/>
      <c r="DC44" s="706"/>
      <c r="DD44" s="697">
        <v>243147</v>
      </c>
      <c r="DE44" s="689"/>
      <c r="DF44" s="689"/>
      <c r="DG44" s="689"/>
      <c r="DH44" s="689"/>
      <c r="DI44" s="689"/>
      <c r="DJ44" s="689"/>
      <c r="DK44" s="690"/>
      <c r="DL44" s="773"/>
      <c r="DM44" s="774"/>
      <c r="DN44" s="774"/>
      <c r="DO44" s="774"/>
      <c r="DP44" s="774"/>
      <c r="DQ44" s="774"/>
      <c r="DR44" s="774"/>
      <c r="DS44" s="774"/>
      <c r="DT44" s="774"/>
      <c r="DU44" s="774"/>
      <c r="DV44" s="775"/>
      <c r="DW44" s="776"/>
      <c r="DX44" s="777"/>
      <c r="DY44" s="777"/>
      <c r="DZ44" s="777"/>
      <c r="EA44" s="777"/>
      <c r="EB44" s="777"/>
      <c r="EC44" s="778"/>
    </row>
    <row r="45" spans="2:133" ht="11.25" customHeight="1" x14ac:dyDescent="0.15">
      <c r="B45" s="243" t="s">
        <v>356</v>
      </c>
      <c r="C45" s="243"/>
      <c r="D45" s="243"/>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CD45" s="802"/>
      <c r="CE45" s="803"/>
      <c r="CF45" s="685" t="s">
        <v>357</v>
      </c>
      <c r="CG45" s="686"/>
      <c r="CH45" s="686"/>
      <c r="CI45" s="686"/>
      <c r="CJ45" s="686"/>
      <c r="CK45" s="686"/>
      <c r="CL45" s="686"/>
      <c r="CM45" s="686"/>
      <c r="CN45" s="686"/>
      <c r="CO45" s="686"/>
      <c r="CP45" s="686"/>
      <c r="CQ45" s="687"/>
      <c r="CR45" s="688">
        <v>712785</v>
      </c>
      <c r="CS45" s="725"/>
      <c r="CT45" s="725"/>
      <c r="CU45" s="725"/>
      <c r="CV45" s="725"/>
      <c r="CW45" s="725"/>
      <c r="CX45" s="725"/>
      <c r="CY45" s="726"/>
      <c r="CZ45" s="693">
        <v>5.4</v>
      </c>
      <c r="DA45" s="722"/>
      <c r="DB45" s="722"/>
      <c r="DC45" s="727"/>
      <c r="DD45" s="697">
        <v>25884</v>
      </c>
      <c r="DE45" s="725"/>
      <c r="DF45" s="725"/>
      <c r="DG45" s="725"/>
      <c r="DH45" s="725"/>
      <c r="DI45" s="725"/>
      <c r="DJ45" s="725"/>
      <c r="DK45" s="726"/>
      <c r="DL45" s="773"/>
      <c r="DM45" s="774"/>
      <c r="DN45" s="774"/>
      <c r="DO45" s="774"/>
      <c r="DP45" s="774"/>
      <c r="DQ45" s="774"/>
      <c r="DR45" s="774"/>
      <c r="DS45" s="774"/>
      <c r="DT45" s="774"/>
      <c r="DU45" s="774"/>
      <c r="DV45" s="775"/>
      <c r="DW45" s="776"/>
      <c r="DX45" s="777"/>
      <c r="DY45" s="777"/>
      <c r="DZ45" s="777"/>
      <c r="EA45" s="777"/>
      <c r="EB45" s="777"/>
      <c r="EC45" s="778"/>
    </row>
    <row r="46" spans="2:133" ht="11.25" customHeight="1" x14ac:dyDescent="0.15">
      <c r="B46" s="244" t="s">
        <v>358</v>
      </c>
      <c r="C46" s="243"/>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CD46" s="802"/>
      <c r="CE46" s="803"/>
      <c r="CF46" s="685" t="s">
        <v>359</v>
      </c>
      <c r="CG46" s="686"/>
      <c r="CH46" s="686"/>
      <c r="CI46" s="686"/>
      <c r="CJ46" s="686"/>
      <c r="CK46" s="686"/>
      <c r="CL46" s="686"/>
      <c r="CM46" s="686"/>
      <c r="CN46" s="686"/>
      <c r="CO46" s="686"/>
      <c r="CP46" s="686"/>
      <c r="CQ46" s="687"/>
      <c r="CR46" s="688">
        <v>359451</v>
      </c>
      <c r="CS46" s="689"/>
      <c r="CT46" s="689"/>
      <c r="CU46" s="689"/>
      <c r="CV46" s="689"/>
      <c r="CW46" s="689"/>
      <c r="CX46" s="689"/>
      <c r="CY46" s="690"/>
      <c r="CZ46" s="693">
        <v>2.7</v>
      </c>
      <c r="DA46" s="694"/>
      <c r="DB46" s="694"/>
      <c r="DC46" s="706"/>
      <c r="DD46" s="697">
        <v>216540</v>
      </c>
      <c r="DE46" s="689"/>
      <c r="DF46" s="689"/>
      <c r="DG46" s="689"/>
      <c r="DH46" s="689"/>
      <c r="DI46" s="689"/>
      <c r="DJ46" s="689"/>
      <c r="DK46" s="690"/>
      <c r="DL46" s="773"/>
      <c r="DM46" s="774"/>
      <c r="DN46" s="774"/>
      <c r="DO46" s="774"/>
      <c r="DP46" s="774"/>
      <c r="DQ46" s="774"/>
      <c r="DR46" s="774"/>
      <c r="DS46" s="774"/>
      <c r="DT46" s="774"/>
      <c r="DU46" s="774"/>
      <c r="DV46" s="775"/>
      <c r="DW46" s="776"/>
      <c r="DX46" s="777"/>
      <c r="DY46" s="777"/>
      <c r="DZ46" s="777"/>
      <c r="EA46" s="777"/>
      <c r="EB46" s="777"/>
      <c r="EC46" s="778"/>
    </row>
    <row r="47" spans="2:133" ht="11.25" customHeight="1" x14ac:dyDescent="0.15">
      <c r="B47" s="245" t="s">
        <v>360</v>
      </c>
      <c r="C47" s="242"/>
      <c r="D47" s="242"/>
      <c r="E47" s="242"/>
      <c r="F47" s="242"/>
      <c r="G47" s="242"/>
      <c r="H47" s="242"/>
      <c r="I47" s="242"/>
      <c r="J47" s="242"/>
      <c r="K47" s="242"/>
      <c r="L47" s="242"/>
      <c r="M47" s="242"/>
      <c r="N47" s="242"/>
      <c r="O47" s="242"/>
      <c r="P47" s="242"/>
      <c r="Q47" s="242"/>
      <c r="R47" s="242"/>
      <c r="S47" s="242"/>
      <c r="T47" s="242"/>
      <c r="U47" s="242"/>
      <c r="V47" s="242"/>
      <c r="W47" s="242"/>
      <c r="X47" s="242"/>
      <c r="Y47" s="242"/>
      <c r="Z47" s="242"/>
      <c r="AA47" s="242"/>
      <c r="AB47" s="242"/>
      <c r="AC47" s="242"/>
      <c r="AD47" s="242"/>
      <c r="AE47" s="242"/>
      <c r="AF47" s="242"/>
      <c r="AG47" s="242"/>
      <c r="AH47" s="242"/>
      <c r="AI47" s="242"/>
      <c r="AJ47" s="242"/>
      <c r="AK47" s="242"/>
      <c r="AL47" s="242"/>
      <c r="AM47" s="242"/>
      <c r="AN47" s="242"/>
      <c r="AO47" s="242"/>
      <c r="CD47" s="802"/>
      <c r="CE47" s="803"/>
      <c r="CF47" s="685" t="s">
        <v>361</v>
      </c>
      <c r="CG47" s="686"/>
      <c r="CH47" s="686"/>
      <c r="CI47" s="686"/>
      <c r="CJ47" s="686"/>
      <c r="CK47" s="686"/>
      <c r="CL47" s="686"/>
      <c r="CM47" s="686"/>
      <c r="CN47" s="686"/>
      <c r="CO47" s="686"/>
      <c r="CP47" s="686"/>
      <c r="CQ47" s="687"/>
      <c r="CR47" s="688" t="s">
        <v>174</v>
      </c>
      <c r="CS47" s="725"/>
      <c r="CT47" s="725"/>
      <c r="CU47" s="725"/>
      <c r="CV47" s="725"/>
      <c r="CW47" s="725"/>
      <c r="CX47" s="725"/>
      <c r="CY47" s="726"/>
      <c r="CZ47" s="693" t="s">
        <v>129</v>
      </c>
      <c r="DA47" s="722"/>
      <c r="DB47" s="722"/>
      <c r="DC47" s="727"/>
      <c r="DD47" s="697" t="s">
        <v>174</v>
      </c>
      <c r="DE47" s="725"/>
      <c r="DF47" s="725"/>
      <c r="DG47" s="725"/>
      <c r="DH47" s="725"/>
      <c r="DI47" s="725"/>
      <c r="DJ47" s="725"/>
      <c r="DK47" s="726"/>
      <c r="DL47" s="773"/>
      <c r="DM47" s="774"/>
      <c r="DN47" s="774"/>
      <c r="DO47" s="774"/>
      <c r="DP47" s="774"/>
      <c r="DQ47" s="774"/>
      <c r="DR47" s="774"/>
      <c r="DS47" s="774"/>
      <c r="DT47" s="774"/>
      <c r="DU47" s="774"/>
      <c r="DV47" s="775"/>
      <c r="DW47" s="776"/>
      <c r="DX47" s="777"/>
      <c r="DY47" s="777"/>
      <c r="DZ47" s="777"/>
      <c r="EA47" s="777"/>
      <c r="EB47" s="777"/>
      <c r="EC47" s="778"/>
    </row>
    <row r="48" spans="2:133" x14ac:dyDescent="0.15">
      <c r="B48" s="244"/>
      <c r="C48" s="243"/>
      <c r="D48" s="243"/>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CD48" s="804"/>
      <c r="CE48" s="805"/>
      <c r="CF48" s="685" t="s">
        <v>362</v>
      </c>
      <c r="CG48" s="686"/>
      <c r="CH48" s="686"/>
      <c r="CI48" s="686"/>
      <c r="CJ48" s="686"/>
      <c r="CK48" s="686"/>
      <c r="CL48" s="686"/>
      <c r="CM48" s="686"/>
      <c r="CN48" s="686"/>
      <c r="CO48" s="686"/>
      <c r="CP48" s="686"/>
      <c r="CQ48" s="687"/>
      <c r="CR48" s="688" t="s">
        <v>236</v>
      </c>
      <c r="CS48" s="689"/>
      <c r="CT48" s="689"/>
      <c r="CU48" s="689"/>
      <c r="CV48" s="689"/>
      <c r="CW48" s="689"/>
      <c r="CX48" s="689"/>
      <c r="CY48" s="690"/>
      <c r="CZ48" s="693" t="s">
        <v>236</v>
      </c>
      <c r="DA48" s="694"/>
      <c r="DB48" s="694"/>
      <c r="DC48" s="706"/>
      <c r="DD48" s="697" t="s">
        <v>129</v>
      </c>
      <c r="DE48" s="689"/>
      <c r="DF48" s="689"/>
      <c r="DG48" s="689"/>
      <c r="DH48" s="689"/>
      <c r="DI48" s="689"/>
      <c r="DJ48" s="689"/>
      <c r="DK48" s="690"/>
      <c r="DL48" s="773"/>
      <c r="DM48" s="774"/>
      <c r="DN48" s="774"/>
      <c r="DO48" s="774"/>
      <c r="DP48" s="774"/>
      <c r="DQ48" s="774"/>
      <c r="DR48" s="774"/>
      <c r="DS48" s="774"/>
      <c r="DT48" s="774"/>
      <c r="DU48" s="774"/>
      <c r="DV48" s="775"/>
      <c r="DW48" s="776"/>
      <c r="DX48" s="777"/>
      <c r="DY48" s="777"/>
      <c r="DZ48" s="777"/>
      <c r="EA48" s="777"/>
      <c r="EB48" s="777"/>
      <c r="EC48" s="778"/>
    </row>
    <row r="49" spans="2:133" ht="11.25" customHeight="1" x14ac:dyDescent="0.15">
      <c r="B49" s="245"/>
      <c r="C49" s="242"/>
      <c r="D49" s="242"/>
      <c r="E49" s="242"/>
      <c r="F49" s="242"/>
      <c r="G49" s="242"/>
      <c r="H49" s="242"/>
      <c r="I49" s="242"/>
      <c r="J49" s="242"/>
      <c r="K49" s="242"/>
      <c r="L49" s="242"/>
      <c r="M49" s="242"/>
      <c r="N49" s="242"/>
      <c r="O49" s="242"/>
      <c r="P49" s="242"/>
      <c r="Q49" s="242"/>
      <c r="R49" s="242"/>
      <c r="S49" s="242"/>
      <c r="T49" s="242"/>
      <c r="U49" s="242"/>
      <c r="V49" s="242"/>
      <c r="W49" s="242"/>
      <c r="X49" s="242"/>
      <c r="Y49" s="242"/>
      <c r="Z49" s="242"/>
      <c r="AA49" s="242"/>
      <c r="AB49" s="242"/>
      <c r="AC49" s="242"/>
      <c r="AD49" s="242"/>
      <c r="AE49" s="242"/>
      <c r="AF49" s="242"/>
      <c r="AG49" s="242"/>
      <c r="AH49" s="242"/>
      <c r="AI49" s="242"/>
      <c r="AJ49" s="242"/>
      <c r="AK49" s="242"/>
      <c r="AL49" s="242"/>
      <c r="AM49" s="242"/>
      <c r="AN49" s="242"/>
      <c r="AO49" s="242"/>
      <c r="CD49" s="729" t="s">
        <v>363</v>
      </c>
      <c r="CE49" s="730"/>
      <c r="CF49" s="730"/>
      <c r="CG49" s="730"/>
      <c r="CH49" s="730"/>
      <c r="CI49" s="730"/>
      <c r="CJ49" s="730"/>
      <c r="CK49" s="730"/>
      <c r="CL49" s="730"/>
      <c r="CM49" s="730"/>
      <c r="CN49" s="730"/>
      <c r="CO49" s="730"/>
      <c r="CP49" s="730"/>
      <c r="CQ49" s="731"/>
      <c r="CR49" s="779">
        <v>13172102</v>
      </c>
      <c r="CS49" s="759"/>
      <c r="CT49" s="759"/>
      <c r="CU49" s="759"/>
      <c r="CV49" s="759"/>
      <c r="CW49" s="759"/>
      <c r="CX49" s="759"/>
      <c r="CY49" s="790"/>
      <c r="CZ49" s="784">
        <v>100</v>
      </c>
      <c r="DA49" s="791"/>
      <c r="DB49" s="791"/>
      <c r="DC49" s="792"/>
      <c r="DD49" s="793">
        <v>5678184</v>
      </c>
      <c r="DE49" s="759"/>
      <c r="DF49" s="759"/>
      <c r="DG49" s="759"/>
      <c r="DH49" s="759"/>
      <c r="DI49" s="759"/>
      <c r="DJ49" s="759"/>
      <c r="DK49" s="790"/>
      <c r="DL49" s="794"/>
      <c r="DM49" s="795"/>
      <c r="DN49" s="795"/>
      <c r="DO49" s="795"/>
      <c r="DP49" s="795"/>
      <c r="DQ49" s="795"/>
      <c r="DR49" s="795"/>
      <c r="DS49" s="795"/>
      <c r="DT49" s="795"/>
      <c r="DU49" s="795"/>
      <c r="DV49" s="796"/>
      <c r="DW49" s="797"/>
      <c r="DX49" s="798"/>
      <c r="DY49" s="798"/>
      <c r="DZ49" s="798"/>
      <c r="EA49" s="798"/>
      <c r="EB49" s="798"/>
      <c r="EC49" s="799"/>
    </row>
  </sheetData>
  <sheetProtection algorithmName="SHA-512" hashValue="qguWL+ywo4QyG34WyW1Nbkcha+Q18ANwQlBe6TX4m8JL4uKrhwaAxLwlggBt3JVEWVwRS0vR0/Z1s8ZYJajumQ==" saltValue="l7kAAxfDIcEH8cF+UVd6T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R13" zoomScale="70" zoomScaleNormal="25" zoomScaleSheetLayoutView="70" workbookViewId="0">
      <selection activeCell="AU31" sqref="AU31:AY31"/>
    </sheetView>
  </sheetViews>
  <sheetFormatPr defaultColWidth="0" defaultRowHeight="13.5" zeroHeight="1" x14ac:dyDescent="0.15"/>
  <cols>
    <col min="1" max="130" width="2.75" style="294" customWidth="1"/>
    <col min="131" max="131" width="1.625" style="294" customWidth="1"/>
    <col min="132" max="16384" width="9" style="294" hidden="1"/>
  </cols>
  <sheetData>
    <row r="1" spans="1:131" s="252" customFormat="1" ht="11.25" customHeight="1" thickBot="1" x14ac:dyDescent="0.2">
      <c r="A1" s="247"/>
      <c r="B1" s="247"/>
      <c r="C1" s="247"/>
      <c r="D1" s="247"/>
      <c r="E1" s="247"/>
      <c r="F1" s="247"/>
      <c r="G1" s="247"/>
      <c r="H1" s="247"/>
      <c r="I1" s="247"/>
      <c r="J1" s="247"/>
      <c r="K1" s="247"/>
      <c r="L1" s="247"/>
      <c r="M1" s="247"/>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248"/>
      <c r="AQ1" s="248"/>
      <c r="AR1" s="248"/>
      <c r="AS1" s="248"/>
      <c r="AT1" s="248"/>
      <c r="AU1" s="248"/>
      <c r="AV1" s="248"/>
      <c r="AW1" s="248"/>
      <c r="AX1" s="248"/>
      <c r="AY1" s="248"/>
      <c r="AZ1" s="248"/>
      <c r="BA1" s="248"/>
      <c r="BB1" s="248"/>
      <c r="BC1" s="248"/>
      <c r="BD1" s="248"/>
      <c r="BE1" s="248"/>
      <c r="BF1" s="248"/>
      <c r="BG1" s="248"/>
      <c r="BH1" s="248"/>
      <c r="BI1" s="248"/>
      <c r="BJ1" s="248"/>
      <c r="BK1" s="248"/>
      <c r="BL1" s="248"/>
      <c r="BM1" s="248"/>
      <c r="BN1" s="248"/>
      <c r="BO1" s="248"/>
      <c r="BP1" s="248"/>
      <c r="BQ1" s="248"/>
      <c r="BR1" s="248"/>
      <c r="BS1" s="248"/>
      <c r="BT1" s="248"/>
      <c r="BU1" s="248"/>
      <c r="BV1" s="248"/>
      <c r="BW1" s="248"/>
      <c r="BX1" s="248"/>
      <c r="BY1" s="248"/>
      <c r="BZ1" s="248"/>
      <c r="CA1" s="248"/>
      <c r="CB1" s="248"/>
      <c r="CC1" s="248"/>
      <c r="CD1" s="248"/>
      <c r="CE1" s="248"/>
      <c r="CF1" s="248"/>
      <c r="CG1" s="248"/>
      <c r="CH1" s="248"/>
      <c r="CI1" s="248"/>
      <c r="CJ1" s="248"/>
      <c r="CK1" s="248"/>
      <c r="CL1" s="248"/>
      <c r="CM1" s="248"/>
      <c r="CN1" s="248"/>
      <c r="CO1" s="248"/>
      <c r="CP1" s="248"/>
      <c r="CQ1" s="248"/>
      <c r="CR1" s="248"/>
      <c r="CS1" s="248"/>
      <c r="CT1" s="248"/>
      <c r="CU1" s="248"/>
      <c r="CV1" s="248"/>
      <c r="CW1" s="248"/>
      <c r="CX1" s="248"/>
      <c r="CY1" s="248"/>
      <c r="CZ1" s="248"/>
      <c r="DA1" s="248"/>
      <c r="DB1" s="248"/>
      <c r="DC1" s="248"/>
      <c r="DD1" s="248"/>
      <c r="DE1" s="248"/>
      <c r="DF1" s="248"/>
      <c r="DG1" s="248"/>
      <c r="DH1" s="248"/>
      <c r="DI1" s="248"/>
      <c r="DJ1" s="248"/>
      <c r="DK1" s="248"/>
      <c r="DL1" s="248"/>
      <c r="DM1" s="248"/>
      <c r="DN1" s="248"/>
      <c r="DO1" s="248"/>
      <c r="DP1" s="249"/>
      <c r="DQ1" s="250"/>
      <c r="DR1" s="250"/>
      <c r="DS1" s="250"/>
      <c r="DT1" s="250"/>
      <c r="DU1" s="250"/>
      <c r="DV1" s="250"/>
      <c r="DW1" s="250"/>
      <c r="DX1" s="250"/>
      <c r="DY1" s="250"/>
      <c r="DZ1" s="250"/>
      <c r="EA1" s="251"/>
    </row>
    <row r="2" spans="1:131" s="256" customFormat="1" ht="26.25" customHeight="1" thickBot="1" x14ac:dyDescent="0.2">
      <c r="A2" s="253" t="s">
        <v>364</v>
      </c>
      <c r="B2" s="254"/>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254"/>
      <c r="AL2" s="254"/>
      <c r="AM2" s="254"/>
      <c r="AN2" s="254"/>
      <c r="AO2" s="254"/>
      <c r="AP2" s="254"/>
      <c r="AQ2" s="254"/>
      <c r="AR2" s="254"/>
      <c r="AS2" s="254"/>
      <c r="AT2" s="254"/>
      <c r="AU2" s="254"/>
      <c r="AV2" s="254"/>
      <c r="AW2" s="254"/>
      <c r="AX2" s="254"/>
      <c r="AY2" s="254"/>
      <c r="AZ2" s="254"/>
      <c r="BA2" s="254"/>
      <c r="BB2" s="254"/>
      <c r="BC2" s="254"/>
      <c r="BD2" s="254"/>
      <c r="BE2" s="254"/>
      <c r="BF2" s="254"/>
      <c r="BG2" s="254"/>
      <c r="BH2" s="254"/>
      <c r="BI2" s="254"/>
      <c r="BJ2" s="254"/>
      <c r="BK2" s="254"/>
      <c r="BL2" s="254"/>
      <c r="BM2" s="254"/>
      <c r="BN2" s="254"/>
      <c r="BO2" s="254"/>
      <c r="BP2" s="254"/>
      <c r="BQ2" s="254"/>
      <c r="BR2" s="254"/>
      <c r="BS2" s="254"/>
      <c r="BT2" s="254"/>
      <c r="BU2" s="254"/>
      <c r="BV2" s="254"/>
      <c r="BW2" s="254"/>
      <c r="BX2" s="254"/>
      <c r="BY2" s="254"/>
      <c r="BZ2" s="254"/>
      <c r="CA2" s="254"/>
      <c r="CB2" s="254"/>
      <c r="CC2" s="254"/>
      <c r="CD2" s="254"/>
      <c r="CE2" s="254"/>
      <c r="CF2" s="254"/>
      <c r="CG2" s="254"/>
      <c r="CH2" s="254"/>
      <c r="CI2" s="254"/>
      <c r="CJ2" s="254"/>
      <c r="CK2" s="254"/>
      <c r="CL2" s="254"/>
      <c r="CM2" s="254"/>
      <c r="CN2" s="254"/>
      <c r="CO2" s="254"/>
      <c r="CP2" s="254"/>
      <c r="CQ2" s="254"/>
      <c r="CR2" s="254"/>
      <c r="CS2" s="254"/>
      <c r="CT2" s="254"/>
      <c r="CU2" s="254"/>
      <c r="CV2" s="254"/>
      <c r="CW2" s="254"/>
      <c r="CX2" s="254"/>
      <c r="CY2" s="254"/>
      <c r="CZ2" s="254"/>
      <c r="DA2" s="254"/>
      <c r="DB2" s="254"/>
      <c r="DC2" s="254"/>
      <c r="DD2" s="254"/>
      <c r="DE2" s="254"/>
      <c r="DF2" s="254"/>
      <c r="DG2" s="254"/>
      <c r="DH2" s="254"/>
      <c r="DI2" s="254"/>
      <c r="DJ2" s="835" t="s">
        <v>365</v>
      </c>
      <c r="DK2" s="836"/>
      <c r="DL2" s="836"/>
      <c r="DM2" s="836"/>
      <c r="DN2" s="836"/>
      <c r="DO2" s="837"/>
      <c r="DP2" s="254"/>
      <c r="DQ2" s="835" t="s">
        <v>366</v>
      </c>
      <c r="DR2" s="836"/>
      <c r="DS2" s="836"/>
      <c r="DT2" s="836"/>
      <c r="DU2" s="836"/>
      <c r="DV2" s="836"/>
      <c r="DW2" s="836"/>
      <c r="DX2" s="836"/>
      <c r="DY2" s="836"/>
      <c r="DZ2" s="837"/>
      <c r="EA2" s="255"/>
    </row>
    <row r="3" spans="1:131" s="252" customFormat="1" ht="11.25" customHeight="1" x14ac:dyDescent="0.15">
      <c r="A3" s="248"/>
      <c r="B3" s="248"/>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AP3" s="248"/>
      <c r="AQ3" s="248"/>
      <c r="AR3" s="248"/>
      <c r="AS3" s="248"/>
      <c r="AT3" s="248"/>
      <c r="AU3" s="248"/>
      <c r="AV3" s="248"/>
      <c r="AW3" s="248"/>
      <c r="AX3" s="248"/>
      <c r="AY3" s="248"/>
      <c r="AZ3" s="248"/>
      <c r="BA3" s="248"/>
      <c r="BB3" s="248"/>
      <c r="BC3" s="248"/>
      <c r="BD3" s="248"/>
      <c r="BE3" s="248"/>
      <c r="BF3" s="248"/>
      <c r="BG3" s="248"/>
      <c r="BH3" s="248"/>
      <c r="BI3" s="248"/>
      <c r="BJ3" s="248"/>
      <c r="BK3" s="248"/>
      <c r="BL3" s="248"/>
      <c r="BM3" s="248"/>
      <c r="BN3" s="248"/>
      <c r="BO3" s="248"/>
      <c r="BP3" s="248"/>
      <c r="BQ3" s="248"/>
      <c r="BR3" s="248"/>
      <c r="BS3" s="248"/>
      <c r="BT3" s="248"/>
      <c r="BU3" s="248"/>
      <c r="BV3" s="248"/>
      <c r="BW3" s="248"/>
      <c r="BX3" s="248"/>
      <c r="BY3" s="248"/>
      <c r="BZ3" s="248"/>
      <c r="CA3" s="248"/>
      <c r="CB3" s="248"/>
      <c r="CC3" s="248"/>
      <c r="CD3" s="248"/>
      <c r="CE3" s="248"/>
      <c r="CF3" s="248"/>
      <c r="CG3" s="248"/>
      <c r="CH3" s="248"/>
      <c r="CI3" s="248"/>
      <c r="CJ3" s="248"/>
      <c r="CK3" s="248"/>
      <c r="CL3" s="248"/>
      <c r="CM3" s="248"/>
      <c r="CN3" s="248"/>
      <c r="CO3" s="248"/>
      <c r="CP3" s="248"/>
      <c r="CQ3" s="248"/>
      <c r="CR3" s="248"/>
      <c r="CS3" s="248"/>
      <c r="CT3" s="248"/>
      <c r="CU3" s="248"/>
      <c r="CV3" s="248"/>
      <c r="CW3" s="248"/>
      <c r="CX3" s="248"/>
      <c r="CY3" s="248"/>
      <c r="CZ3" s="248"/>
      <c r="DA3" s="248"/>
      <c r="DB3" s="248"/>
      <c r="DC3" s="248"/>
      <c r="DD3" s="248"/>
      <c r="DE3" s="248"/>
      <c r="DF3" s="248"/>
      <c r="DG3" s="248"/>
      <c r="DH3" s="248"/>
      <c r="DI3" s="248"/>
      <c r="DJ3" s="248"/>
      <c r="DK3" s="248"/>
      <c r="DL3" s="248"/>
      <c r="DM3" s="248"/>
      <c r="DN3" s="248"/>
      <c r="DO3" s="248"/>
      <c r="DP3" s="248"/>
      <c r="DQ3" s="248"/>
      <c r="DR3" s="248"/>
      <c r="DS3" s="248"/>
      <c r="DT3" s="248"/>
      <c r="DU3" s="248"/>
      <c r="DV3" s="248"/>
      <c r="DW3" s="248"/>
      <c r="DX3" s="248"/>
      <c r="DY3" s="248"/>
      <c r="DZ3" s="248"/>
      <c r="EA3" s="251"/>
    </row>
    <row r="4" spans="1:131" s="260" customFormat="1" ht="26.25" customHeight="1" thickBot="1" x14ac:dyDescent="0.2">
      <c r="A4" s="838" t="s">
        <v>367</v>
      </c>
      <c r="B4" s="838"/>
      <c r="C4" s="838"/>
      <c r="D4" s="838"/>
      <c r="E4" s="838"/>
      <c r="F4" s="838"/>
      <c r="G4" s="838"/>
      <c r="H4" s="838"/>
      <c r="I4" s="838"/>
      <c r="J4" s="838"/>
      <c r="K4" s="838"/>
      <c r="L4" s="838"/>
      <c r="M4" s="838"/>
      <c r="N4" s="838"/>
      <c r="O4" s="838"/>
      <c r="P4" s="838"/>
      <c r="Q4" s="838"/>
      <c r="R4" s="838"/>
      <c r="S4" s="838"/>
      <c r="T4" s="838"/>
      <c r="U4" s="838"/>
      <c r="V4" s="838"/>
      <c r="W4" s="838"/>
      <c r="X4" s="838"/>
      <c r="Y4" s="838"/>
      <c r="Z4" s="838"/>
      <c r="AA4" s="838"/>
      <c r="AB4" s="838"/>
      <c r="AC4" s="838"/>
      <c r="AD4" s="838"/>
      <c r="AE4" s="838"/>
      <c r="AF4" s="838"/>
      <c r="AG4" s="838"/>
      <c r="AH4" s="838"/>
      <c r="AI4" s="838"/>
      <c r="AJ4" s="838"/>
      <c r="AK4" s="838"/>
      <c r="AL4" s="838"/>
      <c r="AM4" s="838"/>
      <c r="AN4" s="838"/>
      <c r="AO4" s="838"/>
      <c r="AP4" s="838"/>
      <c r="AQ4" s="838"/>
      <c r="AR4" s="838"/>
      <c r="AS4" s="838"/>
      <c r="AT4" s="838"/>
      <c r="AU4" s="838"/>
      <c r="AV4" s="838"/>
      <c r="AW4" s="838"/>
      <c r="AX4" s="838"/>
      <c r="AY4" s="838"/>
      <c r="AZ4" s="257"/>
      <c r="BA4" s="257"/>
      <c r="BB4" s="257"/>
      <c r="BC4" s="257"/>
      <c r="BD4" s="257"/>
      <c r="BE4" s="258"/>
      <c r="BF4" s="258"/>
      <c r="BG4" s="258"/>
      <c r="BH4" s="258"/>
      <c r="BI4" s="258"/>
      <c r="BJ4" s="258"/>
      <c r="BK4" s="258"/>
      <c r="BL4" s="258"/>
      <c r="BM4" s="258"/>
      <c r="BN4" s="258"/>
      <c r="BO4" s="258"/>
      <c r="BP4" s="258"/>
      <c r="BQ4" s="257" t="s">
        <v>368</v>
      </c>
      <c r="BR4" s="257"/>
      <c r="BS4" s="257"/>
      <c r="BT4" s="257"/>
      <c r="BU4" s="257"/>
      <c r="BV4" s="257"/>
      <c r="BW4" s="257"/>
      <c r="BX4" s="257"/>
      <c r="BY4" s="257"/>
      <c r="BZ4" s="257"/>
      <c r="CA4" s="257"/>
      <c r="CB4" s="257"/>
      <c r="CC4" s="257"/>
      <c r="CD4" s="257"/>
      <c r="CE4" s="257"/>
      <c r="CF4" s="257"/>
      <c r="CG4" s="257"/>
      <c r="CH4" s="257"/>
      <c r="CI4" s="257"/>
      <c r="CJ4" s="257"/>
      <c r="CK4" s="257"/>
      <c r="CL4" s="257"/>
      <c r="CM4" s="257"/>
      <c r="CN4" s="257"/>
      <c r="CO4" s="257"/>
      <c r="CP4" s="257"/>
      <c r="CQ4" s="257"/>
      <c r="CR4" s="257"/>
      <c r="CS4" s="257"/>
      <c r="CT4" s="257"/>
      <c r="CU4" s="257"/>
      <c r="CV4" s="257"/>
      <c r="CW4" s="257"/>
      <c r="CX4" s="257"/>
      <c r="CY4" s="257"/>
      <c r="CZ4" s="257"/>
      <c r="DA4" s="257"/>
      <c r="DB4" s="257"/>
      <c r="DC4" s="257"/>
      <c r="DD4" s="257"/>
      <c r="DE4" s="257"/>
      <c r="DF4" s="257"/>
      <c r="DG4" s="257"/>
      <c r="DH4" s="257"/>
      <c r="DI4" s="257"/>
      <c r="DJ4" s="257"/>
      <c r="DK4" s="257"/>
      <c r="DL4" s="257"/>
      <c r="DM4" s="257"/>
      <c r="DN4" s="257"/>
      <c r="DO4" s="257"/>
      <c r="DP4" s="257"/>
      <c r="DQ4" s="257"/>
      <c r="DR4" s="257"/>
      <c r="DS4" s="257"/>
      <c r="DT4" s="257"/>
      <c r="DU4" s="257"/>
      <c r="DV4" s="257"/>
      <c r="DW4" s="257"/>
      <c r="DX4" s="257"/>
      <c r="DY4" s="257"/>
      <c r="DZ4" s="257"/>
      <c r="EA4" s="259"/>
    </row>
    <row r="5" spans="1:131" s="260" customFormat="1" ht="26.25" customHeight="1" x14ac:dyDescent="0.15">
      <c r="A5" s="829" t="s">
        <v>369</v>
      </c>
      <c r="B5" s="830"/>
      <c r="C5" s="830"/>
      <c r="D5" s="830"/>
      <c r="E5" s="830"/>
      <c r="F5" s="830"/>
      <c r="G5" s="830"/>
      <c r="H5" s="830"/>
      <c r="I5" s="830"/>
      <c r="J5" s="830"/>
      <c r="K5" s="830"/>
      <c r="L5" s="830"/>
      <c r="M5" s="830"/>
      <c r="N5" s="830"/>
      <c r="O5" s="830"/>
      <c r="P5" s="831"/>
      <c r="Q5" s="806" t="s">
        <v>370</v>
      </c>
      <c r="R5" s="807"/>
      <c r="S5" s="807"/>
      <c r="T5" s="807"/>
      <c r="U5" s="808"/>
      <c r="V5" s="806" t="s">
        <v>371</v>
      </c>
      <c r="W5" s="807"/>
      <c r="X5" s="807"/>
      <c r="Y5" s="807"/>
      <c r="Z5" s="808"/>
      <c r="AA5" s="806" t="s">
        <v>372</v>
      </c>
      <c r="AB5" s="807"/>
      <c r="AC5" s="807"/>
      <c r="AD5" s="807"/>
      <c r="AE5" s="807"/>
      <c r="AF5" s="839" t="s">
        <v>373</v>
      </c>
      <c r="AG5" s="807"/>
      <c r="AH5" s="807"/>
      <c r="AI5" s="807"/>
      <c r="AJ5" s="818"/>
      <c r="AK5" s="807" t="s">
        <v>374</v>
      </c>
      <c r="AL5" s="807"/>
      <c r="AM5" s="807"/>
      <c r="AN5" s="807"/>
      <c r="AO5" s="808"/>
      <c r="AP5" s="806" t="s">
        <v>375</v>
      </c>
      <c r="AQ5" s="807"/>
      <c r="AR5" s="807"/>
      <c r="AS5" s="807"/>
      <c r="AT5" s="808"/>
      <c r="AU5" s="806" t="s">
        <v>376</v>
      </c>
      <c r="AV5" s="807"/>
      <c r="AW5" s="807"/>
      <c r="AX5" s="807"/>
      <c r="AY5" s="818"/>
      <c r="AZ5" s="261"/>
      <c r="BA5" s="261"/>
      <c r="BB5" s="261"/>
      <c r="BC5" s="261"/>
      <c r="BD5" s="261"/>
      <c r="BE5" s="262"/>
      <c r="BF5" s="262"/>
      <c r="BG5" s="262"/>
      <c r="BH5" s="262"/>
      <c r="BI5" s="262"/>
      <c r="BJ5" s="262"/>
      <c r="BK5" s="262"/>
      <c r="BL5" s="262"/>
      <c r="BM5" s="262"/>
      <c r="BN5" s="262"/>
      <c r="BO5" s="262"/>
      <c r="BP5" s="262"/>
      <c r="BQ5" s="829" t="s">
        <v>377</v>
      </c>
      <c r="BR5" s="830"/>
      <c r="BS5" s="830"/>
      <c r="BT5" s="830"/>
      <c r="BU5" s="830"/>
      <c r="BV5" s="830"/>
      <c r="BW5" s="830"/>
      <c r="BX5" s="830"/>
      <c r="BY5" s="830"/>
      <c r="BZ5" s="830"/>
      <c r="CA5" s="830"/>
      <c r="CB5" s="830"/>
      <c r="CC5" s="830"/>
      <c r="CD5" s="830"/>
      <c r="CE5" s="830"/>
      <c r="CF5" s="830"/>
      <c r="CG5" s="831"/>
      <c r="CH5" s="806" t="s">
        <v>378</v>
      </c>
      <c r="CI5" s="807"/>
      <c r="CJ5" s="807"/>
      <c r="CK5" s="807"/>
      <c r="CL5" s="808"/>
      <c r="CM5" s="806" t="s">
        <v>379</v>
      </c>
      <c r="CN5" s="807"/>
      <c r="CO5" s="807"/>
      <c r="CP5" s="807"/>
      <c r="CQ5" s="808"/>
      <c r="CR5" s="806" t="s">
        <v>380</v>
      </c>
      <c r="CS5" s="807"/>
      <c r="CT5" s="807"/>
      <c r="CU5" s="807"/>
      <c r="CV5" s="808"/>
      <c r="CW5" s="806" t="s">
        <v>381</v>
      </c>
      <c r="CX5" s="807"/>
      <c r="CY5" s="807"/>
      <c r="CZ5" s="807"/>
      <c r="DA5" s="808"/>
      <c r="DB5" s="806" t="s">
        <v>382</v>
      </c>
      <c r="DC5" s="807"/>
      <c r="DD5" s="807"/>
      <c r="DE5" s="807"/>
      <c r="DF5" s="808"/>
      <c r="DG5" s="812" t="s">
        <v>383</v>
      </c>
      <c r="DH5" s="813"/>
      <c r="DI5" s="813"/>
      <c r="DJ5" s="813"/>
      <c r="DK5" s="814"/>
      <c r="DL5" s="812" t="s">
        <v>384</v>
      </c>
      <c r="DM5" s="813"/>
      <c r="DN5" s="813"/>
      <c r="DO5" s="813"/>
      <c r="DP5" s="814"/>
      <c r="DQ5" s="806" t="s">
        <v>385</v>
      </c>
      <c r="DR5" s="807"/>
      <c r="DS5" s="807"/>
      <c r="DT5" s="807"/>
      <c r="DU5" s="808"/>
      <c r="DV5" s="806" t="s">
        <v>376</v>
      </c>
      <c r="DW5" s="807"/>
      <c r="DX5" s="807"/>
      <c r="DY5" s="807"/>
      <c r="DZ5" s="818"/>
      <c r="EA5" s="259"/>
    </row>
    <row r="6" spans="1:131" s="260" customFormat="1" ht="26.25" customHeight="1" thickBot="1" x14ac:dyDescent="0.2">
      <c r="A6" s="832"/>
      <c r="B6" s="833"/>
      <c r="C6" s="833"/>
      <c r="D6" s="833"/>
      <c r="E6" s="833"/>
      <c r="F6" s="833"/>
      <c r="G6" s="833"/>
      <c r="H6" s="833"/>
      <c r="I6" s="833"/>
      <c r="J6" s="833"/>
      <c r="K6" s="833"/>
      <c r="L6" s="833"/>
      <c r="M6" s="833"/>
      <c r="N6" s="833"/>
      <c r="O6" s="833"/>
      <c r="P6" s="834"/>
      <c r="Q6" s="809"/>
      <c r="R6" s="810"/>
      <c r="S6" s="810"/>
      <c r="T6" s="810"/>
      <c r="U6" s="811"/>
      <c r="V6" s="809"/>
      <c r="W6" s="810"/>
      <c r="X6" s="810"/>
      <c r="Y6" s="810"/>
      <c r="Z6" s="811"/>
      <c r="AA6" s="809"/>
      <c r="AB6" s="810"/>
      <c r="AC6" s="810"/>
      <c r="AD6" s="810"/>
      <c r="AE6" s="810"/>
      <c r="AF6" s="840"/>
      <c r="AG6" s="810"/>
      <c r="AH6" s="810"/>
      <c r="AI6" s="810"/>
      <c r="AJ6" s="819"/>
      <c r="AK6" s="810"/>
      <c r="AL6" s="810"/>
      <c r="AM6" s="810"/>
      <c r="AN6" s="810"/>
      <c r="AO6" s="811"/>
      <c r="AP6" s="809"/>
      <c r="AQ6" s="810"/>
      <c r="AR6" s="810"/>
      <c r="AS6" s="810"/>
      <c r="AT6" s="811"/>
      <c r="AU6" s="809"/>
      <c r="AV6" s="810"/>
      <c r="AW6" s="810"/>
      <c r="AX6" s="810"/>
      <c r="AY6" s="819"/>
      <c r="AZ6" s="257"/>
      <c r="BA6" s="257"/>
      <c r="BB6" s="257"/>
      <c r="BC6" s="257"/>
      <c r="BD6" s="257"/>
      <c r="BE6" s="258"/>
      <c r="BF6" s="258"/>
      <c r="BG6" s="258"/>
      <c r="BH6" s="258"/>
      <c r="BI6" s="258"/>
      <c r="BJ6" s="258"/>
      <c r="BK6" s="258"/>
      <c r="BL6" s="258"/>
      <c r="BM6" s="258"/>
      <c r="BN6" s="258"/>
      <c r="BO6" s="258"/>
      <c r="BP6" s="258"/>
      <c r="BQ6" s="832"/>
      <c r="BR6" s="833"/>
      <c r="BS6" s="833"/>
      <c r="BT6" s="833"/>
      <c r="BU6" s="833"/>
      <c r="BV6" s="833"/>
      <c r="BW6" s="833"/>
      <c r="BX6" s="833"/>
      <c r="BY6" s="833"/>
      <c r="BZ6" s="833"/>
      <c r="CA6" s="833"/>
      <c r="CB6" s="833"/>
      <c r="CC6" s="833"/>
      <c r="CD6" s="833"/>
      <c r="CE6" s="833"/>
      <c r="CF6" s="833"/>
      <c r="CG6" s="834"/>
      <c r="CH6" s="809"/>
      <c r="CI6" s="810"/>
      <c r="CJ6" s="810"/>
      <c r="CK6" s="810"/>
      <c r="CL6" s="811"/>
      <c r="CM6" s="809"/>
      <c r="CN6" s="810"/>
      <c r="CO6" s="810"/>
      <c r="CP6" s="810"/>
      <c r="CQ6" s="811"/>
      <c r="CR6" s="809"/>
      <c r="CS6" s="810"/>
      <c r="CT6" s="810"/>
      <c r="CU6" s="810"/>
      <c r="CV6" s="811"/>
      <c r="CW6" s="809"/>
      <c r="CX6" s="810"/>
      <c r="CY6" s="810"/>
      <c r="CZ6" s="810"/>
      <c r="DA6" s="811"/>
      <c r="DB6" s="809"/>
      <c r="DC6" s="810"/>
      <c r="DD6" s="810"/>
      <c r="DE6" s="810"/>
      <c r="DF6" s="811"/>
      <c r="DG6" s="815"/>
      <c r="DH6" s="816"/>
      <c r="DI6" s="816"/>
      <c r="DJ6" s="816"/>
      <c r="DK6" s="817"/>
      <c r="DL6" s="815"/>
      <c r="DM6" s="816"/>
      <c r="DN6" s="816"/>
      <c r="DO6" s="816"/>
      <c r="DP6" s="817"/>
      <c r="DQ6" s="809"/>
      <c r="DR6" s="810"/>
      <c r="DS6" s="810"/>
      <c r="DT6" s="810"/>
      <c r="DU6" s="811"/>
      <c r="DV6" s="809"/>
      <c r="DW6" s="810"/>
      <c r="DX6" s="810"/>
      <c r="DY6" s="810"/>
      <c r="DZ6" s="819"/>
      <c r="EA6" s="259"/>
    </row>
    <row r="7" spans="1:131" s="260" customFormat="1" ht="26.25" customHeight="1" thickTop="1" x14ac:dyDescent="0.15">
      <c r="A7" s="263">
        <v>1</v>
      </c>
      <c r="B7" s="820" t="s">
        <v>386</v>
      </c>
      <c r="C7" s="821"/>
      <c r="D7" s="821"/>
      <c r="E7" s="821"/>
      <c r="F7" s="821"/>
      <c r="G7" s="821"/>
      <c r="H7" s="821"/>
      <c r="I7" s="821"/>
      <c r="J7" s="821"/>
      <c r="K7" s="821"/>
      <c r="L7" s="821"/>
      <c r="M7" s="821"/>
      <c r="N7" s="821"/>
      <c r="O7" s="821"/>
      <c r="P7" s="822"/>
      <c r="Q7" s="823">
        <v>13202</v>
      </c>
      <c r="R7" s="824"/>
      <c r="S7" s="824"/>
      <c r="T7" s="824"/>
      <c r="U7" s="824"/>
      <c r="V7" s="824">
        <v>13098</v>
      </c>
      <c r="W7" s="824"/>
      <c r="X7" s="824"/>
      <c r="Y7" s="824"/>
      <c r="Z7" s="824"/>
      <c r="AA7" s="824">
        <v>104</v>
      </c>
      <c r="AB7" s="824"/>
      <c r="AC7" s="824"/>
      <c r="AD7" s="824"/>
      <c r="AE7" s="825"/>
      <c r="AF7" s="826">
        <v>97</v>
      </c>
      <c r="AG7" s="827"/>
      <c r="AH7" s="827"/>
      <c r="AI7" s="827"/>
      <c r="AJ7" s="828"/>
      <c r="AK7" s="863" t="s">
        <v>575</v>
      </c>
      <c r="AL7" s="864"/>
      <c r="AM7" s="864"/>
      <c r="AN7" s="864"/>
      <c r="AO7" s="864"/>
      <c r="AP7" s="864">
        <v>10186</v>
      </c>
      <c r="AQ7" s="864"/>
      <c r="AR7" s="864"/>
      <c r="AS7" s="864"/>
      <c r="AT7" s="864"/>
      <c r="AU7" s="865"/>
      <c r="AV7" s="865"/>
      <c r="AW7" s="865"/>
      <c r="AX7" s="865"/>
      <c r="AY7" s="866"/>
      <c r="AZ7" s="257"/>
      <c r="BA7" s="257"/>
      <c r="BB7" s="257"/>
      <c r="BC7" s="257"/>
      <c r="BD7" s="257"/>
      <c r="BE7" s="258"/>
      <c r="BF7" s="258"/>
      <c r="BG7" s="258"/>
      <c r="BH7" s="258"/>
      <c r="BI7" s="258"/>
      <c r="BJ7" s="258"/>
      <c r="BK7" s="258"/>
      <c r="BL7" s="258"/>
      <c r="BM7" s="258"/>
      <c r="BN7" s="258"/>
      <c r="BO7" s="258"/>
      <c r="BP7" s="258"/>
      <c r="BQ7" s="264">
        <v>1</v>
      </c>
      <c r="BR7" s="265"/>
      <c r="BS7" s="867"/>
      <c r="BT7" s="868"/>
      <c r="BU7" s="868"/>
      <c r="BV7" s="868"/>
      <c r="BW7" s="868"/>
      <c r="BX7" s="868"/>
      <c r="BY7" s="868"/>
      <c r="BZ7" s="868"/>
      <c r="CA7" s="868"/>
      <c r="CB7" s="868"/>
      <c r="CC7" s="868"/>
      <c r="CD7" s="868"/>
      <c r="CE7" s="868"/>
      <c r="CF7" s="868"/>
      <c r="CG7" s="869"/>
      <c r="CH7" s="860"/>
      <c r="CI7" s="861"/>
      <c r="CJ7" s="861"/>
      <c r="CK7" s="861"/>
      <c r="CL7" s="862"/>
      <c r="CM7" s="860"/>
      <c r="CN7" s="861"/>
      <c r="CO7" s="861"/>
      <c r="CP7" s="861"/>
      <c r="CQ7" s="862"/>
      <c r="CR7" s="860"/>
      <c r="CS7" s="861"/>
      <c r="CT7" s="861"/>
      <c r="CU7" s="861"/>
      <c r="CV7" s="862"/>
      <c r="CW7" s="860"/>
      <c r="CX7" s="861"/>
      <c r="CY7" s="861"/>
      <c r="CZ7" s="861"/>
      <c r="DA7" s="862"/>
      <c r="DB7" s="860"/>
      <c r="DC7" s="861"/>
      <c r="DD7" s="861"/>
      <c r="DE7" s="861"/>
      <c r="DF7" s="862"/>
      <c r="DG7" s="860"/>
      <c r="DH7" s="861"/>
      <c r="DI7" s="861"/>
      <c r="DJ7" s="861"/>
      <c r="DK7" s="862"/>
      <c r="DL7" s="860"/>
      <c r="DM7" s="861"/>
      <c r="DN7" s="861"/>
      <c r="DO7" s="861"/>
      <c r="DP7" s="862"/>
      <c r="DQ7" s="860"/>
      <c r="DR7" s="861"/>
      <c r="DS7" s="861"/>
      <c r="DT7" s="861"/>
      <c r="DU7" s="862"/>
      <c r="DV7" s="841"/>
      <c r="DW7" s="842"/>
      <c r="DX7" s="842"/>
      <c r="DY7" s="842"/>
      <c r="DZ7" s="843"/>
      <c r="EA7" s="259"/>
    </row>
    <row r="8" spans="1:131" s="260" customFormat="1" ht="26.25" customHeight="1" x14ac:dyDescent="0.15">
      <c r="A8" s="266">
        <v>2</v>
      </c>
      <c r="B8" s="844" t="s">
        <v>387</v>
      </c>
      <c r="C8" s="845"/>
      <c r="D8" s="845"/>
      <c r="E8" s="845"/>
      <c r="F8" s="845"/>
      <c r="G8" s="845"/>
      <c r="H8" s="845"/>
      <c r="I8" s="845"/>
      <c r="J8" s="845"/>
      <c r="K8" s="845"/>
      <c r="L8" s="845"/>
      <c r="M8" s="845"/>
      <c r="N8" s="845"/>
      <c r="O8" s="845"/>
      <c r="P8" s="846"/>
      <c r="Q8" s="847">
        <v>80</v>
      </c>
      <c r="R8" s="848"/>
      <c r="S8" s="848"/>
      <c r="T8" s="848"/>
      <c r="U8" s="848"/>
      <c r="V8" s="848">
        <v>73</v>
      </c>
      <c r="W8" s="848"/>
      <c r="X8" s="848"/>
      <c r="Y8" s="848"/>
      <c r="Z8" s="848"/>
      <c r="AA8" s="848">
        <v>7</v>
      </c>
      <c r="AB8" s="848"/>
      <c r="AC8" s="848"/>
      <c r="AD8" s="848"/>
      <c r="AE8" s="849"/>
      <c r="AF8" s="850">
        <v>7</v>
      </c>
      <c r="AG8" s="851"/>
      <c r="AH8" s="851"/>
      <c r="AI8" s="851"/>
      <c r="AJ8" s="852"/>
      <c r="AK8" s="853" t="s">
        <v>575</v>
      </c>
      <c r="AL8" s="854"/>
      <c r="AM8" s="854"/>
      <c r="AN8" s="854"/>
      <c r="AO8" s="854"/>
      <c r="AP8" s="854">
        <v>70</v>
      </c>
      <c r="AQ8" s="854"/>
      <c r="AR8" s="854"/>
      <c r="AS8" s="854"/>
      <c r="AT8" s="854"/>
      <c r="AU8" s="855"/>
      <c r="AV8" s="855"/>
      <c r="AW8" s="855"/>
      <c r="AX8" s="855"/>
      <c r="AY8" s="856"/>
      <c r="AZ8" s="257"/>
      <c r="BA8" s="257"/>
      <c r="BB8" s="257"/>
      <c r="BC8" s="257"/>
      <c r="BD8" s="257"/>
      <c r="BE8" s="258"/>
      <c r="BF8" s="258"/>
      <c r="BG8" s="258"/>
      <c r="BH8" s="258"/>
      <c r="BI8" s="258"/>
      <c r="BJ8" s="258"/>
      <c r="BK8" s="258"/>
      <c r="BL8" s="258"/>
      <c r="BM8" s="258"/>
      <c r="BN8" s="258"/>
      <c r="BO8" s="258"/>
      <c r="BP8" s="258"/>
      <c r="BQ8" s="267">
        <v>2</v>
      </c>
      <c r="BR8" s="268"/>
      <c r="BS8" s="857"/>
      <c r="BT8" s="858"/>
      <c r="BU8" s="858"/>
      <c r="BV8" s="858"/>
      <c r="BW8" s="858"/>
      <c r="BX8" s="858"/>
      <c r="BY8" s="858"/>
      <c r="BZ8" s="858"/>
      <c r="CA8" s="858"/>
      <c r="CB8" s="858"/>
      <c r="CC8" s="858"/>
      <c r="CD8" s="858"/>
      <c r="CE8" s="858"/>
      <c r="CF8" s="858"/>
      <c r="CG8" s="859"/>
      <c r="CH8" s="870"/>
      <c r="CI8" s="871"/>
      <c r="CJ8" s="871"/>
      <c r="CK8" s="871"/>
      <c r="CL8" s="872"/>
      <c r="CM8" s="870"/>
      <c r="CN8" s="871"/>
      <c r="CO8" s="871"/>
      <c r="CP8" s="871"/>
      <c r="CQ8" s="872"/>
      <c r="CR8" s="870"/>
      <c r="CS8" s="871"/>
      <c r="CT8" s="871"/>
      <c r="CU8" s="871"/>
      <c r="CV8" s="872"/>
      <c r="CW8" s="870"/>
      <c r="CX8" s="871"/>
      <c r="CY8" s="871"/>
      <c r="CZ8" s="871"/>
      <c r="DA8" s="872"/>
      <c r="DB8" s="870"/>
      <c r="DC8" s="871"/>
      <c r="DD8" s="871"/>
      <c r="DE8" s="871"/>
      <c r="DF8" s="872"/>
      <c r="DG8" s="870"/>
      <c r="DH8" s="871"/>
      <c r="DI8" s="871"/>
      <c r="DJ8" s="871"/>
      <c r="DK8" s="872"/>
      <c r="DL8" s="870"/>
      <c r="DM8" s="871"/>
      <c r="DN8" s="871"/>
      <c r="DO8" s="871"/>
      <c r="DP8" s="872"/>
      <c r="DQ8" s="870"/>
      <c r="DR8" s="871"/>
      <c r="DS8" s="871"/>
      <c r="DT8" s="871"/>
      <c r="DU8" s="872"/>
      <c r="DV8" s="873"/>
      <c r="DW8" s="874"/>
      <c r="DX8" s="874"/>
      <c r="DY8" s="874"/>
      <c r="DZ8" s="875"/>
      <c r="EA8" s="259"/>
    </row>
    <row r="9" spans="1:131" s="260" customFormat="1" ht="26.25" customHeight="1" x14ac:dyDescent="0.15">
      <c r="A9" s="266">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53"/>
      <c r="AL9" s="854"/>
      <c r="AM9" s="854"/>
      <c r="AN9" s="854"/>
      <c r="AO9" s="854"/>
      <c r="AP9" s="854"/>
      <c r="AQ9" s="854"/>
      <c r="AR9" s="854"/>
      <c r="AS9" s="854"/>
      <c r="AT9" s="854"/>
      <c r="AU9" s="855"/>
      <c r="AV9" s="855"/>
      <c r="AW9" s="855"/>
      <c r="AX9" s="855"/>
      <c r="AY9" s="856"/>
      <c r="AZ9" s="257"/>
      <c r="BA9" s="257"/>
      <c r="BB9" s="257"/>
      <c r="BC9" s="257"/>
      <c r="BD9" s="257"/>
      <c r="BE9" s="258"/>
      <c r="BF9" s="258"/>
      <c r="BG9" s="258"/>
      <c r="BH9" s="258"/>
      <c r="BI9" s="258"/>
      <c r="BJ9" s="258"/>
      <c r="BK9" s="258"/>
      <c r="BL9" s="258"/>
      <c r="BM9" s="258"/>
      <c r="BN9" s="258"/>
      <c r="BO9" s="258"/>
      <c r="BP9" s="258"/>
      <c r="BQ9" s="267">
        <v>3</v>
      </c>
      <c r="BR9" s="268"/>
      <c r="BS9" s="857"/>
      <c r="BT9" s="858"/>
      <c r="BU9" s="858"/>
      <c r="BV9" s="858"/>
      <c r="BW9" s="858"/>
      <c r="BX9" s="858"/>
      <c r="BY9" s="858"/>
      <c r="BZ9" s="858"/>
      <c r="CA9" s="858"/>
      <c r="CB9" s="858"/>
      <c r="CC9" s="858"/>
      <c r="CD9" s="858"/>
      <c r="CE9" s="858"/>
      <c r="CF9" s="858"/>
      <c r="CG9" s="859"/>
      <c r="CH9" s="870"/>
      <c r="CI9" s="871"/>
      <c r="CJ9" s="871"/>
      <c r="CK9" s="871"/>
      <c r="CL9" s="872"/>
      <c r="CM9" s="870"/>
      <c r="CN9" s="871"/>
      <c r="CO9" s="871"/>
      <c r="CP9" s="871"/>
      <c r="CQ9" s="872"/>
      <c r="CR9" s="870"/>
      <c r="CS9" s="871"/>
      <c r="CT9" s="871"/>
      <c r="CU9" s="871"/>
      <c r="CV9" s="872"/>
      <c r="CW9" s="870"/>
      <c r="CX9" s="871"/>
      <c r="CY9" s="871"/>
      <c r="CZ9" s="871"/>
      <c r="DA9" s="872"/>
      <c r="DB9" s="870"/>
      <c r="DC9" s="871"/>
      <c r="DD9" s="871"/>
      <c r="DE9" s="871"/>
      <c r="DF9" s="872"/>
      <c r="DG9" s="870"/>
      <c r="DH9" s="871"/>
      <c r="DI9" s="871"/>
      <c r="DJ9" s="871"/>
      <c r="DK9" s="872"/>
      <c r="DL9" s="870"/>
      <c r="DM9" s="871"/>
      <c r="DN9" s="871"/>
      <c r="DO9" s="871"/>
      <c r="DP9" s="872"/>
      <c r="DQ9" s="870"/>
      <c r="DR9" s="871"/>
      <c r="DS9" s="871"/>
      <c r="DT9" s="871"/>
      <c r="DU9" s="872"/>
      <c r="DV9" s="873"/>
      <c r="DW9" s="874"/>
      <c r="DX9" s="874"/>
      <c r="DY9" s="874"/>
      <c r="DZ9" s="875"/>
      <c r="EA9" s="259"/>
    </row>
    <row r="10" spans="1:131" s="260" customFormat="1" ht="26.25" customHeight="1" x14ac:dyDescent="0.15">
      <c r="A10" s="266">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53"/>
      <c r="AL10" s="854"/>
      <c r="AM10" s="854"/>
      <c r="AN10" s="854"/>
      <c r="AO10" s="854"/>
      <c r="AP10" s="854"/>
      <c r="AQ10" s="854"/>
      <c r="AR10" s="854"/>
      <c r="AS10" s="854"/>
      <c r="AT10" s="854"/>
      <c r="AU10" s="855"/>
      <c r="AV10" s="855"/>
      <c r="AW10" s="855"/>
      <c r="AX10" s="855"/>
      <c r="AY10" s="856"/>
      <c r="AZ10" s="257"/>
      <c r="BA10" s="257"/>
      <c r="BB10" s="257"/>
      <c r="BC10" s="257"/>
      <c r="BD10" s="257"/>
      <c r="BE10" s="258"/>
      <c r="BF10" s="258"/>
      <c r="BG10" s="258"/>
      <c r="BH10" s="258"/>
      <c r="BI10" s="258"/>
      <c r="BJ10" s="258"/>
      <c r="BK10" s="258"/>
      <c r="BL10" s="258"/>
      <c r="BM10" s="258"/>
      <c r="BN10" s="258"/>
      <c r="BO10" s="258"/>
      <c r="BP10" s="258"/>
      <c r="BQ10" s="267">
        <v>4</v>
      </c>
      <c r="BR10" s="268"/>
      <c r="BS10" s="857"/>
      <c r="BT10" s="858"/>
      <c r="BU10" s="858"/>
      <c r="BV10" s="858"/>
      <c r="BW10" s="858"/>
      <c r="BX10" s="858"/>
      <c r="BY10" s="858"/>
      <c r="BZ10" s="858"/>
      <c r="CA10" s="858"/>
      <c r="CB10" s="858"/>
      <c r="CC10" s="858"/>
      <c r="CD10" s="858"/>
      <c r="CE10" s="858"/>
      <c r="CF10" s="858"/>
      <c r="CG10" s="859"/>
      <c r="CH10" s="870"/>
      <c r="CI10" s="871"/>
      <c r="CJ10" s="871"/>
      <c r="CK10" s="871"/>
      <c r="CL10" s="872"/>
      <c r="CM10" s="870"/>
      <c r="CN10" s="871"/>
      <c r="CO10" s="871"/>
      <c r="CP10" s="871"/>
      <c r="CQ10" s="872"/>
      <c r="CR10" s="870"/>
      <c r="CS10" s="871"/>
      <c r="CT10" s="871"/>
      <c r="CU10" s="871"/>
      <c r="CV10" s="872"/>
      <c r="CW10" s="870"/>
      <c r="CX10" s="871"/>
      <c r="CY10" s="871"/>
      <c r="CZ10" s="871"/>
      <c r="DA10" s="872"/>
      <c r="DB10" s="870"/>
      <c r="DC10" s="871"/>
      <c r="DD10" s="871"/>
      <c r="DE10" s="871"/>
      <c r="DF10" s="872"/>
      <c r="DG10" s="870"/>
      <c r="DH10" s="871"/>
      <c r="DI10" s="871"/>
      <c r="DJ10" s="871"/>
      <c r="DK10" s="872"/>
      <c r="DL10" s="870"/>
      <c r="DM10" s="871"/>
      <c r="DN10" s="871"/>
      <c r="DO10" s="871"/>
      <c r="DP10" s="872"/>
      <c r="DQ10" s="870"/>
      <c r="DR10" s="871"/>
      <c r="DS10" s="871"/>
      <c r="DT10" s="871"/>
      <c r="DU10" s="872"/>
      <c r="DV10" s="873"/>
      <c r="DW10" s="874"/>
      <c r="DX10" s="874"/>
      <c r="DY10" s="874"/>
      <c r="DZ10" s="875"/>
      <c r="EA10" s="259"/>
    </row>
    <row r="11" spans="1:131" s="260" customFormat="1" ht="26.25" customHeight="1" x14ac:dyDescent="0.15">
      <c r="A11" s="266">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53"/>
      <c r="AL11" s="854"/>
      <c r="AM11" s="854"/>
      <c r="AN11" s="854"/>
      <c r="AO11" s="854"/>
      <c r="AP11" s="854"/>
      <c r="AQ11" s="854"/>
      <c r="AR11" s="854"/>
      <c r="AS11" s="854"/>
      <c r="AT11" s="854"/>
      <c r="AU11" s="855"/>
      <c r="AV11" s="855"/>
      <c r="AW11" s="855"/>
      <c r="AX11" s="855"/>
      <c r="AY11" s="856"/>
      <c r="AZ11" s="257"/>
      <c r="BA11" s="257"/>
      <c r="BB11" s="257"/>
      <c r="BC11" s="257"/>
      <c r="BD11" s="257"/>
      <c r="BE11" s="258"/>
      <c r="BF11" s="258"/>
      <c r="BG11" s="258"/>
      <c r="BH11" s="258"/>
      <c r="BI11" s="258"/>
      <c r="BJ11" s="258"/>
      <c r="BK11" s="258"/>
      <c r="BL11" s="258"/>
      <c r="BM11" s="258"/>
      <c r="BN11" s="258"/>
      <c r="BO11" s="258"/>
      <c r="BP11" s="258"/>
      <c r="BQ11" s="267">
        <v>5</v>
      </c>
      <c r="BR11" s="268"/>
      <c r="BS11" s="857"/>
      <c r="BT11" s="858"/>
      <c r="BU11" s="858"/>
      <c r="BV11" s="858"/>
      <c r="BW11" s="858"/>
      <c r="BX11" s="858"/>
      <c r="BY11" s="858"/>
      <c r="BZ11" s="858"/>
      <c r="CA11" s="858"/>
      <c r="CB11" s="858"/>
      <c r="CC11" s="858"/>
      <c r="CD11" s="858"/>
      <c r="CE11" s="858"/>
      <c r="CF11" s="858"/>
      <c r="CG11" s="859"/>
      <c r="CH11" s="870"/>
      <c r="CI11" s="871"/>
      <c r="CJ11" s="871"/>
      <c r="CK11" s="871"/>
      <c r="CL11" s="872"/>
      <c r="CM11" s="870"/>
      <c r="CN11" s="871"/>
      <c r="CO11" s="871"/>
      <c r="CP11" s="871"/>
      <c r="CQ11" s="872"/>
      <c r="CR11" s="870"/>
      <c r="CS11" s="871"/>
      <c r="CT11" s="871"/>
      <c r="CU11" s="871"/>
      <c r="CV11" s="872"/>
      <c r="CW11" s="870"/>
      <c r="CX11" s="871"/>
      <c r="CY11" s="871"/>
      <c r="CZ11" s="871"/>
      <c r="DA11" s="872"/>
      <c r="DB11" s="870"/>
      <c r="DC11" s="871"/>
      <c r="DD11" s="871"/>
      <c r="DE11" s="871"/>
      <c r="DF11" s="872"/>
      <c r="DG11" s="870"/>
      <c r="DH11" s="871"/>
      <c r="DI11" s="871"/>
      <c r="DJ11" s="871"/>
      <c r="DK11" s="872"/>
      <c r="DL11" s="870"/>
      <c r="DM11" s="871"/>
      <c r="DN11" s="871"/>
      <c r="DO11" s="871"/>
      <c r="DP11" s="872"/>
      <c r="DQ11" s="870"/>
      <c r="DR11" s="871"/>
      <c r="DS11" s="871"/>
      <c r="DT11" s="871"/>
      <c r="DU11" s="872"/>
      <c r="DV11" s="873"/>
      <c r="DW11" s="874"/>
      <c r="DX11" s="874"/>
      <c r="DY11" s="874"/>
      <c r="DZ11" s="875"/>
      <c r="EA11" s="259"/>
    </row>
    <row r="12" spans="1:131" s="260" customFormat="1" ht="26.25" customHeight="1" x14ac:dyDescent="0.15">
      <c r="A12" s="266">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53"/>
      <c r="AL12" s="854"/>
      <c r="AM12" s="854"/>
      <c r="AN12" s="854"/>
      <c r="AO12" s="854"/>
      <c r="AP12" s="854"/>
      <c r="AQ12" s="854"/>
      <c r="AR12" s="854"/>
      <c r="AS12" s="854"/>
      <c r="AT12" s="854"/>
      <c r="AU12" s="855"/>
      <c r="AV12" s="855"/>
      <c r="AW12" s="855"/>
      <c r="AX12" s="855"/>
      <c r="AY12" s="856"/>
      <c r="AZ12" s="257"/>
      <c r="BA12" s="257"/>
      <c r="BB12" s="257"/>
      <c r="BC12" s="257"/>
      <c r="BD12" s="257"/>
      <c r="BE12" s="258"/>
      <c r="BF12" s="258"/>
      <c r="BG12" s="258"/>
      <c r="BH12" s="258"/>
      <c r="BI12" s="258"/>
      <c r="BJ12" s="258"/>
      <c r="BK12" s="258"/>
      <c r="BL12" s="258"/>
      <c r="BM12" s="258"/>
      <c r="BN12" s="258"/>
      <c r="BO12" s="258"/>
      <c r="BP12" s="258"/>
      <c r="BQ12" s="267">
        <v>6</v>
      </c>
      <c r="BR12" s="268"/>
      <c r="BS12" s="857"/>
      <c r="BT12" s="858"/>
      <c r="BU12" s="858"/>
      <c r="BV12" s="858"/>
      <c r="BW12" s="858"/>
      <c r="BX12" s="858"/>
      <c r="BY12" s="858"/>
      <c r="BZ12" s="858"/>
      <c r="CA12" s="858"/>
      <c r="CB12" s="858"/>
      <c r="CC12" s="858"/>
      <c r="CD12" s="858"/>
      <c r="CE12" s="858"/>
      <c r="CF12" s="858"/>
      <c r="CG12" s="859"/>
      <c r="CH12" s="870"/>
      <c r="CI12" s="871"/>
      <c r="CJ12" s="871"/>
      <c r="CK12" s="871"/>
      <c r="CL12" s="872"/>
      <c r="CM12" s="870"/>
      <c r="CN12" s="871"/>
      <c r="CO12" s="871"/>
      <c r="CP12" s="871"/>
      <c r="CQ12" s="872"/>
      <c r="CR12" s="870"/>
      <c r="CS12" s="871"/>
      <c r="CT12" s="871"/>
      <c r="CU12" s="871"/>
      <c r="CV12" s="872"/>
      <c r="CW12" s="870"/>
      <c r="CX12" s="871"/>
      <c r="CY12" s="871"/>
      <c r="CZ12" s="871"/>
      <c r="DA12" s="872"/>
      <c r="DB12" s="870"/>
      <c r="DC12" s="871"/>
      <c r="DD12" s="871"/>
      <c r="DE12" s="871"/>
      <c r="DF12" s="872"/>
      <c r="DG12" s="870"/>
      <c r="DH12" s="871"/>
      <c r="DI12" s="871"/>
      <c r="DJ12" s="871"/>
      <c r="DK12" s="872"/>
      <c r="DL12" s="870"/>
      <c r="DM12" s="871"/>
      <c r="DN12" s="871"/>
      <c r="DO12" s="871"/>
      <c r="DP12" s="872"/>
      <c r="DQ12" s="870"/>
      <c r="DR12" s="871"/>
      <c r="DS12" s="871"/>
      <c r="DT12" s="871"/>
      <c r="DU12" s="872"/>
      <c r="DV12" s="873"/>
      <c r="DW12" s="874"/>
      <c r="DX12" s="874"/>
      <c r="DY12" s="874"/>
      <c r="DZ12" s="875"/>
      <c r="EA12" s="259"/>
    </row>
    <row r="13" spans="1:131" s="260" customFormat="1" ht="26.25" customHeight="1" x14ac:dyDescent="0.15">
      <c r="A13" s="266">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53"/>
      <c r="AL13" s="854"/>
      <c r="AM13" s="854"/>
      <c r="AN13" s="854"/>
      <c r="AO13" s="854"/>
      <c r="AP13" s="854"/>
      <c r="AQ13" s="854"/>
      <c r="AR13" s="854"/>
      <c r="AS13" s="854"/>
      <c r="AT13" s="854"/>
      <c r="AU13" s="855"/>
      <c r="AV13" s="855"/>
      <c r="AW13" s="855"/>
      <c r="AX13" s="855"/>
      <c r="AY13" s="856"/>
      <c r="AZ13" s="257"/>
      <c r="BA13" s="257"/>
      <c r="BB13" s="257"/>
      <c r="BC13" s="257"/>
      <c r="BD13" s="257"/>
      <c r="BE13" s="258"/>
      <c r="BF13" s="258"/>
      <c r="BG13" s="258"/>
      <c r="BH13" s="258"/>
      <c r="BI13" s="258"/>
      <c r="BJ13" s="258"/>
      <c r="BK13" s="258"/>
      <c r="BL13" s="258"/>
      <c r="BM13" s="258"/>
      <c r="BN13" s="258"/>
      <c r="BO13" s="258"/>
      <c r="BP13" s="258"/>
      <c r="BQ13" s="267">
        <v>7</v>
      </c>
      <c r="BR13" s="268"/>
      <c r="BS13" s="857"/>
      <c r="BT13" s="858"/>
      <c r="BU13" s="858"/>
      <c r="BV13" s="858"/>
      <c r="BW13" s="858"/>
      <c r="BX13" s="858"/>
      <c r="BY13" s="858"/>
      <c r="BZ13" s="858"/>
      <c r="CA13" s="858"/>
      <c r="CB13" s="858"/>
      <c r="CC13" s="858"/>
      <c r="CD13" s="858"/>
      <c r="CE13" s="858"/>
      <c r="CF13" s="858"/>
      <c r="CG13" s="859"/>
      <c r="CH13" s="870"/>
      <c r="CI13" s="871"/>
      <c r="CJ13" s="871"/>
      <c r="CK13" s="871"/>
      <c r="CL13" s="872"/>
      <c r="CM13" s="870"/>
      <c r="CN13" s="871"/>
      <c r="CO13" s="871"/>
      <c r="CP13" s="871"/>
      <c r="CQ13" s="872"/>
      <c r="CR13" s="870"/>
      <c r="CS13" s="871"/>
      <c r="CT13" s="871"/>
      <c r="CU13" s="871"/>
      <c r="CV13" s="872"/>
      <c r="CW13" s="870"/>
      <c r="CX13" s="871"/>
      <c r="CY13" s="871"/>
      <c r="CZ13" s="871"/>
      <c r="DA13" s="872"/>
      <c r="DB13" s="870"/>
      <c r="DC13" s="871"/>
      <c r="DD13" s="871"/>
      <c r="DE13" s="871"/>
      <c r="DF13" s="872"/>
      <c r="DG13" s="870"/>
      <c r="DH13" s="871"/>
      <c r="DI13" s="871"/>
      <c r="DJ13" s="871"/>
      <c r="DK13" s="872"/>
      <c r="DL13" s="870"/>
      <c r="DM13" s="871"/>
      <c r="DN13" s="871"/>
      <c r="DO13" s="871"/>
      <c r="DP13" s="872"/>
      <c r="DQ13" s="870"/>
      <c r="DR13" s="871"/>
      <c r="DS13" s="871"/>
      <c r="DT13" s="871"/>
      <c r="DU13" s="872"/>
      <c r="DV13" s="873"/>
      <c r="DW13" s="874"/>
      <c r="DX13" s="874"/>
      <c r="DY13" s="874"/>
      <c r="DZ13" s="875"/>
      <c r="EA13" s="259"/>
    </row>
    <row r="14" spans="1:131" s="260" customFormat="1" ht="26.25" customHeight="1" x14ac:dyDescent="0.15">
      <c r="A14" s="266">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53"/>
      <c r="AL14" s="854"/>
      <c r="AM14" s="854"/>
      <c r="AN14" s="854"/>
      <c r="AO14" s="854"/>
      <c r="AP14" s="854"/>
      <c r="AQ14" s="854"/>
      <c r="AR14" s="854"/>
      <c r="AS14" s="854"/>
      <c r="AT14" s="854"/>
      <c r="AU14" s="855"/>
      <c r="AV14" s="855"/>
      <c r="AW14" s="855"/>
      <c r="AX14" s="855"/>
      <c r="AY14" s="856"/>
      <c r="AZ14" s="257"/>
      <c r="BA14" s="257"/>
      <c r="BB14" s="257"/>
      <c r="BC14" s="257"/>
      <c r="BD14" s="257"/>
      <c r="BE14" s="258"/>
      <c r="BF14" s="258"/>
      <c r="BG14" s="258"/>
      <c r="BH14" s="258"/>
      <c r="BI14" s="258"/>
      <c r="BJ14" s="258"/>
      <c r="BK14" s="258"/>
      <c r="BL14" s="258"/>
      <c r="BM14" s="258"/>
      <c r="BN14" s="258"/>
      <c r="BO14" s="258"/>
      <c r="BP14" s="258"/>
      <c r="BQ14" s="267">
        <v>8</v>
      </c>
      <c r="BR14" s="268"/>
      <c r="BS14" s="857"/>
      <c r="BT14" s="858"/>
      <c r="BU14" s="858"/>
      <c r="BV14" s="858"/>
      <c r="BW14" s="858"/>
      <c r="BX14" s="858"/>
      <c r="BY14" s="858"/>
      <c r="BZ14" s="858"/>
      <c r="CA14" s="858"/>
      <c r="CB14" s="858"/>
      <c r="CC14" s="858"/>
      <c r="CD14" s="858"/>
      <c r="CE14" s="858"/>
      <c r="CF14" s="858"/>
      <c r="CG14" s="859"/>
      <c r="CH14" s="870"/>
      <c r="CI14" s="871"/>
      <c r="CJ14" s="871"/>
      <c r="CK14" s="871"/>
      <c r="CL14" s="872"/>
      <c r="CM14" s="870"/>
      <c r="CN14" s="871"/>
      <c r="CO14" s="871"/>
      <c r="CP14" s="871"/>
      <c r="CQ14" s="872"/>
      <c r="CR14" s="870"/>
      <c r="CS14" s="871"/>
      <c r="CT14" s="871"/>
      <c r="CU14" s="871"/>
      <c r="CV14" s="872"/>
      <c r="CW14" s="870"/>
      <c r="CX14" s="871"/>
      <c r="CY14" s="871"/>
      <c r="CZ14" s="871"/>
      <c r="DA14" s="872"/>
      <c r="DB14" s="870"/>
      <c r="DC14" s="871"/>
      <c r="DD14" s="871"/>
      <c r="DE14" s="871"/>
      <c r="DF14" s="872"/>
      <c r="DG14" s="870"/>
      <c r="DH14" s="871"/>
      <c r="DI14" s="871"/>
      <c r="DJ14" s="871"/>
      <c r="DK14" s="872"/>
      <c r="DL14" s="870"/>
      <c r="DM14" s="871"/>
      <c r="DN14" s="871"/>
      <c r="DO14" s="871"/>
      <c r="DP14" s="872"/>
      <c r="DQ14" s="870"/>
      <c r="DR14" s="871"/>
      <c r="DS14" s="871"/>
      <c r="DT14" s="871"/>
      <c r="DU14" s="872"/>
      <c r="DV14" s="873"/>
      <c r="DW14" s="874"/>
      <c r="DX14" s="874"/>
      <c r="DY14" s="874"/>
      <c r="DZ14" s="875"/>
      <c r="EA14" s="259"/>
    </row>
    <row r="15" spans="1:131" s="260" customFormat="1" ht="26.25" customHeight="1" x14ac:dyDescent="0.15">
      <c r="A15" s="266">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53"/>
      <c r="AL15" s="854"/>
      <c r="AM15" s="854"/>
      <c r="AN15" s="854"/>
      <c r="AO15" s="854"/>
      <c r="AP15" s="854"/>
      <c r="AQ15" s="854"/>
      <c r="AR15" s="854"/>
      <c r="AS15" s="854"/>
      <c r="AT15" s="854"/>
      <c r="AU15" s="855"/>
      <c r="AV15" s="855"/>
      <c r="AW15" s="855"/>
      <c r="AX15" s="855"/>
      <c r="AY15" s="856"/>
      <c r="AZ15" s="257"/>
      <c r="BA15" s="257"/>
      <c r="BB15" s="257"/>
      <c r="BC15" s="257"/>
      <c r="BD15" s="257"/>
      <c r="BE15" s="258"/>
      <c r="BF15" s="258"/>
      <c r="BG15" s="258"/>
      <c r="BH15" s="258"/>
      <c r="BI15" s="258"/>
      <c r="BJ15" s="258"/>
      <c r="BK15" s="258"/>
      <c r="BL15" s="258"/>
      <c r="BM15" s="258"/>
      <c r="BN15" s="258"/>
      <c r="BO15" s="258"/>
      <c r="BP15" s="258"/>
      <c r="BQ15" s="267">
        <v>9</v>
      </c>
      <c r="BR15" s="268"/>
      <c r="BS15" s="857"/>
      <c r="BT15" s="858"/>
      <c r="BU15" s="858"/>
      <c r="BV15" s="858"/>
      <c r="BW15" s="858"/>
      <c r="BX15" s="858"/>
      <c r="BY15" s="858"/>
      <c r="BZ15" s="858"/>
      <c r="CA15" s="858"/>
      <c r="CB15" s="858"/>
      <c r="CC15" s="858"/>
      <c r="CD15" s="858"/>
      <c r="CE15" s="858"/>
      <c r="CF15" s="858"/>
      <c r="CG15" s="859"/>
      <c r="CH15" s="870"/>
      <c r="CI15" s="871"/>
      <c r="CJ15" s="871"/>
      <c r="CK15" s="871"/>
      <c r="CL15" s="872"/>
      <c r="CM15" s="870"/>
      <c r="CN15" s="871"/>
      <c r="CO15" s="871"/>
      <c r="CP15" s="871"/>
      <c r="CQ15" s="872"/>
      <c r="CR15" s="870"/>
      <c r="CS15" s="871"/>
      <c r="CT15" s="871"/>
      <c r="CU15" s="871"/>
      <c r="CV15" s="872"/>
      <c r="CW15" s="870"/>
      <c r="CX15" s="871"/>
      <c r="CY15" s="871"/>
      <c r="CZ15" s="871"/>
      <c r="DA15" s="872"/>
      <c r="DB15" s="870"/>
      <c r="DC15" s="871"/>
      <c r="DD15" s="871"/>
      <c r="DE15" s="871"/>
      <c r="DF15" s="872"/>
      <c r="DG15" s="870"/>
      <c r="DH15" s="871"/>
      <c r="DI15" s="871"/>
      <c r="DJ15" s="871"/>
      <c r="DK15" s="872"/>
      <c r="DL15" s="870"/>
      <c r="DM15" s="871"/>
      <c r="DN15" s="871"/>
      <c r="DO15" s="871"/>
      <c r="DP15" s="872"/>
      <c r="DQ15" s="870"/>
      <c r="DR15" s="871"/>
      <c r="DS15" s="871"/>
      <c r="DT15" s="871"/>
      <c r="DU15" s="872"/>
      <c r="DV15" s="873"/>
      <c r="DW15" s="874"/>
      <c r="DX15" s="874"/>
      <c r="DY15" s="874"/>
      <c r="DZ15" s="875"/>
      <c r="EA15" s="259"/>
    </row>
    <row r="16" spans="1:131" s="260" customFormat="1" ht="26.25" customHeight="1" x14ac:dyDescent="0.15">
      <c r="A16" s="266">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53"/>
      <c r="AL16" s="854"/>
      <c r="AM16" s="854"/>
      <c r="AN16" s="854"/>
      <c r="AO16" s="854"/>
      <c r="AP16" s="854"/>
      <c r="AQ16" s="854"/>
      <c r="AR16" s="854"/>
      <c r="AS16" s="854"/>
      <c r="AT16" s="854"/>
      <c r="AU16" s="855"/>
      <c r="AV16" s="855"/>
      <c r="AW16" s="855"/>
      <c r="AX16" s="855"/>
      <c r="AY16" s="856"/>
      <c r="AZ16" s="257"/>
      <c r="BA16" s="257"/>
      <c r="BB16" s="257"/>
      <c r="BC16" s="257"/>
      <c r="BD16" s="257"/>
      <c r="BE16" s="258"/>
      <c r="BF16" s="258"/>
      <c r="BG16" s="258"/>
      <c r="BH16" s="258"/>
      <c r="BI16" s="258"/>
      <c r="BJ16" s="258"/>
      <c r="BK16" s="258"/>
      <c r="BL16" s="258"/>
      <c r="BM16" s="258"/>
      <c r="BN16" s="258"/>
      <c r="BO16" s="258"/>
      <c r="BP16" s="258"/>
      <c r="BQ16" s="267">
        <v>10</v>
      </c>
      <c r="BR16" s="268"/>
      <c r="BS16" s="857"/>
      <c r="BT16" s="858"/>
      <c r="BU16" s="858"/>
      <c r="BV16" s="858"/>
      <c r="BW16" s="858"/>
      <c r="BX16" s="858"/>
      <c r="BY16" s="858"/>
      <c r="BZ16" s="858"/>
      <c r="CA16" s="858"/>
      <c r="CB16" s="858"/>
      <c r="CC16" s="858"/>
      <c r="CD16" s="858"/>
      <c r="CE16" s="858"/>
      <c r="CF16" s="858"/>
      <c r="CG16" s="859"/>
      <c r="CH16" s="870"/>
      <c r="CI16" s="871"/>
      <c r="CJ16" s="871"/>
      <c r="CK16" s="871"/>
      <c r="CL16" s="872"/>
      <c r="CM16" s="870"/>
      <c r="CN16" s="871"/>
      <c r="CO16" s="871"/>
      <c r="CP16" s="871"/>
      <c r="CQ16" s="872"/>
      <c r="CR16" s="870"/>
      <c r="CS16" s="871"/>
      <c r="CT16" s="871"/>
      <c r="CU16" s="871"/>
      <c r="CV16" s="872"/>
      <c r="CW16" s="870"/>
      <c r="CX16" s="871"/>
      <c r="CY16" s="871"/>
      <c r="CZ16" s="871"/>
      <c r="DA16" s="872"/>
      <c r="DB16" s="870"/>
      <c r="DC16" s="871"/>
      <c r="DD16" s="871"/>
      <c r="DE16" s="871"/>
      <c r="DF16" s="872"/>
      <c r="DG16" s="870"/>
      <c r="DH16" s="871"/>
      <c r="DI16" s="871"/>
      <c r="DJ16" s="871"/>
      <c r="DK16" s="872"/>
      <c r="DL16" s="870"/>
      <c r="DM16" s="871"/>
      <c r="DN16" s="871"/>
      <c r="DO16" s="871"/>
      <c r="DP16" s="872"/>
      <c r="DQ16" s="870"/>
      <c r="DR16" s="871"/>
      <c r="DS16" s="871"/>
      <c r="DT16" s="871"/>
      <c r="DU16" s="872"/>
      <c r="DV16" s="873"/>
      <c r="DW16" s="874"/>
      <c r="DX16" s="874"/>
      <c r="DY16" s="874"/>
      <c r="DZ16" s="875"/>
      <c r="EA16" s="259"/>
    </row>
    <row r="17" spans="1:131" s="260" customFormat="1" ht="26.25" customHeight="1" x14ac:dyDescent="0.15">
      <c r="A17" s="266">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53"/>
      <c r="AL17" s="854"/>
      <c r="AM17" s="854"/>
      <c r="AN17" s="854"/>
      <c r="AO17" s="854"/>
      <c r="AP17" s="854"/>
      <c r="AQ17" s="854"/>
      <c r="AR17" s="854"/>
      <c r="AS17" s="854"/>
      <c r="AT17" s="854"/>
      <c r="AU17" s="855"/>
      <c r="AV17" s="855"/>
      <c r="AW17" s="855"/>
      <c r="AX17" s="855"/>
      <c r="AY17" s="856"/>
      <c r="AZ17" s="257"/>
      <c r="BA17" s="257"/>
      <c r="BB17" s="257"/>
      <c r="BC17" s="257"/>
      <c r="BD17" s="257"/>
      <c r="BE17" s="258"/>
      <c r="BF17" s="258"/>
      <c r="BG17" s="258"/>
      <c r="BH17" s="258"/>
      <c r="BI17" s="258"/>
      <c r="BJ17" s="258"/>
      <c r="BK17" s="258"/>
      <c r="BL17" s="258"/>
      <c r="BM17" s="258"/>
      <c r="BN17" s="258"/>
      <c r="BO17" s="258"/>
      <c r="BP17" s="258"/>
      <c r="BQ17" s="267">
        <v>11</v>
      </c>
      <c r="BR17" s="268"/>
      <c r="BS17" s="857"/>
      <c r="BT17" s="858"/>
      <c r="BU17" s="858"/>
      <c r="BV17" s="858"/>
      <c r="BW17" s="858"/>
      <c r="BX17" s="858"/>
      <c r="BY17" s="858"/>
      <c r="BZ17" s="858"/>
      <c r="CA17" s="858"/>
      <c r="CB17" s="858"/>
      <c r="CC17" s="858"/>
      <c r="CD17" s="858"/>
      <c r="CE17" s="858"/>
      <c r="CF17" s="858"/>
      <c r="CG17" s="859"/>
      <c r="CH17" s="870"/>
      <c r="CI17" s="871"/>
      <c r="CJ17" s="871"/>
      <c r="CK17" s="871"/>
      <c r="CL17" s="872"/>
      <c r="CM17" s="870"/>
      <c r="CN17" s="871"/>
      <c r="CO17" s="871"/>
      <c r="CP17" s="871"/>
      <c r="CQ17" s="872"/>
      <c r="CR17" s="870"/>
      <c r="CS17" s="871"/>
      <c r="CT17" s="871"/>
      <c r="CU17" s="871"/>
      <c r="CV17" s="872"/>
      <c r="CW17" s="870"/>
      <c r="CX17" s="871"/>
      <c r="CY17" s="871"/>
      <c r="CZ17" s="871"/>
      <c r="DA17" s="872"/>
      <c r="DB17" s="870"/>
      <c r="DC17" s="871"/>
      <c r="DD17" s="871"/>
      <c r="DE17" s="871"/>
      <c r="DF17" s="872"/>
      <c r="DG17" s="870"/>
      <c r="DH17" s="871"/>
      <c r="DI17" s="871"/>
      <c r="DJ17" s="871"/>
      <c r="DK17" s="872"/>
      <c r="DL17" s="870"/>
      <c r="DM17" s="871"/>
      <c r="DN17" s="871"/>
      <c r="DO17" s="871"/>
      <c r="DP17" s="872"/>
      <c r="DQ17" s="870"/>
      <c r="DR17" s="871"/>
      <c r="DS17" s="871"/>
      <c r="DT17" s="871"/>
      <c r="DU17" s="872"/>
      <c r="DV17" s="873"/>
      <c r="DW17" s="874"/>
      <c r="DX17" s="874"/>
      <c r="DY17" s="874"/>
      <c r="DZ17" s="875"/>
      <c r="EA17" s="259"/>
    </row>
    <row r="18" spans="1:131" s="260" customFormat="1" ht="26.25" customHeight="1" x14ac:dyDescent="0.15">
      <c r="A18" s="266">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53"/>
      <c r="AL18" s="854"/>
      <c r="AM18" s="854"/>
      <c r="AN18" s="854"/>
      <c r="AO18" s="854"/>
      <c r="AP18" s="854"/>
      <c r="AQ18" s="854"/>
      <c r="AR18" s="854"/>
      <c r="AS18" s="854"/>
      <c r="AT18" s="854"/>
      <c r="AU18" s="855"/>
      <c r="AV18" s="855"/>
      <c r="AW18" s="855"/>
      <c r="AX18" s="855"/>
      <c r="AY18" s="856"/>
      <c r="AZ18" s="257"/>
      <c r="BA18" s="257"/>
      <c r="BB18" s="257"/>
      <c r="BC18" s="257"/>
      <c r="BD18" s="257"/>
      <c r="BE18" s="258"/>
      <c r="BF18" s="258"/>
      <c r="BG18" s="258"/>
      <c r="BH18" s="258"/>
      <c r="BI18" s="258"/>
      <c r="BJ18" s="258"/>
      <c r="BK18" s="258"/>
      <c r="BL18" s="258"/>
      <c r="BM18" s="258"/>
      <c r="BN18" s="258"/>
      <c r="BO18" s="258"/>
      <c r="BP18" s="258"/>
      <c r="BQ18" s="267">
        <v>12</v>
      </c>
      <c r="BR18" s="268"/>
      <c r="BS18" s="857"/>
      <c r="BT18" s="858"/>
      <c r="BU18" s="858"/>
      <c r="BV18" s="858"/>
      <c r="BW18" s="858"/>
      <c r="BX18" s="858"/>
      <c r="BY18" s="858"/>
      <c r="BZ18" s="858"/>
      <c r="CA18" s="858"/>
      <c r="CB18" s="858"/>
      <c r="CC18" s="858"/>
      <c r="CD18" s="858"/>
      <c r="CE18" s="858"/>
      <c r="CF18" s="858"/>
      <c r="CG18" s="859"/>
      <c r="CH18" s="870"/>
      <c r="CI18" s="871"/>
      <c r="CJ18" s="871"/>
      <c r="CK18" s="871"/>
      <c r="CL18" s="872"/>
      <c r="CM18" s="870"/>
      <c r="CN18" s="871"/>
      <c r="CO18" s="871"/>
      <c r="CP18" s="871"/>
      <c r="CQ18" s="872"/>
      <c r="CR18" s="870"/>
      <c r="CS18" s="871"/>
      <c r="CT18" s="871"/>
      <c r="CU18" s="871"/>
      <c r="CV18" s="872"/>
      <c r="CW18" s="870"/>
      <c r="CX18" s="871"/>
      <c r="CY18" s="871"/>
      <c r="CZ18" s="871"/>
      <c r="DA18" s="872"/>
      <c r="DB18" s="870"/>
      <c r="DC18" s="871"/>
      <c r="DD18" s="871"/>
      <c r="DE18" s="871"/>
      <c r="DF18" s="872"/>
      <c r="DG18" s="870"/>
      <c r="DH18" s="871"/>
      <c r="DI18" s="871"/>
      <c r="DJ18" s="871"/>
      <c r="DK18" s="872"/>
      <c r="DL18" s="870"/>
      <c r="DM18" s="871"/>
      <c r="DN18" s="871"/>
      <c r="DO18" s="871"/>
      <c r="DP18" s="872"/>
      <c r="DQ18" s="870"/>
      <c r="DR18" s="871"/>
      <c r="DS18" s="871"/>
      <c r="DT18" s="871"/>
      <c r="DU18" s="872"/>
      <c r="DV18" s="873"/>
      <c r="DW18" s="874"/>
      <c r="DX18" s="874"/>
      <c r="DY18" s="874"/>
      <c r="DZ18" s="875"/>
      <c r="EA18" s="259"/>
    </row>
    <row r="19" spans="1:131" s="260" customFormat="1" ht="26.25" customHeight="1" x14ac:dyDescent="0.15">
      <c r="A19" s="266">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53"/>
      <c r="AL19" s="854"/>
      <c r="AM19" s="854"/>
      <c r="AN19" s="854"/>
      <c r="AO19" s="854"/>
      <c r="AP19" s="854"/>
      <c r="AQ19" s="854"/>
      <c r="AR19" s="854"/>
      <c r="AS19" s="854"/>
      <c r="AT19" s="854"/>
      <c r="AU19" s="855"/>
      <c r="AV19" s="855"/>
      <c r="AW19" s="855"/>
      <c r="AX19" s="855"/>
      <c r="AY19" s="856"/>
      <c r="AZ19" s="257"/>
      <c r="BA19" s="257"/>
      <c r="BB19" s="257"/>
      <c r="BC19" s="257"/>
      <c r="BD19" s="257"/>
      <c r="BE19" s="258"/>
      <c r="BF19" s="258"/>
      <c r="BG19" s="258"/>
      <c r="BH19" s="258"/>
      <c r="BI19" s="258"/>
      <c r="BJ19" s="258"/>
      <c r="BK19" s="258"/>
      <c r="BL19" s="258"/>
      <c r="BM19" s="258"/>
      <c r="BN19" s="258"/>
      <c r="BO19" s="258"/>
      <c r="BP19" s="258"/>
      <c r="BQ19" s="267">
        <v>13</v>
      </c>
      <c r="BR19" s="268"/>
      <c r="BS19" s="857"/>
      <c r="BT19" s="858"/>
      <c r="BU19" s="858"/>
      <c r="BV19" s="858"/>
      <c r="BW19" s="858"/>
      <c r="BX19" s="858"/>
      <c r="BY19" s="858"/>
      <c r="BZ19" s="858"/>
      <c r="CA19" s="858"/>
      <c r="CB19" s="858"/>
      <c r="CC19" s="858"/>
      <c r="CD19" s="858"/>
      <c r="CE19" s="858"/>
      <c r="CF19" s="858"/>
      <c r="CG19" s="859"/>
      <c r="CH19" s="870"/>
      <c r="CI19" s="871"/>
      <c r="CJ19" s="871"/>
      <c r="CK19" s="871"/>
      <c r="CL19" s="872"/>
      <c r="CM19" s="870"/>
      <c r="CN19" s="871"/>
      <c r="CO19" s="871"/>
      <c r="CP19" s="871"/>
      <c r="CQ19" s="872"/>
      <c r="CR19" s="870"/>
      <c r="CS19" s="871"/>
      <c r="CT19" s="871"/>
      <c r="CU19" s="871"/>
      <c r="CV19" s="872"/>
      <c r="CW19" s="870"/>
      <c r="CX19" s="871"/>
      <c r="CY19" s="871"/>
      <c r="CZ19" s="871"/>
      <c r="DA19" s="872"/>
      <c r="DB19" s="870"/>
      <c r="DC19" s="871"/>
      <c r="DD19" s="871"/>
      <c r="DE19" s="871"/>
      <c r="DF19" s="872"/>
      <c r="DG19" s="870"/>
      <c r="DH19" s="871"/>
      <c r="DI19" s="871"/>
      <c r="DJ19" s="871"/>
      <c r="DK19" s="872"/>
      <c r="DL19" s="870"/>
      <c r="DM19" s="871"/>
      <c r="DN19" s="871"/>
      <c r="DO19" s="871"/>
      <c r="DP19" s="872"/>
      <c r="DQ19" s="870"/>
      <c r="DR19" s="871"/>
      <c r="DS19" s="871"/>
      <c r="DT19" s="871"/>
      <c r="DU19" s="872"/>
      <c r="DV19" s="873"/>
      <c r="DW19" s="874"/>
      <c r="DX19" s="874"/>
      <c r="DY19" s="874"/>
      <c r="DZ19" s="875"/>
      <c r="EA19" s="259"/>
    </row>
    <row r="20" spans="1:131" s="260" customFormat="1" ht="26.25" customHeight="1" x14ac:dyDescent="0.15">
      <c r="A20" s="266">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53"/>
      <c r="AL20" s="854"/>
      <c r="AM20" s="854"/>
      <c r="AN20" s="854"/>
      <c r="AO20" s="854"/>
      <c r="AP20" s="854"/>
      <c r="AQ20" s="854"/>
      <c r="AR20" s="854"/>
      <c r="AS20" s="854"/>
      <c r="AT20" s="854"/>
      <c r="AU20" s="855"/>
      <c r="AV20" s="855"/>
      <c r="AW20" s="855"/>
      <c r="AX20" s="855"/>
      <c r="AY20" s="856"/>
      <c r="AZ20" s="257"/>
      <c r="BA20" s="257"/>
      <c r="BB20" s="257"/>
      <c r="BC20" s="257"/>
      <c r="BD20" s="257"/>
      <c r="BE20" s="258"/>
      <c r="BF20" s="258"/>
      <c r="BG20" s="258"/>
      <c r="BH20" s="258"/>
      <c r="BI20" s="258"/>
      <c r="BJ20" s="258"/>
      <c r="BK20" s="258"/>
      <c r="BL20" s="258"/>
      <c r="BM20" s="258"/>
      <c r="BN20" s="258"/>
      <c r="BO20" s="258"/>
      <c r="BP20" s="258"/>
      <c r="BQ20" s="267">
        <v>14</v>
      </c>
      <c r="BR20" s="268"/>
      <c r="BS20" s="857"/>
      <c r="BT20" s="858"/>
      <c r="BU20" s="858"/>
      <c r="BV20" s="858"/>
      <c r="BW20" s="858"/>
      <c r="BX20" s="858"/>
      <c r="BY20" s="858"/>
      <c r="BZ20" s="858"/>
      <c r="CA20" s="858"/>
      <c r="CB20" s="858"/>
      <c r="CC20" s="858"/>
      <c r="CD20" s="858"/>
      <c r="CE20" s="858"/>
      <c r="CF20" s="858"/>
      <c r="CG20" s="859"/>
      <c r="CH20" s="870"/>
      <c r="CI20" s="871"/>
      <c r="CJ20" s="871"/>
      <c r="CK20" s="871"/>
      <c r="CL20" s="872"/>
      <c r="CM20" s="870"/>
      <c r="CN20" s="871"/>
      <c r="CO20" s="871"/>
      <c r="CP20" s="871"/>
      <c r="CQ20" s="872"/>
      <c r="CR20" s="870"/>
      <c r="CS20" s="871"/>
      <c r="CT20" s="871"/>
      <c r="CU20" s="871"/>
      <c r="CV20" s="872"/>
      <c r="CW20" s="870"/>
      <c r="CX20" s="871"/>
      <c r="CY20" s="871"/>
      <c r="CZ20" s="871"/>
      <c r="DA20" s="872"/>
      <c r="DB20" s="870"/>
      <c r="DC20" s="871"/>
      <c r="DD20" s="871"/>
      <c r="DE20" s="871"/>
      <c r="DF20" s="872"/>
      <c r="DG20" s="870"/>
      <c r="DH20" s="871"/>
      <c r="DI20" s="871"/>
      <c r="DJ20" s="871"/>
      <c r="DK20" s="872"/>
      <c r="DL20" s="870"/>
      <c r="DM20" s="871"/>
      <c r="DN20" s="871"/>
      <c r="DO20" s="871"/>
      <c r="DP20" s="872"/>
      <c r="DQ20" s="870"/>
      <c r="DR20" s="871"/>
      <c r="DS20" s="871"/>
      <c r="DT20" s="871"/>
      <c r="DU20" s="872"/>
      <c r="DV20" s="873"/>
      <c r="DW20" s="874"/>
      <c r="DX20" s="874"/>
      <c r="DY20" s="874"/>
      <c r="DZ20" s="875"/>
      <c r="EA20" s="259"/>
    </row>
    <row r="21" spans="1:131" s="260" customFormat="1" ht="26.25" customHeight="1" thickBot="1" x14ac:dyDescent="0.2">
      <c r="A21" s="266">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53"/>
      <c r="AL21" s="854"/>
      <c r="AM21" s="854"/>
      <c r="AN21" s="854"/>
      <c r="AO21" s="854"/>
      <c r="AP21" s="854"/>
      <c r="AQ21" s="854"/>
      <c r="AR21" s="854"/>
      <c r="AS21" s="854"/>
      <c r="AT21" s="854"/>
      <c r="AU21" s="855"/>
      <c r="AV21" s="855"/>
      <c r="AW21" s="855"/>
      <c r="AX21" s="855"/>
      <c r="AY21" s="856"/>
      <c r="AZ21" s="257"/>
      <c r="BA21" s="257"/>
      <c r="BB21" s="257"/>
      <c r="BC21" s="257"/>
      <c r="BD21" s="257"/>
      <c r="BE21" s="258"/>
      <c r="BF21" s="258"/>
      <c r="BG21" s="258"/>
      <c r="BH21" s="258"/>
      <c r="BI21" s="258"/>
      <c r="BJ21" s="258"/>
      <c r="BK21" s="258"/>
      <c r="BL21" s="258"/>
      <c r="BM21" s="258"/>
      <c r="BN21" s="258"/>
      <c r="BO21" s="258"/>
      <c r="BP21" s="258"/>
      <c r="BQ21" s="267">
        <v>15</v>
      </c>
      <c r="BR21" s="268"/>
      <c r="BS21" s="857"/>
      <c r="BT21" s="858"/>
      <c r="BU21" s="858"/>
      <c r="BV21" s="858"/>
      <c r="BW21" s="858"/>
      <c r="BX21" s="858"/>
      <c r="BY21" s="858"/>
      <c r="BZ21" s="858"/>
      <c r="CA21" s="858"/>
      <c r="CB21" s="858"/>
      <c r="CC21" s="858"/>
      <c r="CD21" s="858"/>
      <c r="CE21" s="858"/>
      <c r="CF21" s="858"/>
      <c r="CG21" s="859"/>
      <c r="CH21" s="870"/>
      <c r="CI21" s="871"/>
      <c r="CJ21" s="871"/>
      <c r="CK21" s="871"/>
      <c r="CL21" s="872"/>
      <c r="CM21" s="870"/>
      <c r="CN21" s="871"/>
      <c r="CO21" s="871"/>
      <c r="CP21" s="871"/>
      <c r="CQ21" s="872"/>
      <c r="CR21" s="870"/>
      <c r="CS21" s="871"/>
      <c r="CT21" s="871"/>
      <c r="CU21" s="871"/>
      <c r="CV21" s="872"/>
      <c r="CW21" s="870"/>
      <c r="CX21" s="871"/>
      <c r="CY21" s="871"/>
      <c r="CZ21" s="871"/>
      <c r="DA21" s="872"/>
      <c r="DB21" s="870"/>
      <c r="DC21" s="871"/>
      <c r="DD21" s="871"/>
      <c r="DE21" s="871"/>
      <c r="DF21" s="872"/>
      <c r="DG21" s="870"/>
      <c r="DH21" s="871"/>
      <c r="DI21" s="871"/>
      <c r="DJ21" s="871"/>
      <c r="DK21" s="872"/>
      <c r="DL21" s="870"/>
      <c r="DM21" s="871"/>
      <c r="DN21" s="871"/>
      <c r="DO21" s="871"/>
      <c r="DP21" s="872"/>
      <c r="DQ21" s="870"/>
      <c r="DR21" s="871"/>
      <c r="DS21" s="871"/>
      <c r="DT21" s="871"/>
      <c r="DU21" s="872"/>
      <c r="DV21" s="873"/>
      <c r="DW21" s="874"/>
      <c r="DX21" s="874"/>
      <c r="DY21" s="874"/>
      <c r="DZ21" s="875"/>
      <c r="EA21" s="259"/>
    </row>
    <row r="22" spans="1:131" s="260" customFormat="1" ht="26.25" customHeight="1" x14ac:dyDescent="0.15">
      <c r="A22" s="266">
        <v>16</v>
      </c>
      <c r="B22" s="844"/>
      <c r="C22" s="845"/>
      <c r="D22" s="845"/>
      <c r="E22" s="845"/>
      <c r="F22" s="845"/>
      <c r="G22" s="845"/>
      <c r="H22" s="845"/>
      <c r="I22" s="845"/>
      <c r="J22" s="845"/>
      <c r="K22" s="845"/>
      <c r="L22" s="845"/>
      <c r="M22" s="845"/>
      <c r="N22" s="845"/>
      <c r="O22" s="845"/>
      <c r="P22" s="846"/>
      <c r="Q22" s="876"/>
      <c r="R22" s="877"/>
      <c r="S22" s="877"/>
      <c r="T22" s="877"/>
      <c r="U22" s="877"/>
      <c r="V22" s="877"/>
      <c r="W22" s="877"/>
      <c r="X22" s="877"/>
      <c r="Y22" s="877"/>
      <c r="Z22" s="877"/>
      <c r="AA22" s="877"/>
      <c r="AB22" s="877"/>
      <c r="AC22" s="877"/>
      <c r="AD22" s="877"/>
      <c r="AE22" s="878"/>
      <c r="AF22" s="850"/>
      <c r="AG22" s="851"/>
      <c r="AH22" s="851"/>
      <c r="AI22" s="851"/>
      <c r="AJ22" s="852"/>
      <c r="AK22" s="891"/>
      <c r="AL22" s="892"/>
      <c r="AM22" s="892"/>
      <c r="AN22" s="892"/>
      <c r="AO22" s="892"/>
      <c r="AP22" s="892"/>
      <c r="AQ22" s="892"/>
      <c r="AR22" s="892"/>
      <c r="AS22" s="892"/>
      <c r="AT22" s="892"/>
      <c r="AU22" s="893"/>
      <c r="AV22" s="893"/>
      <c r="AW22" s="893"/>
      <c r="AX22" s="893"/>
      <c r="AY22" s="894"/>
      <c r="AZ22" s="895" t="s">
        <v>388</v>
      </c>
      <c r="BA22" s="895"/>
      <c r="BB22" s="895"/>
      <c r="BC22" s="895"/>
      <c r="BD22" s="896"/>
      <c r="BE22" s="258"/>
      <c r="BF22" s="258"/>
      <c r="BG22" s="258"/>
      <c r="BH22" s="258"/>
      <c r="BI22" s="258"/>
      <c r="BJ22" s="258"/>
      <c r="BK22" s="258"/>
      <c r="BL22" s="258"/>
      <c r="BM22" s="258"/>
      <c r="BN22" s="258"/>
      <c r="BO22" s="258"/>
      <c r="BP22" s="258"/>
      <c r="BQ22" s="267">
        <v>16</v>
      </c>
      <c r="BR22" s="268"/>
      <c r="BS22" s="857"/>
      <c r="BT22" s="858"/>
      <c r="BU22" s="858"/>
      <c r="BV22" s="858"/>
      <c r="BW22" s="858"/>
      <c r="BX22" s="858"/>
      <c r="BY22" s="858"/>
      <c r="BZ22" s="858"/>
      <c r="CA22" s="858"/>
      <c r="CB22" s="858"/>
      <c r="CC22" s="858"/>
      <c r="CD22" s="858"/>
      <c r="CE22" s="858"/>
      <c r="CF22" s="858"/>
      <c r="CG22" s="859"/>
      <c r="CH22" s="870"/>
      <c r="CI22" s="871"/>
      <c r="CJ22" s="871"/>
      <c r="CK22" s="871"/>
      <c r="CL22" s="872"/>
      <c r="CM22" s="870"/>
      <c r="CN22" s="871"/>
      <c r="CO22" s="871"/>
      <c r="CP22" s="871"/>
      <c r="CQ22" s="872"/>
      <c r="CR22" s="870"/>
      <c r="CS22" s="871"/>
      <c r="CT22" s="871"/>
      <c r="CU22" s="871"/>
      <c r="CV22" s="872"/>
      <c r="CW22" s="870"/>
      <c r="CX22" s="871"/>
      <c r="CY22" s="871"/>
      <c r="CZ22" s="871"/>
      <c r="DA22" s="872"/>
      <c r="DB22" s="870"/>
      <c r="DC22" s="871"/>
      <c r="DD22" s="871"/>
      <c r="DE22" s="871"/>
      <c r="DF22" s="872"/>
      <c r="DG22" s="870"/>
      <c r="DH22" s="871"/>
      <c r="DI22" s="871"/>
      <c r="DJ22" s="871"/>
      <c r="DK22" s="872"/>
      <c r="DL22" s="870"/>
      <c r="DM22" s="871"/>
      <c r="DN22" s="871"/>
      <c r="DO22" s="871"/>
      <c r="DP22" s="872"/>
      <c r="DQ22" s="870"/>
      <c r="DR22" s="871"/>
      <c r="DS22" s="871"/>
      <c r="DT22" s="871"/>
      <c r="DU22" s="872"/>
      <c r="DV22" s="873"/>
      <c r="DW22" s="874"/>
      <c r="DX22" s="874"/>
      <c r="DY22" s="874"/>
      <c r="DZ22" s="875"/>
      <c r="EA22" s="259"/>
    </row>
    <row r="23" spans="1:131" s="260" customFormat="1" ht="26.25" customHeight="1" thickBot="1" x14ac:dyDescent="0.2">
      <c r="A23" s="269" t="s">
        <v>389</v>
      </c>
      <c r="B23" s="879" t="s">
        <v>390</v>
      </c>
      <c r="C23" s="880"/>
      <c r="D23" s="880"/>
      <c r="E23" s="880"/>
      <c r="F23" s="880"/>
      <c r="G23" s="880"/>
      <c r="H23" s="880"/>
      <c r="I23" s="880"/>
      <c r="J23" s="880"/>
      <c r="K23" s="880"/>
      <c r="L23" s="880"/>
      <c r="M23" s="880"/>
      <c r="N23" s="880"/>
      <c r="O23" s="880"/>
      <c r="P23" s="881"/>
      <c r="Q23" s="882"/>
      <c r="R23" s="883"/>
      <c r="S23" s="883"/>
      <c r="T23" s="883"/>
      <c r="U23" s="883"/>
      <c r="V23" s="883"/>
      <c r="W23" s="883"/>
      <c r="X23" s="883"/>
      <c r="Y23" s="883"/>
      <c r="Z23" s="883"/>
      <c r="AA23" s="883"/>
      <c r="AB23" s="883"/>
      <c r="AC23" s="883"/>
      <c r="AD23" s="883"/>
      <c r="AE23" s="884"/>
      <c r="AF23" s="885">
        <v>104</v>
      </c>
      <c r="AG23" s="883"/>
      <c r="AH23" s="883"/>
      <c r="AI23" s="883"/>
      <c r="AJ23" s="886"/>
      <c r="AK23" s="887"/>
      <c r="AL23" s="888"/>
      <c r="AM23" s="888"/>
      <c r="AN23" s="888"/>
      <c r="AO23" s="888"/>
      <c r="AP23" s="883"/>
      <c r="AQ23" s="883"/>
      <c r="AR23" s="883"/>
      <c r="AS23" s="883"/>
      <c r="AT23" s="883"/>
      <c r="AU23" s="889"/>
      <c r="AV23" s="889"/>
      <c r="AW23" s="889"/>
      <c r="AX23" s="889"/>
      <c r="AY23" s="890"/>
      <c r="AZ23" s="898" t="s">
        <v>129</v>
      </c>
      <c r="BA23" s="899"/>
      <c r="BB23" s="899"/>
      <c r="BC23" s="899"/>
      <c r="BD23" s="900"/>
      <c r="BE23" s="258"/>
      <c r="BF23" s="258"/>
      <c r="BG23" s="258"/>
      <c r="BH23" s="258"/>
      <c r="BI23" s="258"/>
      <c r="BJ23" s="258"/>
      <c r="BK23" s="258"/>
      <c r="BL23" s="258"/>
      <c r="BM23" s="258"/>
      <c r="BN23" s="258"/>
      <c r="BO23" s="258"/>
      <c r="BP23" s="258"/>
      <c r="BQ23" s="267">
        <v>17</v>
      </c>
      <c r="BR23" s="268"/>
      <c r="BS23" s="857"/>
      <c r="BT23" s="858"/>
      <c r="BU23" s="858"/>
      <c r="BV23" s="858"/>
      <c r="BW23" s="858"/>
      <c r="BX23" s="858"/>
      <c r="BY23" s="858"/>
      <c r="BZ23" s="858"/>
      <c r="CA23" s="858"/>
      <c r="CB23" s="858"/>
      <c r="CC23" s="858"/>
      <c r="CD23" s="858"/>
      <c r="CE23" s="858"/>
      <c r="CF23" s="858"/>
      <c r="CG23" s="859"/>
      <c r="CH23" s="870"/>
      <c r="CI23" s="871"/>
      <c r="CJ23" s="871"/>
      <c r="CK23" s="871"/>
      <c r="CL23" s="872"/>
      <c r="CM23" s="870"/>
      <c r="CN23" s="871"/>
      <c r="CO23" s="871"/>
      <c r="CP23" s="871"/>
      <c r="CQ23" s="872"/>
      <c r="CR23" s="870"/>
      <c r="CS23" s="871"/>
      <c r="CT23" s="871"/>
      <c r="CU23" s="871"/>
      <c r="CV23" s="872"/>
      <c r="CW23" s="870"/>
      <c r="CX23" s="871"/>
      <c r="CY23" s="871"/>
      <c r="CZ23" s="871"/>
      <c r="DA23" s="872"/>
      <c r="DB23" s="870"/>
      <c r="DC23" s="871"/>
      <c r="DD23" s="871"/>
      <c r="DE23" s="871"/>
      <c r="DF23" s="872"/>
      <c r="DG23" s="870"/>
      <c r="DH23" s="871"/>
      <c r="DI23" s="871"/>
      <c r="DJ23" s="871"/>
      <c r="DK23" s="872"/>
      <c r="DL23" s="870"/>
      <c r="DM23" s="871"/>
      <c r="DN23" s="871"/>
      <c r="DO23" s="871"/>
      <c r="DP23" s="872"/>
      <c r="DQ23" s="870"/>
      <c r="DR23" s="871"/>
      <c r="DS23" s="871"/>
      <c r="DT23" s="871"/>
      <c r="DU23" s="872"/>
      <c r="DV23" s="873"/>
      <c r="DW23" s="874"/>
      <c r="DX23" s="874"/>
      <c r="DY23" s="874"/>
      <c r="DZ23" s="875"/>
      <c r="EA23" s="259"/>
    </row>
    <row r="24" spans="1:131" s="260" customFormat="1" ht="26.25" customHeight="1" x14ac:dyDescent="0.15">
      <c r="A24" s="897" t="s">
        <v>391</v>
      </c>
      <c r="B24" s="897"/>
      <c r="C24" s="897"/>
      <c r="D24" s="897"/>
      <c r="E24" s="897"/>
      <c r="F24" s="897"/>
      <c r="G24" s="897"/>
      <c r="H24" s="897"/>
      <c r="I24" s="897"/>
      <c r="J24" s="897"/>
      <c r="K24" s="897"/>
      <c r="L24" s="897"/>
      <c r="M24" s="897"/>
      <c r="N24" s="897"/>
      <c r="O24" s="897"/>
      <c r="P24" s="897"/>
      <c r="Q24" s="897"/>
      <c r="R24" s="897"/>
      <c r="S24" s="897"/>
      <c r="T24" s="897"/>
      <c r="U24" s="897"/>
      <c r="V24" s="897"/>
      <c r="W24" s="897"/>
      <c r="X24" s="897"/>
      <c r="Y24" s="897"/>
      <c r="Z24" s="897"/>
      <c r="AA24" s="897"/>
      <c r="AB24" s="897"/>
      <c r="AC24" s="897"/>
      <c r="AD24" s="897"/>
      <c r="AE24" s="897"/>
      <c r="AF24" s="897"/>
      <c r="AG24" s="897"/>
      <c r="AH24" s="897"/>
      <c r="AI24" s="897"/>
      <c r="AJ24" s="897"/>
      <c r="AK24" s="897"/>
      <c r="AL24" s="897"/>
      <c r="AM24" s="897"/>
      <c r="AN24" s="897"/>
      <c r="AO24" s="897"/>
      <c r="AP24" s="897"/>
      <c r="AQ24" s="897"/>
      <c r="AR24" s="897"/>
      <c r="AS24" s="897"/>
      <c r="AT24" s="897"/>
      <c r="AU24" s="897"/>
      <c r="AV24" s="897"/>
      <c r="AW24" s="897"/>
      <c r="AX24" s="897"/>
      <c r="AY24" s="897"/>
      <c r="AZ24" s="257"/>
      <c r="BA24" s="257"/>
      <c r="BB24" s="257"/>
      <c r="BC24" s="257"/>
      <c r="BD24" s="257"/>
      <c r="BE24" s="258"/>
      <c r="BF24" s="258"/>
      <c r="BG24" s="258"/>
      <c r="BH24" s="258"/>
      <c r="BI24" s="258"/>
      <c r="BJ24" s="258"/>
      <c r="BK24" s="258"/>
      <c r="BL24" s="258"/>
      <c r="BM24" s="258"/>
      <c r="BN24" s="258"/>
      <c r="BO24" s="258"/>
      <c r="BP24" s="258"/>
      <c r="BQ24" s="267">
        <v>18</v>
      </c>
      <c r="BR24" s="268"/>
      <c r="BS24" s="857"/>
      <c r="BT24" s="858"/>
      <c r="BU24" s="858"/>
      <c r="BV24" s="858"/>
      <c r="BW24" s="858"/>
      <c r="BX24" s="858"/>
      <c r="BY24" s="858"/>
      <c r="BZ24" s="858"/>
      <c r="CA24" s="858"/>
      <c r="CB24" s="858"/>
      <c r="CC24" s="858"/>
      <c r="CD24" s="858"/>
      <c r="CE24" s="858"/>
      <c r="CF24" s="858"/>
      <c r="CG24" s="859"/>
      <c r="CH24" s="870"/>
      <c r="CI24" s="871"/>
      <c r="CJ24" s="871"/>
      <c r="CK24" s="871"/>
      <c r="CL24" s="872"/>
      <c r="CM24" s="870"/>
      <c r="CN24" s="871"/>
      <c r="CO24" s="871"/>
      <c r="CP24" s="871"/>
      <c r="CQ24" s="872"/>
      <c r="CR24" s="870"/>
      <c r="CS24" s="871"/>
      <c r="CT24" s="871"/>
      <c r="CU24" s="871"/>
      <c r="CV24" s="872"/>
      <c r="CW24" s="870"/>
      <c r="CX24" s="871"/>
      <c r="CY24" s="871"/>
      <c r="CZ24" s="871"/>
      <c r="DA24" s="872"/>
      <c r="DB24" s="870"/>
      <c r="DC24" s="871"/>
      <c r="DD24" s="871"/>
      <c r="DE24" s="871"/>
      <c r="DF24" s="872"/>
      <c r="DG24" s="870"/>
      <c r="DH24" s="871"/>
      <c r="DI24" s="871"/>
      <c r="DJ24" s="871"/>
      <c r="DK24" s="872"/>
      <c r="DL24" s="870"/>
      <c r="DM24" s="871"/>
      <c r="DN24" s="871"/>
      <c r="DO24" s="871"/>
      <c r="DP24" s="872"/>
      <c r="DQ24" s="870"/>
      <c r="DR24" s="871"/>
      <c r="DS24" s="871"/>
      <c r="DT24" s="871"/>
      <c r="DU24" s="872"/>
      <c r="DV24" s="873"/>
      <c r="DW24" s="874"/>
      <c r="DX24" s="874"/>
      <c r="DY24" s="874"/>
      <c r="DZ24" s="875"/>
      <c r="EA24" s="259"/>
    </row>
    <row r="25" spans="1:131" s="252" customFormat="1" ht="26.25" customHeight="1" thickBot="1" x14ac:dyDescent="0.2">
      <c r="A25" s="838" t="s">
        <v>392</v>
      </c>
      <c r="B25" s="838"/>
      <c r="C25" s="838"/>
      <c r="D25" s="838"/>
      <c r="E25" s="838"/>
      <c r="F25" s="838"/>
      <c r="G25" s="838"/>
      <c r="H25" s="838"/>
      <c r="I25" s="838"/>
      <c r="J25" s="838"/>
      <c r="K25" s="838"/>
      <c r="L25" s="838"/>
      <c r="M25" s="838"/>
      <c r="N25" s="838"/>
      <c r="O25" s="838"/>
      <c r="P25" s="838"/>
      <c r="Q25" s="838"/>
      <c r="R25" s="838"/>
      <c r="S25" s="838"/>
      <c r="T25" s="838"/>
      <c r="U25" s="838"/>
      <c r="V25" s="838"/>
      <c r="W25" s="838"/>
      <c r="X25" s="838"/>
      <c r="Y25" s="838"/>
      <c r="Z25" s="838"/>
      <c r="AA25" s="838"/>
      <c r="AB25" s="838"/>
      <c r="AC25" s="838"/>
      <c r="AD25" s="838"/>
      <c r="AE25" s="838"/>
      <c r="AF25" s="838"/>
      <c r="AG25" s="838"/>
      <c r="AH25" s="838"/>
      <c r="AI25" s="838"/>
      <c r="AJ25" s="838"/>
      <c r="AK25" s="838"/>
      <c r="AL25" s="838"/>
      <c r="AM25" s="838"/>
      <c r="AN25" s="838"/>
      <c r="AO25" s="838"/>
      <c r="AP25" s="838"/>
      <c r="AQ25" s="838"/>
      <c r="AR25" s="838"/>
      <c r="AS25" s="838"/>
      <c r="AT25" s="838"/>
      <c r="AU25" s="838"/>
      <c r="AV25" s="838"/>
      <c r="AW25" s="838"/>
      <c r="AX25" s="838"/>
      <c r="AY25" s="838"/>
      <c r="AZ25" s="838"/>
      <c r="BA25" s="838"/>
      <c r="BB25" s="838"/>
      <c r="BC25" s="838"/>
      <c r="BD25" s="838"/>
      <c r="BE25" s="838"/>
      <c r="BF25" s="838"/>
      <c r="BG25" s="838"/>
      <c r="BH25" s="838"/>
      <c r="BI25" s="838"/>
      <c r="BJ25" s="257"/>
      <c r="BK25" s="257"/>
      <c r="BL25" s="257"/>
      <c r="BM25" s="257"/>
      <c r="BN25" s="257"/>
      <c r="BO25" s="270"/>
      <c r="BP25" s="270"/>
      <c r="BQ25" s="267">
        <v>19</v>
      </c>
      <c r="BR25" s="268"/>
      <c r="BS25" s="857"/>
      <c r="BT25" s="858"/>
      <c r="BU25" s="858"/>
      <c r="BV25" s="858"/>
      <c r="BW25" s="858"/>
      <c r="BX25" s="858"/>
      <c r="BY25" s="858"/>
      <c r="BZ25" s="858"/>
      <c r="CA25" s="858"/>
      <c r="CB25" s="858"/>
      <c r="CC25" s="858"/>
      <c r="CD25" s="858"/>
      <c r="CE25" s="858"/>
      <c r="CF25" s="858"/>
      <c r="CG25" s="859"/>
      <c r="CH25" s="870"/>
      <c r="CI25" s="871"/>
      <c r="CJ25" s="871"/>
      <c r="CK25" s="871"/>
      <c r="CL25" s="872"/>
      <c r="CM25" s="870"/>
      <c r="CN25" s="871"/>
      <c r="CO25" s="871"/>
      <c r="CP25" s="871"/>
      <c r="CQ25" s="872"/>
      <c r="CR25" s="870"/>
      <c r="CS25" s="871"/>
      <c r="CT25" s="871"/>
      <c r="CU25" s="871"/>
      <c r="CV25" s="872"/>
      <c r="CW25" s="870"/>
      <c r="CX25" s="871"/>
      <c r="CY25" s="871"/>
      <c r="CZ25" s="871"/>
      <c r="DA25" s="872"/>
      <c r="DB25" s="870"/>
      <c r="DC25" s="871"/>
      <c r="DD25" s="871"/>
      <c r="DE25" s="871"/>
      <c r="DF25" s="872"/>
      <c r="DG25" s="870"/>
      <c r="DH25" s="871"/>
      <c r="DI25" s="871"/>
      <c r="DJ25" s="871"/>
      <c r="DK25" s="872"/>
      <c r="DL25" s="870"/>
      <c r="DM25" s="871"/>
      <c r="DN25" s="871"/>
      <c r="DO25" s="871"/>
      <c r="DP25" s="872"/>
      <c r="DQ25" s="870"/>
      <c r="DR25" s="871"/>
      <c r="DS25" s="871"/>
      <c r="DT25" s="871"/>
      <c r="DU25" s="872"/>
      <c r="DV25" s="873"/>
      <c r="DW25" s="874"/>
      <c r="DX25" s="874"/>
      <c r="DY25" s="874"/>
      <c r="DZ25" s="875"/>
      <c r="EA25" s="251"/>
    </row>
    <row r="26" spans="1:131" s="252" customFormat="1" ht="26.25" customHeight="1" x14ac:dyDescent="0.15">
      <c r="A26" s="829" t="s">
        <v>369</v>
      </c>
      <c r="B26" s="830"/>
      <c r="C26" s="830"/>
      <c r="D26" s="830"/>
      <c r="E26" s="830"/>
      <c r="F26" s="830"/>
      <c r="G26" s="830"/>
      <c r="H26" s="830"/>
      <c r="I26" s="830"/>
      <c r="J26" s="830"/>
      <c r="K26" s="830"/>
      <c r="L26" s="830"/>
      <c r="M26" s="830"/>
      <c r="N26" s="830"/>
      <c r="O26" s="830"/>
      <c r="P26" s="831"/>
      <c r="Q26" s="806" t="s">
        <v>393</v>
      </c>
      <c r="R26" s="807"/>
      <c r="S26" s="807"/>
      <c r="T26" s="807"/>
      <c r="U26" s="808"/>
      <c r="V26" s="806" t="s">
        <v>394</v>
      </c>
      <c r="W26" s="807"/>
      <c r="X26" s="807"/>
      <c r="Y26" s="807"/>
      <c r="Z26" s="808"/>
      <c r="AA26" s="806" t="s">
        <v>395</v>
      </c>
      <c r="AB26" s="807"/>
      <c r="AC26" s="807"/>
      <c r="AD26" s="807"/>
      <c r="AE26" s="807"/>
      <c r="AF26" s="901" t="s">
        <v>396</v>
      </c>
      <c r="AG26" s="902"/>
      <c r="AH26" s="902"/>
      <c r="AI26" s="902"/>
      <c r="AJ26" s="903"/>
      <c r="AK26" s="807" t="s">
        <v>397</v>
      </c>
      <c r="AL26" s="807"/>
      <c r="AM26" s="807"/>
      <c r="AN26" s="807"/>
      <c r="AO26" s="808"/>
      <c r="AP26" s="806" t="s">
        <v>398</v>
      </c>
      <c r="AQ26" s="807"/>
      <c r="AR26" s="807"/>
      <c r="AS26" s="807"/>
      <c r="AT26" s="808"/>
      <c r="AU26" s="806" t="s">
        <v>399</v>
      </c>
      <c r="AV26" s="807"/>
      <c r="AW26" s="807"/>
      <c r="AX26" s="807"/>
      <c r="AY26" s="808"/>
      <c r="AZ26" s="806" t="s">
        <v>400</v>
      </c>
      <c r="BA26" s="807"/>
      <c r="BB26" s="807"/>
      <c r="BC26" s="807"/>
      <c r="BD26" s="808"/>
      <c r="BE26" s="806" t="s">
        <v>376</v>
      </c>
      <c r="BF26" s="807"/>
      <c r="BG26" s="807"/>
      <c r="BH26" s="807"/>
      <c r="BI26" s="818"/>
      <c r="BJ26" s="257"/>
      <c r="BK26" s="257"/>
      <c r="BL26" s="257"/>
      <c r="BM26" s="257"/>
      <c r="BN26" s="257"/>
      <c r="BO26" s="270"/>
      <c r="BP26" s="270"/>
      <c r="BQ26" s="267">
        <v>20</v>
      </c>
      <c r="BR26" s="268"/>
      <c r="BS26" s="857"/>
      <c r="BT26" s="858"/>
      <c r="BU26" s="858"/>
      <c r="BV26" s="858"/>
      <c r="BW26" s="858"/>
      <c r="BX26" s="858"/>
      <c r="BY26" s="858"/>
      <c r="BZ26" s="858"/>
      <c r="CA26" s="858"/>
      <c r="CB26" s="858"/>
      <c r="CC26" s="858"/>
      <c r="CD26" s="858"/>
      <c r="CE26" s="858"/>
      <c r="CF26" s="858"/>
      <c r="CG26" s="859"/>
      <c r="CH26" s="870"/>
      <c r="CI26" s="871"/>
      <c r="CJ26" s="871"/>
      <c r="CK26" s="871"/>
      <c r="CL26" s="872"/>
      <c r="CM26" s="870"/>
      <c r="CN26" s="871"/>
      <c r="CO26" s="871"/>
      <c r="CP26" s="871"/>
      <c r="CQ26" s="872"/>
      <c r="CR26" s="870"/>
      <c r="CS26" s="871"/>
      <c r="CT26" s="871"/>
      <c r="CU26" s="871"/>
      <c r="CV26" s="872"/>
      <c r="CW26" s="870"/>
      <c r="CX26" s="871"/>
      <c r="CY26" s="871"/>
      <c r="CZ26" s="871"/>
      <c r="DA26" s="872"/>
      <c r="DB26" s="870"/>
      <c r="DC26" s="871"/>
      <c r="DD26" s="871"/>
      <c r="DE26" s="871"/>
      <c r="DF26" s="872"/>
      <c r="DG26" s="870"/>
      <c r="DH26" s="871"/>
      <c r="DI26" s="871"/>
      <c r="DJ26" s="871"/>
      <c r="DK26" s="872"/>
      <c r="DL26" s="870"/>
      <c r="DM26" s="871"/>
      <c r="DN26" s="871"/>
      <c r="DO26" s="871"/>
      <c r="DP26" s="872"/>
      <c r="DQ26" s="870"/>
      <c r="DR26" s="871"/>
      <c r="DS26" s="871"/>
      <c r="DT26" s="871"/>
      <c r="DU26" s="872"/>
      <c r="DV26" s="873"/>
      <c r="DW26" s="874"/>
      <c r="DX26" s="874"/>
      <c r="DY26" s="874"/>
      <c r="DZ26" s="875"/>
      <c r="EA26" s="251"/>
    </row>
    <row r="27" spans="1:131" s="252" customFormat="1" ht="26.25" customHeight="1" thickBot="1" x14ac:dyDescent="0.2">
      <c r="A27" s="832"/>
      <c r="B27" s="833"/>
      <c r="C27" s="833"/>
      <c r="D27" s="833"/>
      <c r="E27" s="833"/>
      <c r="F27" s="833"/>
      <c r="G27" s="833"/>
      <c r="H27" s="833"/>
      <c r="I27" s="833"/>
      <c r="J27" s="833"/>
      <c r="K27" s="833"/>
      <c r="L27" s="833"/>
      <c r="M27" s="833"/>
      <c r="N27" s="833"/>
      <c r="O27" s="833"/>
      <c r="P27" s="834"/>
      <c r="Q27" s="809"/>
      <c r="R27" s="810"/>
      <c r="S27" s="810"/>
      <c r="T27" s="810"/>
      <c r="U27" s="811"/>
      <c r="V27" s="809"/>
      <c r="W27" s="810"/>
      <c r="X27" s="810"/>
      <c r="Y27" s="810"/>
      <c r="Z27" s="811"/>
      <c r="AA27" s="809"/>
      <c r="AB27" s="810"/>
      <c r="AC27" s="810"/>
      <c r="AD27" s="810"/>
      <c r="AE27" s="810"/>
      <c r="AF27" s="904"/>
      <c r="AG27" s="905"/>
      <c r="AH27" s="905"/>
      <c r="AI27" s="905"/>
      <c r="AJ27" s="906"/>
      <c r="AK27" s="810"/>
      <c r="AL27" s="810"/>
      <c r="AM27" s="810"/>
      <c r="AN27" s="810"/>
      <c r="AO27" s="811"/>
      <c r="AP27" s="809"/>
      <c r="AQ27" s="810"/>
      <c r="AR27" s="810"/>
      <c r="AS27" s="810"/>
      <c r="AT27" s="811"/>
      <c r="AU27" s="809"/>
      <c r="AV27" s="810"/>
      <c r="AW27" s="810"/>
      <c r="AX27" s="810"/>
      <c r="AY27" s="811"/>
      <c r="AZ27" s="809"/>
      <c r="BA27" s="810"/>
      <c r="BB27" s="810"/>
      <c r="BC27" s="810"/>
      <c r="BD27" s="811"/>
      <c r="BE27" s="809"/>
      <c r="BF27" s="810"/>
      <c r="BG27" s="810"/>
      <c r="BH27" s="810"/>
      <c r="BI27" s="819"/>
      <c r="BJ27" s="257"/>
      <c r="BK27" s="257"/>
      <c r="BL27" s="257"/>
      <c r="BM27" s="257"/>
      <c r="BN27" s="257"/>
      <c r="BO27" s="270"/>
      <c r="BP27" s="270"/>
      <c r="BQ27" s="267">
        <v>21</v>
      </c>
      <c r="BR27" s="268"/>
      <c r="BS27" s="857"/>
      <c r="BT27" s="858"/>
      <c r="BU27" s="858"/>
      <c r="BV27" s="858"/>
      <c r="BW27" s="858"/>
      <c r="BX27" s="858"/>
      <c r="BY27" s="858"/>
      <c r="BZ27" s="858"/>
      <c r="CA27" s="858"/>
      <c r="CB27" s="858"/>
      <c r="CC27" s="858"/>
      <c r="CD27" s="858"/>
      <c r="CE27" s="858"/>
      <c r="CF27" s="858"/>
      <c r="CG27" s="859"/>
      <c r="CH27" s="870"/>
      <c r="CI27" s="871"/>
      <c r="CJ27" s="871"/>
      <c r="CK27" s="871"/>
      <c r="CL27" s="872"/>
      <c r="CM27" s="870"/>
      <c r="CN27" s="871"/>
      <c r="CO27" s="871"/>
      <c r="CP27" s="871"/>
      <c r="CQ27" s="872"/>
      <c r="CR27" s="870"/>
      <c r="CS27" s="871"/>
      <c r="CT27" s="871"/>
      <c r="CU27" s="871"/>
      <c r="CV27" s="872"/>
      <c r="CW27" s="870"/>
      <c r="CX27" s="871"/>
      <c r="CY27" s="871"/>
      <c r="CZ27" s="871"/>
      <c r="DA27" s="872"/>
      <c r="DB27" s="870"/>
      <c r="DC27" s="871"/>
      <c r="DD27" s="871"/>
      <c r="DE27" s="871"/>
      <c r="DF27" s="872"/>
      <c r="DG27" s="870"/>
      <c r="DH27" s="871"/>
      <c r="DI27" s="871"/>
      <c r="DJ27" s="871"/>
      <c r="DK27" s="872"/>
      <c r="DL27" s="870"/>
      <c r="DM27" s="871"/>
      <c r="DN27" s="871"/>
      <c r="DO27" s="871"/>
      <c r="DP27" s="872"/>
      <c r="DQ27" s="870"/>
      <c r="DR27" s="871"/>
      <c r="DS27" s="871"/>
      <c r="DT27" s="871"/>
      <c r="DU27" s="872"/>
      <c r="DV27" s="873"/>
      <c r="DW27" s="874"/>
      <c r="DX27" s="874"/>
      <c r="DY27" s="874"/>
      <c r="DZ27" s="875"/>
      <c r="EA27" s="251"/>
    </row>
    <row r="28" spans="1:131" s="252" customFormat="1" ht="26.25" customHeight="1" thickTop="1" x14ac:dyDescent="0.15">
      <c r="A28" s="271">
        <v>1</v>
      </c>
      <c r="B28" s="820" t="s">
        <v>401</v>
      </c>
      <c r="C28" s="821"/>
      <c r="D28" s="821"/>
      <c r="E28" s="821"/>
      <c r="F28" s="821"/>
      <c r="G28" s="821"/>
      <c r="H28" s="821"/>
      <c r="I28" s="821"/>
      <c r="J28" s="821"/>
      <c r="K28" s="821"/>
      <c r="L28" s="821"/>
      <c r="M28" s="821"/>
      <c r="N28" s="821"/>
      <c r="O28" s="821"/>
      <c r="P28" s="822"/>
      <c r="Q28" s="911">
        <v>949</v>
      </c>
      <c r="R28" s="912"/>
      <c r="S28" s="912"/>
      <c r="T28" s="912"/>
      <c r="U28" s="912"/>
      <c r="V28" s="912">
        <v>948</v>
      </c>
      <c r="W28" s="912"/>
      <c r="X28" s="912"/>
      <c r="Y28" s="912"/>
      <c r="Z28" s="912"/>
      <c r="AA28" s="912">
        <v>1</v>
      </c>
      <c r="AB28" s="912"/>
      <c r="AC28" s="912"/>
      <c r="AD28" s="912"/>
      <c r="AE28" s="913"/>
      <c r="AF28" s="914">
        <v>1</v>
      </c>
      <c r="AG28" s="912"/>
      <c r="AH28" s="912"/>
      <c r="AI28" s="912"/>
      <c r="AJ28" s="915"/>
      <c r="AK28" s="916">
        <v>94</v>
      </c>
      <c r="AL28" s="907"/>
      <c r="AM28" s="907"/>
      <c r="AN28" s="907"/>
      <c r="AO28" s="907"/>
      <c r="AP28" s="907" t="s">
        <v>581</v>
      </c>
      <c r="AQ28" s="907"/>
      <c r="AR28" s="907"/>
      <c r="AS28" s="907"/>
      <c r="AT28" s="907"/>
      <c r="AU28" s="907" t="s">
        <v>581</v>
      </c>
      <c r="AV28" s="907"/>
      <c r="AW28" s="907"/>
      <c r="AX28" s="907"/>
      <c r="AY28" s="907"/>
      <c r="AZ28" s="908"/>
      <c r="BA28" s="908"/>
      <c r="BB28" s="908"/>
      <c r="BC28" s="908"/>
      <c r="BD28" s="908"/>
      <c r="BE28" s="909"/>
      <c r="BF28" s="909"/>
      <c r="BG28" s="909"/>
      <c r="BH28" s="909"/>
      <c r="BI28" s="910"/>
      <c r="BJ28" s="257"/>
      <c r="BK28" s="257"/>
      <c r="BL28" s="257"/>
      <c r="BM28" s="257"/>
      <c r="BN28" s="257"/>
      <c r="BO28" s="270"/>
      <c r="BP28" s="270"/>
      <c r="BQ28" s="267">
        <v>22</v>
      </c>
      <c r="BR28" s="268"/>
      <c r="BS28" s="857"/>
      <c r="BT28" s="858"/>
      <c r="BU28" s="858"/>
      <c r="BV28" s="858"/>
      <c r="BW28" s="858"/>
      <c r="BX28" s="858"/>
      <c r="BY28" s="858"/>
      <c r="BZ28" s="858"/>
      <c r="CA28" s="858"/>
      <c r="CB28" s="858"/>
      <c r="CC28" s="858"/>
      <c r="CD28" s="858"/>
      <c r="CE28" s="858"/>
      <c r="CF28" s="858"/>
      <c r="CG28" s="859"/>
      <c r="CH28" s="870"/>
      <c r="CI28" s="871"/>
      <c r="CJ28" s="871"/>
      <c r="CK28" s="871"/>
      <c r="CL28" s="872"/>
      <c r="CM28" s="870"/>
      <c r="CN28" s="871"/>
      <c r="CO28" s="871"/>
      <c r="CP28" s="871"/>
      <c r="CQ28" s="872"/>
      <c r="CR28" s="870"/>
      <c r="CS28" s="871"/>
      <c r="CT28" s="871"/>
      <c r="CU28" s="871"/>
      <c r="CV28" s="872"/>
      <c r="CW28" s="870"/>
      <c r="CX28" s="871"/>
      <c r="CY28" s="871"/>
      <c r="CZ28" s="871"/>
      <c r="DA28" s="872"/>
      <c r="DB28" s="870"/>
      <c r="DC28" s="871"/>
      <c r="DD28" s="871"/>
      <c r="DE28" s="871"/>
      <c r="DF28" s="872"/>
      <c r="DG28" s="870"/>
      <c r="DH28" s="871"/>
      <c r="DI28" s="871"/>
      <c r="DJ28" s="871"/>
      <c r="DK28" s="872"/>
      <c r="DL28" s="870"/>
      <c r="DM28" s="871"/>
      <c r="DN28" s="871"/>
      <c r="DO28" s="871"/>
      <c r="DP28" s="872"/>
      <c r="DQ28" s="870"/>
      <c r="DR28" s="871"/>
      <c r="DS28" s="871"/>
      <c r="DT28" s="871"/>
      <c r="DU28" s="872"/>
      <c r="DV28" s="873"/>
      <c r="DW28" s="874"/>
      <c r="DX28" s="874"/>
      <c r="DY28" s="874"/>
      <c r="DZ28" s="875"/>
      <c r="EA28" s="251"/>
    </row>
    <row r="29" spans="1:131" s="252" customFormat="1" ht="26.25" customHeight="1" x14ac:dyDescent="0.15">
      <c r="A29" s="271">
        <v>2</v>
      </c>
      <c r="B29" s="844" t="s">
        <v>402</v>
      </c>
      <c r="C29" s="845"/>
      <c r="D29" s="845"/>
      <c r="E29" s="845"/>
      <c r="F29" s="845"/>
      <c r="G29" s="845"/>
      <c r="H29" s="845"/>
      <c r="I29" s="845"/>
      <c r="J29" s="845"/>
      <c r="K29" s="845"/>
      <c r="L29" s="845"/>
      <c r="M29" s="845"/>
      <c r="N29" s="845"/>
      <c r="O29" s="845"/>
      <c r="P29" s="846"/>
      <c r="Q29" s="847">
        <v>981</v>
      </c>
      <c r="R29" s="848"/>
      <c r="S29" s="848"/>
      <c r="T29" s="848"/>
      <c r="U29" s="848"/>
      <c r="V29" s="848">
        <v>953</v>
      </c>
      <c r="W29" s="848"/>
      <c r="X29" s="848"/>
      <c r="Y29" s="848"/>
      <c r="Z29" s="848"/>
      <c r="AA29" s="848">
        <v>28</v>
      </c>
      <c r="AB29" s="848"/>
      <c r="AC29" s="848"/>
      <c r="AD29" s="848"/>
      <c r="AE29" s="849"/>
      <c r="AF29" s="850">
        <v>28</v>
      </c>
      <c r="AG29" s="851"/>
      <c r="AH29" s="851"/>
      <c r="AI29" s="851"/>
      <c r="AJ29" s="852"/>
      <c r="AK29" s="919">
        <v>140</v>
      </c>
      <c r="AL29" s="920"/>
      <c r="AM29" s="920"/>
      <c r="AN29" s="920"/>
      <c r="AO29" s="920"/>
      <c r="AP29" s="920" t="s">
        <v>581</v>
      </c>
      <c r="AQ29" s="920"/>
      <c r="AR29" s="920"/>
      <c r="AS29" s="920"/>
      <c r="AT29" s="920"/>
      <c r="AU29" s="920" t="s">
        <v>581</v>
      </c>
      <c r="AV29" s="920"/>
      <c r="AW29" s="920"/>
      <c r="AX29" s="920"/>
      <c r="AY29" s="920"/>
      <c r="AZ29" s="921"/>
      <c r="BA29" s="921"/>
      <c r="BB29" s="921"/>
      <c r="BC29" s="921"/>
      <c r="BD29" s="921"/>
      <c r="BE29" s="917"/>
      <c r="BF29" s="917"/>
      <c r="BG29" s="917"/>
      <c r="BH29" s="917"/>
      <c r="BI29" s="918"/>
      <c r="BJ29" s="257"/>
      <c r="BK29" s="257"/>
      <c r="BL29" s="257"/>
      <c r="BM29" s="257"/>
      <c r="BN29" s="257"/>
      <c r="BO29" s="270"/>
      <c r="BP29" s="270"/>
      <c r="BQ29" s="267">
        <v>23</v>
      </c>
      <c r="BR29" s="268"/>
      <c r="BS29" s="857"/>
      <c r="BT29" s="858"/>
      <c r="BU29" s="858"/>
      <c r="BV29" s="858"/>
      <c r="BW29" s="858"/>
      <c r="BX29" s="858"/>
      <c r="BY29" s="858"/>
      <c r="BZ29" s="858"/>
      <c r="CA29" s="858"/>
      <c r="CB29" s="858"/>
      <c r="CC29" s="858"/>
      <c r="CD29" s="858"/>
      <c r="CE29" s="858"/>
      <c r="CF29" s="858"/>
      <c r="CG29" s="859"/>
      <c r="CH29" s="870"/>
      <c r="CI29" s="871"/>
      <c r="CJ29" s="871"/>
      <c r="CK29" s="871"/>
      <c r="CL29" s="872"/>
      <c r="CM29" s="870"/>
      <c r="CN29" s="871"/>
      <c r="CO29" s="871"/>
      <c r="CP29" s="871"/>
      <c r="CQ29" s="872"/>
      <c r="CR29" s="870"/>
      <c r="CS29" s="871"/>
      <c r="CT29" s="871"/>
      <c r="CU29" s="871"/>
      <c r="CV29" s="872"/>
      <c r="CW29" s="870"/>
      <c r="CX29" s="871"/>
      <c r="CY29" s="871"/>
      <c r="CZ29" s="871"/>
      <c r="DA29" s="872"/>
      <c r="DB29" s="870"/>
      <c r="DC29" s="871"/>
      <c r="DD29" s="871"/>
      <c r="DE29" s="871"/>
      <c r="DF29" s="872"/>
      <c r="DG29" s="870"/>
      <c r="DH29" s="871"/>
      <c r="DI29" s="871"/>
      <c r="DJ29" s="871"/>
      <c r="DK29" s="872"/>
      <c r="DL29" s="870"/>
      <c r="DM29" s="871"/>
      <c r="DN29" s="871"/>
      <c r="DO29" s="871"/>
      <c r="DP29" s="872"/>
      <c r="DQ29" s="870"/>
      <c r="DR29" s="871"/>
      <c r="DS29" s="871"/>
      <c r="DT29" s="871"/>
      <c r="DU29" s="872"/>
      <c r="DV29" s="873"/>
      <c r="DW29" s="874"/>
      <c r="DX29" s="874"/>
      <c r="DY29" s="874"/>
      <c r="DZ29" s="875"/>
      <c r="EA29" s="251"/>
    </row>
    <row r="30" spans="1:131" s="252" customFormat="1" ht="26.25" customHeight="1" x14ac:dyDescent="0.15">
      <c r="A30" s="271">
        <v>3</v>
      </c>
      <c r="B30" s="844" t="s">
        <v>403</v>
      </c>
      <c r="C30" s="845"/>
      <c r="D30" s="845"/>
      <c r="E30" s="845"/>
      <c r="F30" s="845"/>
      <c r="G30" s="845"/>
      <c r="H30" s="845"/>
      <c r="I30" s="845"/>
      <c r="J30" s="845"/>
      <c r="K30" s="845"/>
      <c r="L30" s="845"/>
      <c r="M30" s="845"/>
      <c r="N30" s="845"/>
      <c r="O30" s="845"/>
      <c r="P30" s="846"/>
      <c r="Q30" s="847">
        <v>132</v>
      </c>
      <c r="R30" s="848"/>
      <c r="S30" s="848"/>
      <c r="T30" s="848"/>
      <c r="U30" s="848"/>
      <c r="V30" s="848">
        <v>132</v>
      </c>
      <c r="W30" s="848"/>
      <c r="X30" s="848"/>
      <c r="Y30" s="848"/>
      <c r="Z30" s="848"/>
      <c r="AA30" s="848">
        <v>0</v>
      </c>
      <c r="AB30" s="848"/>
      <c r="AC30" s="848"/>
      <c r="AD30" s="848"/>
      <c r="AE30" s="849"/>
      <c r="AF30" s="850">
        <v>0</v>
      </c>
      <c r="AG30" s="851"/>
      <c r="AH30" s="851"/>
      <c r="AI30" s="851"/>
      <c r="AJ30" s="852"/>
      <c r="AK30" s="919">
        <v>44</v>
      </c>
      <c r="AL30" s="920"/>
      <c r="AM30" s="920"/>
      <c r="AN30" s="920"/>
      <c r="AO30" s="920"/>
      <c r="AP30" s="920" t="s">
        <v>581</v>
      </c>
      <c r="AQ30" s="920"/>
      <c r="AR30" s="920"/>
      <c r="AS30" s="920"/>
      <c r="AT30" s="920"/>
      <c r="AU30" s="920" t="s">
        <v>581</v>
      </c>
      <c r="AV30" s="920"/>
      <c r="AW30" s="920"/>
      <c r="AX30" s="920"/>
      <c r="AY30" s="920"/>
      <c r="AZ30" s="921"/>
      <c r="BA30" s="921"/>
      <c r="BB30" s="921"/>
      <c r="BC30" s="921"/>
      <c r="BD30" s="921"/>
      <c r="BE30" s="917"/>
      <c r="BF30" s="917"/>
      <c r="BG30" s="917"/>
      <c r="BH30" s="917"/>
      <c r="BI30" s="918"/>
      <c r="BJ30" s="257"/>
      <c r="BK30" s="257"/>
      <c r="BL30" s="257"/>
      <c r="BM30" s="257"/>
      <c r="BN30" s="257"/>
      <c r="BO30" s="270"/>
      <c r="BP30" s="270"/>
      <c r="BQ30" s="267">
        <v>24</v>
      </c>
      <c r="BR30" s="268"/>
      <c r="BS30" s="857"/>
      <c r="BT30" s="858"/>
      <c r="BU30" s="858"/>
      <c r="BV30" s="858"/>
      <c r="BW30" s="858"/>
      <c r="BX30" s="858"/>
      <c r="BY30" s="858"/>
      <c r="BZ30" s="858"/>
      <c r="CA30" s="858"/>
      <c r="CB30" s="858"/>
      <c r="CC30" s="858"/>
      <c r="CD30" s="858"/>
      <c r="CE30" s="858"/>
      <c r="CF30" s="858"/>
      <c r="CG30" s="859"/>
      <c r="CH30" s="870"/>
      <c r="CI30" s="871"/>
      <c r="CJ30" s="871"/>
      <c r="CK30" s="871"/>
      <c r="CL30" s="872"/>
      <c r="CM30" s="870"/>
      <c r="CN30" s="871"/>
      <c r="CO30" s="871"/>
      <c r="CP30" s="871"/>
      <c r="CQ30" s="872"/>
      <c r="CR30" s="870"/>
      <c r="CS30" s="871"/>
      <c r="CT30" s="871"/>
      <c r="CU30" s="871"/>
      <c r="CV30" s="872"/>
      <c r="CW30" s="870"/>
      <c r="CX30" s="871"/>
      <c r="CY30" s="871"/>
      <c r="CZ30" s="871"/>
      <c r="DA30" s="872"/>
      <c r="DB30" s="870"/>
      <c r="DC30" s="871"/>
      <c r="DD30" s="871"/>
      <c r="DE30" s="871"/>
      <c r="DF30" s="872"/>
      <c r="DG30" s="870"/>
      <c r="DH30" s="871"/>
      <c r="DI30" s="871"/>
      <c r="DJ30" s="871"/>
      <c r="DK30" s="872"/>
      <c r="DL30" s="870"/>
      <c r="DM30" s="871"/>
      <c r="DN30" s="871"/>
      <c r="DO30" s="871"/>
      <c r="DP30" s="872"/>
      <c r="DQ30" s="870"/>
      <c r="DR30" s="871"/>
      <c r="DS30" s="871"/>
      <c r="DT30" s="871"/>
      <c r="DU30" s="872"/>
      <c r="DV30" s="873"/>
      <c r="DW30" s="874"/>
      <c r="DX30" s="874"/>
      <c r="DY30" s="874"/>
      <c r="DZ30" s="875"/>
      <c r="EA30" s="251"/>
    </row>
    <row r="31" spans="1:131" s="252" customFormat="1" ht="26.25" customHeight="1" x14ac:dyDescent="0.15">
      <c r="A31" s="271">
        <v>4</v>
      </c>
      <c r="B31" s="844" t="s">
        <v>404</v>
      </c>
      <c r="C31" s="845"/>
      <c r="D31" s="845"/>
      <c r="E31" s="845"/>
      <c r="F31" s="845"/>
      <c r="G31" s="845"/>
      <c r="H31" s="845"/>
      <c r="I31" s="845"/>
      <c r="J31" s="845"/>
      <c r="K31" s="845"/>
      <c r="L31" s="845"/>
      <c r="M31" s="845"/>
      <c r="N31" s="845"/>
      <c r="O31" s="845"/>
      <c r="P31" s="846"/>
      <c r="Q31" s="847">
        <v>169</v>
      </c>
      <c r="R31" s="848"/>
      <c r="S31" s="848"/>
      <c r="T31" s="848"/>
      <c r="U31" s="848"/>
      <c r="V31" s="848">
        <v>17</v>
      </c>
      <c r="W31" s="848"/>
      <c r="X31" s="848"/>
      <c r="Y31" s="848"/>
      <c r="Z31" s="848"/>
      <c r="AA31" s="848">
        <v>152</v>
      </c>
      <c r="AB31" s="848"/>
      <c r="AC31" s="848"/>
      <c r="AD31" s="848"/>
      <c r="AE31" s="849"/>
      <c r="AF31" s="850">
        <v>152</v>
      </c>
      <c r="AG31" s="851"/>
      <c r="AH31" s="851"/>
      <c r="AI31" s="851"/>
      <c r="AJ31" s="852"/>
      <c r="AK31" s="919">
        <v>16</v>
      </c>
      <c r="AL31" s="920"/>
      <c r="AM31" s="920"/>
      <c r="AN31" s="920"/>
      <c r="AO31" s="920"/>
      <c r="AP31" s="920">
        <v>388</v>
      </c>
      <c r="AQ31" s="920"/>
      <c r="AR31" s="920"/>
      <c r="AS31" s="920"/>
      <c r="AT31" s="920"/>
      <c r="AU31" s="920">
        <v>138</v>
      </c>
      <c r="AV31" s="920"/>
      <c r="AW31" s="920"/>
      <c r="AX31" s="920"/>
      <c r="AY31" s="920"/>
      <c r="AZ31" s="921"/>
      <c r="BA31" s="921"/>
      <c r="BB31" s="921"/>
      <c r="BC31" s="921"/>
      <c r="BD31" s="921"/>
      <c r="BE31" s="917" t="s">
        <v>405</v>
      </c>
      <c r="BF31" s="917"/>
      <c r="BG31" s="917"/>
      <c r="BH31" s="917"/>
      <c r="BI31" s="918"/>
      <c r="BJ31" s="257"/>
      <c r="BK31" s="257"/>
      <c r="BL31" s="257"/>
      <c r="BM31" s="257"/>
      <c r="BN31" s="257"/>
      <c r="BO31" s="270"/>
      <c r="BP31" s="270"/>
      <c r="BQ31" s="267">
        <v>25</v>
      </c>
      <c r="BR31" s="268"/>
      <c r="BS31" s="857"/>
      <c r="BT31" s="858"/>
      <c r="BU31" s="858"/>
      <c r="BV31" s="858"/>
      <c r="BW31" s="858"/>
      <c r="BX31" s="858"/>
      <c r="BY31" s="858"/>
      <c r="BZ31" s="858"/>
      <c r="CA31" s="858"/>
      <c r="CB31" s="858"/>
      <c r="CC31" s="858"/>
      <c r="CD31" s="858"/>
      <c r="CE31" s="858"/>
      <c r="CF31" s="858"/>
      <c r="CG31" s="859"/>
      <c r="CH31" s="870"/>
      <c r="CI31" s="871"/>
      <c r="CJ31" s="871"/>
      <c r="CK31" s="871"/>
      <c r="CL31" s="872"/>
      <c r="CM31" s="870"/>
      <c r="CN31" s="871"/>
      <c r="CO31" s="871"/>
      <c r="CP31" s="871"/>
      <c r="CQ31" s="872"/>
      <c r="CR31" s="870"/>
      <c r="CS31" s="871"/>
      <c r="CT31" s="871"/>
      <c r="CU31" s="871"/>
      <c r="CV31" s="872"/>
      <c r="CW31" s="870"/>
      <c r="CX31" s="871"/>
      <c r="CY31" s="871"/>
      <c r="CZ31" s="871"/>
      <c r="DA31" s="872"/>
      <c r="DB31" s="870"/>
      <c r="DC31" s="871"/>
      <c r="DD31" s="871"/>
      <c r="DE31" s="871"/>
      <c r="DF31" s="872"/>
      <c r="DG31" s="870"/>
      <c r="DH31" s="871"/>
      <c r="DI31" s="871"/>
      <c r="DJ31" s="871"/>
      <c r="DK31" s="872"/>
      <c r="DL31" s="870"/>
      <c r="DM31" s="871"/>
      <c r="DN31" s="871"/>
      <c r="DO31" s="871"/>
      <c r="DP31" s="872"/>
      <c r="DQ31" s="870"/>
      <c r="DR31" s="871"/>
      <c r="DS31" s="871"/>
      <c r="DT31" s="871"/>
      <c r="DU31" s="872"/>
      <c r="DV31" s="873"/>
      <c r="DW31" s="874"/>
      <c r="DX31" s="874"/>
      <c r="DY31" s="874"/>
      <c r="DZ31" s="875"/>
      <c r="EA31" s="251"/>
    </row>
    <row r="32" spans="1:131" s="252" customFormat="1" ht="26.25" customHeight="1" x14ac:dyDescent="0.15">
      <c r="A32" s="271">
        <v>5</v>
      </c>
      <c r="B32" s="844" t="s">
        <v>406</v>
      </c>
      <c r="C32" s="845"/>
      <c r="D32" s="845"/>
      <c r="E32" s="845"/>
      <c r="F32" s="845"/>
      <c r="G32" s="845"/>
      <c r="H32" s="845"/>
      <c r="I32" s="845"/>
      <c r="J32" s="845"/>
      <c r="K32" s="845"/>
      <c r="L32" s="845"/>
      <c r="M32" s="845"/>
      <c r="N32" s="845"/>
      <c r="O32" s="845"/>
      <c r="P32" s="846"/>
      <c r="Q32" s="847">
        <v>402</v>
      </c>
      <c r="R32" s="848"/>
      <c r="S32" s="848"/>
      <c r="T32" s="848"/>
      <c r="U32" s="848"/>
      <c r="V32" s="848">
        <v>402</v>
      </c>
      <c r="W32" s="848"/>
      <c r="X32" s="848"/>
      <c r="Y32" s="848"/>
      <c r="Z32" s="848"/>
      <c r="AA32" s="848">
        <v>0</v>
      </c>
      <c r="AB32" s="848"/>
      <c r="AC32" s="848"/>
      <c r="AD32" s="848"/>
      <c r="AE32" s="849"/>
      <c r="AF32" s="850">
        <v>0</v>
      </c>
      <c r="AG32" s="851"/>
      <c r="AH32" s="851"/>
      <c r="AI32" s="851"/>
      <c r="AJ32" s="852"/>
      <c r="AK32" s="919">
        <v>215</v>
      </c>
      <c r="AL32" s="920"/>
      <c r="AM32" s="920"/>
      <c r="AN32" s="920"/>
      <c r="AO32" s="920"/>
      <c r="AP32" s="920">
        <v>1465</v>
      </c>
      <c r="AQ32" s="920"/>
      <c r="AR32" s="920"/>
      <c r="AS32" s="920"/>
      <c r="AT32" s="920"/>
      <c r="AU32" s="920">
        <v>111</v>
      </c>
      <c r="AV32" s="920"/>
      <c r="AW32" s="920"/>
      <c r="AX32" s="920"/>
      <c r="AY32" s="920"/>
      <c r="AZ32" s="921"/>
      <c r="BA32" s="921"/>
      <c r="BB32" s="921"/>
      <c r="BC32" s="921"/>
      <c r="BD32" s="921"/>
      <c r="BE32" s="917" t="s">
        <v>407</v>
      </c>
      <c r="BF32" s="917"/>
      <c r="BG32" s="917"/>
      <c r="BH32" s="917"/>
      <c r="BI32" s="918"/>
      <c r="BJ32" s="257"/>
      <c r="BK32" s="257"/>
      <c r="BL32" s="257"/>
      <c r="BM32" s="257"/>
      <c r="BN32" s="257"/>
      <c r="BO32" s="270"/>
      <c r="BP32" s="270"/>
      <c r="BQ32" s="267">
        <v>26</v>
      </c>
      <c r="BR32" s="268"/>
      <c r="BS32" s="857"/>
      <c r="BT32" s="858"/>
      <c r="BU32" s="858"/>
      <c r="BV32" s="858"/>
      <c r="BW32" s="858"/>
      <c r="BX32" s="858"/>
      <c r="BY32" s="858"/>
      <c r="BZ32" s="858"/>
      <c r="CA32" s="858"/>
      <c r="CB32" s="858"/>
      <c r="CC32" s="858"/>
      <c r="CD32" s="858"/>
      <c r="CE32" s="858"/>
      <c r="CF32" s="858"/>
      <c r="CG32" s="859"/>
      <c r="CH32" s="870"/>
      <c r="CI32" s="871"/>
      <c r="CJ32" s="871"/>
      <c r="CK32" s="871"/>
      <c r="CL32" s="872"/>
      <c r="CM32" s="870"/>
      <c r="CN32" s="871"/>
      <c r="CO32" s="871"/>
      <c r="CP32" s="871"/>
      <c r="CQ32" s="872"/>
      <c r="CR32" s="870"/>
      <c r="CS32" s="871"/>
      <c r="CT32" s="871"/>
      <c r="CU32" s="871"/>
      <c r="CV32" s="872"/>
      <c r="CW32" s="870"/>
      <c r="CX32" s="871"/>
      <c r="CY32" s="871"/>
      <c r="CZ32" s="871"/>
      <c r="DA32" s="872"/>
      <c r="DB32" s="870"/>
      <c r="DC32" s="871"/>
      <c r="DD32" s="871"/>
      <c r="DE32" s="871"/>
      <c r="DF32" s="872"/>
      <c r="DG32" s="870"/>
      <c r="DH32" s="871"/>
      <c r="DI32" s="871"/>
      <c r="DJ32" s="871"/>
      <c r="DK32" s="872"/>
      <c r="DL32" s="870"/>
      <c r="DM32" s="871"/>
      <c r="DN32" s="871"/>
      <c r="DO32" s="871"/>
      <c r="DP32" s="872"/>
      <c r="DQ32" s="870"/>
      <c r="DR32" s="871"/>
      <c r="DS32" s="871"/>
      <c r="DT32" s="871"/>
      <c r="DU32" s="872"/>
      <c r="DV32" s="873"/>
      <c r="DW32" s="874"/>
      <c r="DX32" s="874"/>
      <c r="DY32" s="874"/>
      <c r="DZ32" s="875"/>
      <c r="EA32" s="251"/>
    </row>
    <row r="33" spans="1:131" s="252" customFormat="1" ht="26.25" customHeight="1" x14ac:dyDescent="0.15">
      <c r="A33" s="271">
        <v>6</v>
      </c>
      <c r="B33" s="844"/>
      <c r="C33" s="845"/>
      <c r="D33" s="845"/>
      <c r="E33" s="845"/>
      <c r="F33" s="845"/>
      <c r="G33" s="845"/>
      <c r="H33" s="845"/>
      <c r="I33" s="845"/>
      <c r="J33" s="845"/>
      <c r="K33" s="845"/>
      <c r="L33" s="845"/>
      <c r="M33" s="845"/>
      <c r="N33" s="845"/>
      <c r="O33" s="845"/>
      <c r="P33" s="846"/>
      <c r="Q33" s="847"/>
      <c r="R33" s="848"/>
      <c r="S33" s="848"/>
      <c r="T33" s="848"/>
      <c r="U33" s="848"/>
      <c r="V33" s="848"/>
      <c r="W33" s="848"/>
      <c r="X33" s="848"/>
      <c r="Y33" s="848"/>
      <c r="Z33" s="848"/>
      <c r="AA33" s="848"/>
      <c r="AB33" s="848"/>
      <c r="AC33" s="848"/>
      <c r="AD33" s="848"/>
      <c r="AE33" s="849"/>
      <c r="AF33" s="850"/>
      <c r="AG33" s="851"/>
      <c r="AH33" s="851"/>
      <c r="AI33" s="851"/>
      <c r="AJ33" s="852"/>
      <c r="AK33" s="919"/>
      <c r="AL33" s="920"/>
      <c r="AM33" s="920"/>
      <c r="AN33" s="920"/>
      <c r="AO33" s="920"/>
      <c r="AP33" s="920"/>
      <c r="AQ33" s="920"/>
      <c r="AR33" s="920"/>
      <c r="AS33" s="920"/>
      <c r="AT33" s="920"/>
      <c r="AU33" s="920"/>
      <c r="AV33" s="920"/>
      <c r="AW33" s="920"/>
      <c r="AX33" s="920"/>
      <c r="AY33" s="920"/>
      <c r="AZ33" s="921"/>
      <c r="BA33" s="921"/>
      <c r="BB33" s="921"/>
      <c r="BC33" s="921"/>
      <c r="BD33" s="921"/>
      <c r="BE33" s="917"/>
      <c r="BF33" s="917"/>
      <c r="BG33" s="917"/>
      <c r="BH33" s="917"/>
      <c r="BI33" s="918"/>
      <c r="BJ33" s="257"/>
      <c r="BK33" s="257"/>
      <c r="BL33" s="257"/>
      <c r="BM33" s="257"/>
      <c r="BN33" s="257"/>
      <c r="BO33" s="270"/>
      <c r="BP33" s="270"/>
      <c r="BQ33" s="267">
        <v>27</v>
      </c>
      <c r="BR33" s="268"/>
      <c r="BS33" s="857"/>
      <c r="BT33" s="858"/>
      <c r="BU33" s="858"/>
      <c r="BV33" s="858"/>
      <c r="BW33" s="858"/>
      <c r="BX33" s="858"/>
      <c r="BY33" s="858"/>
      <c r="BZ33" s="858"/>
      <c r="CA33" s="858"/>
      <c r="CB33" s="858"/>
      <c r="CC33" s="858"/>
      <c r="CD33" s="858"/>
      <c r="CE33" s="858"/>
      <c r="CF33" s="858"/>
      <c r="CG33" s="859"/>
      <c r="CH33" s="870"/>
      <c r="CI33" s="871"/>
      <c r="CJ33" s="871"/>
      <c r="CK33" s="871"/>
      <c r="CL33" s="872"/>
      <c r="CM33" s="870"/>
      <c r="CN33" s="871"/>
      <c r="CO33" s="871"/>
      <c r="CP33" s="871"/>
      <c r="CQ33" s="872"/>
      <c r="CR33" s="870"/>
      <c r="CS33" s="871"/>
      <c r="CT33" s="871"/>
      <c r="CU33" s="871"/>
      <c r="CV33" s="872"/>
      <c r="CW33" s="870"/>
      <c r="CX33" s="871"/>
      <c r="CY33" s="871"/>
      <c r="CZ33" s="871"/>
      <c r="DA33" s="872"/>
      <c r="DB33" s="870"/>
      <c r="DC33" s="871"/>
      <c r="DD33" s="871"/>
      <c r="DE33" s="871"/>
      <c r="DF33" s="872"/>
      <c r="DG33" s="870"/>
      <c r="DH33" s="871"/>
      <c r="DI33" s="871"/>
      <c r="DJ33" s="871"/>
      <c r="DK33" s="872"/>
      <c r="DL33" s="870"/>
      <c r="DM33" s="871"/>
      <c r="DN33" s="871"/>
      <c r="DO33" s="871"/>
      <c r="DP33" s="872"/>
      <c r="DQ33" s="870"/>
      <c r="DR33" s="871"/>
      <c r="DS33" s="871"/>
      <c r="DT33" s="871"/>
      <c r="DU33" s="872"/>
      <c r="DV33" s="873"/>
      <c r="DW33" s="874"/>
      <c r="DX33" s="874"/>
      <c r="DY33" s="874"/>
      <c r="DZ33" s="875"/>
      <c r="EA33" s="251"/>
    </row>
    <row r="34" spans="1:131" s="252" customFormat="1" ht="26.25" customHeight="1" x14ac:dyDescent="0.15">
      <c r="A34" s="271">
        <v>7</v>
      </c>
      <c r="B34" s="844"/>
      <c r="C34" s="845"/>
      <c r="D34" s="845"/>
      <c r="E34" s="845"/>
      <c r="F34" s="845"/>
      <c r="G34" s="845"/>
      <c r="H34" s="845"/>
      <c r="I34" s="845"/>
      <c r="J34" s="845"/>
      <c r="K34" s="845"/>
      <c r="L34" s="845"/>
      <c r="M34" s="845"/>
      <c r="N34" s="845"/>
      <c r="O34" s="845"/>
      <c r="P34" s="846"/>
      <c r="Q34" s="847"/>
      <c r="R34" s="848"/>
      <c r="S34" s="848"/>
      <c r="T34" s="848"/>
      <c r="U34" s="848"/>
      <c r="V34" s="848"/>
      <c r="W34" s="848"/>
      <c r="X34" s="848"/>
      <c r="Y34" s="848"/>
      <c r="Z34" s="848"/>
      <c r="AA34" s="848"/>
      <c r="AB34" s="848"/>
      <c r="AC34" s="848"/>
      <c r="AD34" s="848"/>
      <c r="AE34" s="849"/>
      <c r="AF34" s="850"/>
      <c r="AG34" s="851"/>
      <c r="AH34" s="851"/>
      <c r="AI34" s="851"/>
      <c r="AJ34" s="852"/>
      <c r="AK34" s="919"/>
      <c r="AL34" s="920"/>
      <c r="AM34" s="920"/>
      <c r="AN34" s="920"/>
      <c r="AO34" s="920"/>
      <c r="AP34" s="920"/>
      <c r="AQ34" s="920"/>
      <c r="AR34" s="920"/>
      <c r="AS34" s="920"/>
      <c r="AT34" s="920"/>
      <c r="AU34" s="920"/>
      <c r="AV34" s="920"/>
      <c r="AW34" s="920"/>
      <c r="AX34" s="920"/>
      <c r="AY34" s="920"/>
      <c r="AZ34" s="921"/>
      <c r="BA34" s="921"/>
      <c r="BB34" s="921"/>
      <c r="BC34" s="921"/>
      <c r="BD34" s="921"/>
      <c r="BE34" s="917"/>
      <c r="BF34" s="917"/>
      <c r="BG34" s="917"/>
      <c r="BH34" s="917"/>
      <c r="BI34" s="918"/>
      <c r="BJ34" s="257"/>
      <c r="BK34" s="257"/>
      <c r="BL34" s="257"/>
      <c r="BM34" s="257"/>
      <c r="BN34" s="257"/>
      <c r="BO34" s="270"/>
      <c r="BP34" s="270"/>
      <c r="BQ34" s="267">
        <v>28</v>
      </c>
      <c r="BR34" s="268"/>
      <c r="BS34" s="857"/>
      <c r="BT34" s="858"/>
      <c r="BU34" s="858"/>
      <c r="BV34" s="858"/>
      <c r="BW34" s="858"/>
      <c r="BX34" s="858"/>
      <c r="BY34" s="858"/>
      <c r="BZ34" s="858"/>
      <c r="CA34" s="858"/>
      <c r="CB34" s="858"/>
      <c r="CC34" s="858"/>
      <c r="CD34" s="858"/>
      <c r="CE34" s="858"/>
      <c r="CF34" s="858"/>
      <c r="CG34" s="859"/>
      <c r="CH34" s="870"/>
      <c r="CI34" s="871"/>
      <c r="CJ34" s="871"/>
      <c r="CK34" s="871"/>
      <c r="CL34" s="872"/>
      <c r="CM34" s="870"/>
      <c r="CN34" s="871"/>
      <c r="CO34" s="871"/>
      <c r="CP34" s="871"/>
      <c r="CQ34" s="872"/>
      <c r="CR34" s="870"/>
      <c r="CS34" s="871"/>
      <c r="CT34" s="871"/>
      <c r="CU34" s="871"/>
      <c r="CV34" s="872"/>
      <c r="CW34" s="870"/>
      <c r="CX34" s="871"/>
      <c r="CY34" s="871"/>
      <c r="CZ34" s="871"/>
      <c r="DA34" s="872"/>
      <c r="DB34" s="870"/>
      <c r="DC34" s="871"/>
      <c r="DD34" s="871"/>
      <c r="DE34" s="871"/>
      <c r="DF34" s="872"/>
      <c r="DG34" s="870"/>
      <c r="DH34" s="871"/>
      <c r="DI34" s="871"/>
      <c r="DJ34" s="871"/>
      <c r="DK34" s="872"/>
      <c r="DL34" s="870"/>
      <c r="DM34" s="871"/>
      <c r="DN34" s="871"/>
      <c r="DO34" s="871"/>
      <c r="DP34" s="872"/>
      <c r="DQ34" s="870"/>
      <c r="DR34" s="871"/>
      <c r="DS34" s="871"/>
      <c r="DT34" s="871"/>
      <c r="DU34" s="872"/>
      <c r="DV34" s="873"/>
      <c r="DW34" s="874"/>
      <c r="DX34" s="874"/>
      <c r="DY34" s="874"/>
      <c r="DZ34" s="875"/>
      <c r="EA34" s="251"/>
    </row>
    <row r="35" spans="1:131" s="252" customFormat="1" ht="26.25" customHeight="1" x14ac:dyDescent="0.15">
      <c r="A35" s="271">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919"/>
      <c r="AL35" s="920"/>
      <c r="AM35" s="920"/>
      <c r="AN35" s="920"/>
      <c r="AO35" s="920"/>
      <c r="AP35" s="920"/>
      <c r="AQ35" s="920"/>
      <c r="AR35" s="920"/>
      <c r="AS35" s="920"/>
      <c r="AT35" s="920"/>
      <c r="AU35" s="920"/>
      <c r="AV35" s="920"/>
      <c r="AW35" s="920"/>
      <c r="AX35" s="920"/>
      <c r="AY35" s="920"/>
      <c r="AZ35" s="921"/>
      <c r="BA35" s="921"/>
      <c r="BB35" s="921"/>
      <c r="BC35" s="921"/>
      <c r="BD35" s="921"/>
      <c r="BE35" s="917"/>
      <c r="BF35" s="917"/>
      <c r="BG35" s="917"/>
      <c r="BH35" s="917"/>
      <c r="BI35" s="918"/>
      <c r="BJ35" s="257"/>
      <c r="BK35" s="257"/>
      <c r="BL35" s="257"/>
      <c r="BM35" s="257"/>
      <c r="BN35" s="257"/>
      <c r="BO35" s="270"/>
      <c r="BP35" s="270"/>
      <c r="BQ35" s="267">
        <v>29</v>
      </c>
      <c r="BR35" s="268"/>
      <c r="BS35" s="857"/>
      <c r="BT35" s="858"/>
      <c r="BU35" s="858"/>
      <c r="BV35" s="858"/>
      <c r="BW35" s="858"/>
      <c r="BX35" s="858"/>
      <c r="BY35" s="858"/>
      <c r="BZ35" s="858"/>
      <c r="CA35" s="858"/>
      <c r="CB35" s="858"/>
      <c r="CC35" s="858"/>
      <c r="CD35" s="858"/>
      <c r="CE35" s="858"/>
      <c r="CF35" s="858"/>
      <c r="CG35" s="859"/>
      <c r="CH35" s="870"/>
      <c r="CI35" s="871"/>
      <c r="CJ35" s="871"/>
      <c r="CK35" s="871"/>
      <c r="CL35" s="872"/>
      <c r="CM35" s="870"/>
      <c r="CN35" s="871"/>
      <c r="CO35" s="871"/>
      <c r="CP35" s="871"/>
      <c r="CQ35" s="872"/>
      <c r="CR35" s="870"/>
      <c r="CS35" s="871"/>
      <c r="CT35" s="871"/>
      <c r="CU35" s="871"/>
      <c r="CV35" s="872"/>
      <c r="CW35" s="870"/>
      <c r="CX35" s="871"/>
      <c r="CY35" s="871"/>
      <c r="CZ35" s="871"/>
      <c r="DA35" s="872"/>
      <c r="DB35" s="870"/>
      <c r="DC35" s="871"/>
      <c r="DD35" s="871"/>
      <c r="DE35" s="871"/>
      <c r="DF35" s="872"/>
      <c r="DG35" s="870"/>
      <c r="DH35" s="871"/>
      <c r="DI35" s="871"/>
      <c r="DJ35" s="871"/>
      <c r="DK35" s="872"/>
      <c r="DL35" s="870"/>
      <c r="DM35" s="871"/>
      <c r="DN35" s="871"/>
      <c r="DO35" s="871"/>
      <c r="DP35" s="872"/>
      <c r="DQ35" s="870"/>
      <c r="DR35" s="871"/>
      <c r="DS35" s="871"/>
      <c r="DT35" s="871"/>
      <c r="DU35" s="872"/>
      <c r="DV35" s="873"/>
      <c r="DW35" s="874"/>
      <c r="DX35" s="874"/>
      <c r="DY35" s="874"/>
      <c r="DZ35" s="875"/>
      <c r="EA35" s="251"/>
    </row>
    <row r="36" spans="1:131" s="252" customFormat="1" ht="26.25" customHeight="1" x14ac:dyDescent="0.15">
      <c r="A36" s="271">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919"/>
      <c r="AL36" s="920"/>
      <c r="AM36" s="920"/>
      <c r="AN36" s="920"/>
      <c r="AO36" s="920"/>
      <c r="AP36" s="920"/>
      <c r="AQ36" s="920"/>
      <c r="AR36" s="920"/>
      <c r="AS36" s="920"/>
      <c r="AT36" s="920"/>
      <c r="AU36" s="920"/>
      <c r="AV36" s="920"/>
      <c r="AW36" s="920"/>
      <c r="AX36" s="920"/>
      <c r="AY36" s="920"/>
      <c r="AZ36" s="921"/>
      <c r="BA36" s="921"/>
      <c r="BB36" s="921"/>
      <c r="BC36" s="921"/>
      <c r="BD36" s="921"/>
      <c r="BE36" s="917"/>
      <c r="BF36" s="917"/>
      <c r="BG36" s="917"/>
      <c r="BH36" s="917"/>
      <c r="BI36" s="918"/>
      <c r="BJ36" s="257"/>
      <c r="BK36" s="257"/>
      <c r="BL36" s="257"/>
      <c r="BM36" s="257"/>
      <c r="BN36" s="257"/>
      <c r="BO36" s="270"/>
      <c r="BP36" s="270"/>
      <c r="BQ36" s="267">
        <v>30</v>
      </c>
      <c r="BR36" s="268"/>
      <c r="BS36" s="857"/>
      <c r="BT36" s="858"/>
      <c r="BU36" s="858"/>
      <c r="BV36" s="858"/>
      <c r="BW36" s="858"/>
      <c r="BX36" s="858"/>
      <c r="BY36" s="858"/>
      <c r="BZ36" s="858"/>
      <c r="CA36" s="858"/>
      <c r="CB36" s="858"/>
      <c r="CC36" s="858"/>
      <c r="CD36" s="858"/>
      <c r="CE36" s="858"/>
      <c r="CF36" s="858"/>
      <c r="CG36" s="859"/>
      <c r="CH36" s="870"/>
      <c r="CI36" s="871"/>
      <c r="CJ36" s="871"/>
      <c r="CK36" s="871"/>
      <c r="CL36" s="872"/>
      <c r="CM36" s="870"/>
      <c r="CN36" s="871"/>
      <c r="CO36" s="871"/>
      <c r="CP36" s="871"/>
      <c r="CQ36" s="872"/>
      <c r="CR36" s="870"/>
      <c r="CS36" s="871"/>
      <c r="CT36" s="871"/>
      <c r="CU36" s="871"/>
      <c r="CV36" s="872"/>
      <c r="CW36" s="870"/>
      <c r="CX36" s="871"/>
      <c r="CY36" s="871"/>
      <c r="CZ36" s="871"/>
      <c r="DA36" s="872"/>
      <c r="DB36" s="870"/>
      <c r="DC36" s="871"/>
      <c r="DD36" s="871"/>
      <c r="DE36" s="871"/>
      <c r="DF36" s="872"/>
      <c r="DG36" s="870"/>
      <c r="DH36" s="871"/>
      <c r="DI36" s="871"/>
      <c r="DJ36" s="871"/>
      <c r="DK36" s="872"/>
      <c r="DL36" s="870"/>
      <c r="DM36" s="871"/>
      <c r="DN36" s="871"/>
      <c r="DO36" s="871"/>
      <c r="DP36" s="872"/>
      <c r="DQ36" s="870"/>
      <c r="DR36" s="871"/>
      <c r="DS36" s="871"/>
      <c r="DT36" s="871"/>
      <c r="DU36" s="872"/>
      <c r="DV36" s="873"/>
      <c r="DW36" s="874"/>
      <c r="DX36" s="874"/>
      <c r="DY36" s="874"/>
      <c r="DZ36" s="875"/>
      <c r="EA36" s="251"/>
    </row>
    <row r="37" spans="1:131" s="252" customFormat="1" ht="26.25" customHeight="1" x14ac:dyDescent="0.15">
      <c r="A37" s="271">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919"/>
      <c r="AL37" s="920"/>
      <c r="AM37" s="920"/>
      <c r="AN37" s="920"/>
      <c r="AO37" s="920"/>
      <c r="AP37" s="920"/>
      <c r="AQ37" s="920"/>
      <c r="AR37" s="920"/>
      <c r="AS37" s="920"/>
      <c r="AT37" s="920"/>
      <c r="AU37" s="920"/>
      <c r="AV37" s="920"/>
      <c r="AW37" s="920"/>
      <c r="AX37" s="920"/>
      <c r="AY37" s="920"/>
      <c r="AZ37" s="921"/>
      <c r="BA37" s="921"/>
      <c r="BB37" s="921"/>
      <c r="BC37" s="921"/>
      <c r="BD37" s="921"/>
      <c r="BE37" s="917"/>
      <c r="BF37" s="917"/>
      <c r="BG37" s="917"/>
      <c r="BH37" s="917"/>
      <c r="BI37" s="918"/>
      <c r="BJ37" s="257"/>
      <c r="BK37" s="257"/>
      <c r="BL37" s="257"/>
      <c r="BM37" s="257"/>
      <c r="BN37" s="257"/>
      <c r="BO37" s="270"/>
      <c r="BP37" s="270"/>
      <c r="BQ37" s="267">
        <v>31</v>
      </c>
      <c r="BR37" s="268"/>
      <c r="BS37" s="857"/>
      <c r="BT37" s="858"/>
      <c r="BU37" s="858"/>
      <c r="BV37" s="858"/>
      <c r="BW37" s="858"/>
      <c r="BX37" s="858"/>
      <c r="BY37" s="858"/>
      <c r="BZ37" s="858"/>
      <c r="CA37" s="858"/>
      <c r="CB37" s="858"/>
      <c r="CC37" s="858"/>
      <c r="CD37" s="858"/>
      <c r="CE37" s="858"/>
      <c r="CF37" s="858"/>
      <c r="CG37" s="859"/>
      <c r="CH37" s="870"/>
      <c r="CI37" s="871"/>
      <c r="CJ37" s="871"/>
      <c r="CK37" s="871"/>
      <c r="CL37" s="872"/>
      <c r="CM37" s="870"/>
      <c r="CN37" s="871"/>
      <c r="CO37" s="871"/>
      <c r="CP37" s="871"/>
      <c r="CQ37" s="872"/>
      <c r="CR37" s="870"/>
      <c r="CS37" s="871"/>
      <c r="CT37" s="871"/>
      <c r="CU37" s="871"/>
      <c r="CV37" s="872"/>
      <c r="CW37" s="870"/>
      <c r="CX37" s="871"/>
      <c r="CY37" s="871"/>
      <c r="CZ37" s="871"/>
      <c r="DA37" s="872"/>
      <c r="DB37" s="870"/>
      <c r="DC37" s="871"/>
      <c r="DD37" s="871"/>
      <c r="DE37" s="871"/>
      <c r="DF37" s="872"/>
      <c r="DG37" s="870"/>
      <c r="DH37" s="871"/>
      <c r="DI37" s="871"/>
      <c r="DJ37" s="871"/>
      <c r="DK37" s="872"/>
      <c r="DL37" s="870"/>
      <c r="DM37" s="871"/>
      <c r="DN37" s="871"/>
      <c r="DO37" s="871"/>
      <c r="DP37" s="872"/>
      <c r="DQ37" s="870"/>
      <c r="DR37" s="871"/>
      <c r="DS37" s="871"/>
      <c r="DT37" s="871"/>
      <c r="DU37" s="872"/>
      <c r="DV37" s="873"/>
      <c r="DW37" s="874"/>
      <c r="DX37" s="874"/>
      <c r="DY37" s="874"/>
      <c r="DZ37" s="875"/>
      <c r="EA37" s="251"/>
    </row>
    <row r="38" spans="1:131" s="252" customFormat="1" ht="26.25" customHeight="1" x14ac:dyDescent="0.15">
      <c r="A38" s="271">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919"/>
      <c r="AL38" s="920"/>
      <c r="AM38" s="920"/>
      <c r="AN38" s="920"/>
      <c r="AO38" s="920"/>
      <c r="AP38" s="920"/>
      <c r="AQ38" s="920"/>
      <c r="AR38" s="920"/>
      <c r="AS38" s="920"/>
      <c r="AT38" s="920"/>
      <c r="AU38" s="920"/>
      <c r="AV38" s="920"/>
      <c r="AW38" s="920"/>
      <c r="AX38" s="920"/>
      <c r="AY38" s="920"/>
      <c r="AZ38" s="921"/>
      <c r="BA38" s="921"/>
      <c r="BB38" s="921"/>
      <c r="BC38" s="921"/>
      <c r="BD38" s="921"/>
      <c r="BE38" s="917"/>
      <c r="BF38" s="917"/>
      <c r="BG38" s="917"/>
      <c r="BH38" s="917"/>
      <c r="BI38" s="918"/>
      <c r="BJ38" s="257"/>
      <c r="BK38" s="257"/>
      <c r="BL38" s="257"/>
      <c r="BM38" s="257"/>
      <c r="BN38" s="257"/>
      <c r="BO38" s="270"/>
      <c r="BP38" s="270"/>
      <c r="BQ38" s="267">
        <v>32</v>
      </c>
      <c r="BR38" s="268"/>
      <c r="BS38" s="857"/>
      <c r="BT38" s="858"/>
      <c r="BU38" s="858"/>
      <c r="BV38" s="858"/>
      <c r="BW38" s="858"/>
      <c r="BX38" s="858"/>
      <c r="BY38" s="858"/>
      <c r="BZ38" s="858"/>
      <c r="CA38" s="858"/>
      <c r="CB38" s="858"/>
      <c r="CC38" s="858"/>
      <c r="CD38" s="858"/>
      <c r="CE38" s="858"/>
      <c r="CF38" s="858"/>
      <c r="CG38" s="859"/>
      <c r="CH38" s="870"/>
      <c r="CI38" s="871"/>
      <c r="CJ38" s="871"/>
      <c r="CK38" s="871"/>
      <c r="CL38" s="872"/>
      <c r="CM38" s="870"/>
      <c r="CN38" s="871"/>
      <c r="CO38" s="871"/>
      <c r="CP38" s="871"/>
      <c r="CQ38" s="872"/>
      <c r="CR38" s="870"/>
      <c r="CS38" s="871"/>
      <c r="CT38" s="871"/>
      <c r="CU38" s="871"/>
      <c r="CV38" s="872"/>
      <c r="CW38" s="870"/>
      <c r="CX38" s="871"/>
      <c r="CY38" s="871"/>
      <c r="CZ38" s="871"/>
      <c r="DA38" s="872"/>
      <c r="DB38" s="870"/>
      <c r="DC38" s="871"/>
      <c r="DD38" s="871"/>
      <c r="DE38" s="871"/>
      <c r="DF38" s="872"/>
      <c r="DG38" s="870"/>
      <c r="DH38" s="871"/>
      <c r="DI38" s="871"/>
      <c r="DJ38" s="871"/>
      <c r="DK38" s="872"/>
      <c r="DL38" s="870"/>
      <c r="DM38" s="871"/>
      <c r="DN38" s="871"/>
      <c r="DO38" s="871"/>
      <c r="DP38" s="872"/>
      <c r="DQ38" s="870"/>
      <c r="DR38" s="871"/>
      <c r="DS38" s="871"/>
      <c r="DT38" s="871"/>
      <c r="DU38" s="872"/>
      <c r="DV38" s="873"/>
      <c r="DW38" s="874"/>
      <c r="DX38" s="874"/>
      <c r="DY38" s="874"/>
      <c r="DZ38" s="875"/>
      <c r="EA38" s="251"/>
    </row>
    <row r="39" spans="1:131" s="252" customFormat="1" ht="26.25" customHeight="1" x14ac:dyDescent="0.15">
      <c r="A39" s="271">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919"/>
      <c r="AL39" s="920"/>
      <c r="AM39" s="920"/>
      <c r="AN39" s="920"/>
      <c r="AO39" s="920"/>
      <c r="AP39" s="920"/>
      <c r="AQ39" s="920"/>
      <c r="AR39" s="920"/>
      <c r="AS39" s="920"/>
      <c r="AT39" s="920"/>
      <c r="AU39" s="920"/>
      <c r="AV39" s="920"/>
      <c r="AW39" s="920"/>
      <c r="AX39" s="920"/>
      <c r="AY39" s="920"/>
      <c r="AZ39" s="921"/>
      <c r="BA39" s="921"/>
      <c r="BB39" s="921"/>
      <c r="BC39" s="921"/>
      <c r="BD39" s="921"/>
      <c r="BE39" s="917"/>
      <c r="BF39" s="917"/>
      <c r="BG39" s="917"/>
      <c r="BH39" s="917"/>
      <c r="BI39" s="918"/>
      <c r="BJ39" s="257"/>
      <c r="BK39" s="257"/>
      <c r="BL39" s="257"/>
      <c r="BM39" s="257"/>
      <c r="BN39" s="257"/>
      <c r="BO39" s="270"/>
      <c r="BP39" s="270"/>
      <c r="BQ39" s="267">
        <v>33</v>
      </c>
      <c r="BR39" s="268"/>
      <c r="BS39" s="857"/>
      <c r="BT39" s="858"/>
      <c r="BU39" s="858"/>
      <c r="BV39" s="858"/>
      <c r="BW39" s="858"/>
      <c r="BX39" s="858"/>
      <c r="BY39" s="858"/>
      <c r="BZ39" s="858"/>
      <c r="CA39" s="858"/>
      <c r="CB39" s="858"/>
      <c r="CC39" s="858"/>
      <c r="CD39" s="858"/>
      <c r="CE39" s="858"/>
      <c r="CF39" s="858"/>
      <c r="CG39" s="859"/>
      <c r="CH39" s="870"/>
      <c r="CI39" s="871"/>
      <c r="CJ39" s="871"/>
      <c r="CK39" s="871"/>
      <c r="CL39" s="872"/>
      <c r="CM39" s="870"/>
      <c r="CN39" s="871"/>
      <c r="CO39" s="871"/>
      <c r="CP39" s="871"/>
      <c r="CQ39" s="872"/>
      <c r="CR39" s="870"/>
      <c r="CS39" s="871"/>
      <c r="CT39" s="871"/>
      <c r="CU39" s="871"/>
      <c r="CV39" s="872"/>
      <c r="CW39" s="870"/>
      <c r="CX39" s="871"/>
      <c r="CY39" s="871"/>
      <c r="CZ39" s="871"/>
      <c r="DA39" s="872"/>
      <c r="DB39" s="870"/>
      <c r="DC39" s="871"/>
      <c r="DD39" s="871"/>
      <c r="DE39" s="871"/>
      <c r="DF39" s="872"/>
      <c r="DG39" s="870"/>
      <c r="DH39" s="871"/>
      <c r="DI39" s="871"/>
      <c r="DJ39" s="871"/>
      <c r="DK39" s="872"/>
      <c r="DL39" s="870"/>
      <c r="DM39" s="871"/>
      <c r="DN39" s="871"/>
      <c r="DO39" s="871"/>
      <c r="DP39" s="872"/>
      <c r="DQ39" s="870"/>
      <c r="DR39" s="871"/>
      <c r="DS39" s="871"/>
      <c r="DT39" s="871"/>
      <c r="DU39" s="872"/>
      <c r="DV39" s="873"/>
      <c r="DW39" s="874"/>
      <c r="DX39" s="874"/>
      <c r="DY39" s="874"/>
      <c r="DZ39" s="875"/>
      <c r="EA39" s="251"/>
    </row>
    <row r="40" spans="1:131" s="252" customFormat="1" ht="26.25" customHeight="1" x14ac:dyDescent="0.15">
      <c r="A40" s="266">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919"/>
      <c r="AL40" s="920"/>
      <c r="AM40" s="920"/>
      <c r="AN40" s="920"/>
      <c r="AO40" s="920"/>
      <c r="AP40" s="920"/>
      <c r="AQ40" s="920"/>
      <c r="AR40" s="920"/>
      <c r="AS40" s="920"/>
      <c r="AT40" s="920"/>
      <c r="AU40" s="920"/>
      <c r="AV40" s="920"/>
      <c r="AW40" s="920"/>
      <c r="AX40" s="920"/>
      <c r="AY40" s="920"/>
      <c r="AZ40" s="921"/>
      <c r="BA40" s="921"/>
      <c r="BB40" s="921"/>
      <c r="BC40" s="921"/>
      <c r="BD40" s="921"/>
      <c r="BE40" s="917"/>
      <c r="BF40" s="917"/>
      <c r="BG40" s="917"/>
      <c r="BH40" s="917"/>
      <c r="BI40" s="918"/>
      <c r="BJ40" s="257"/>
      <c r="BK40" s="257"/>
      <c r="BL40" s="257"/>
      <c r="BM40" s="257"/>
      <c r="BN40" s="257"/>
      <c r="BO40" s="270"/>
      <c r="BP40" s="270"/>
      <c r="BQ40" s="267">
        <v>34</v>
      </c>
      <c r="BR40" s="268"/>
      <c r="BS40" s="857"/>
      <c r="BT40" s="858"/>
      <c r="BU40" s="858"/>
      <c r="BV40" s="858"/>
      <c r="BW40" s="858"/>
      <c r="BX40" s="858"/>
      <c r="BY40" s="858"/>
      <c r="BZ40" s="858"/>
      <c r="CA40" s="858"/>
      <c r="CB40" s="858"/>
      <c r="CC40" s="858"/>
      <c r="CD40" s="858"/>
      <c r="CE40" s="858"/>
      <c r="CF40" s="858"/>
      <c r="CG40" s="859"/>
      <c r="CH40" s="870"/>
      <c r="CI40" s="871"/>
      <c r="CJ40" s="871"/>
      <c r="CK40" s="871"/>
      <c r="CL40" s="872"/>
      <c r="CM40" s="870"/>
      <c r="CN40" s="871"/>
      <c r="CO40" s="871"/>
      <c r="CP40" s="871"/>
      <c r="CQ40" s="872"/>
      <c r="CR40" s="870"/>
      <c r="CS40" s="871"/>
      <c r="CT40" s="871"/>
      <c r="CU40" s="871"/>
      <c r="CV40" s="872"/>
      <c r="CW40" s="870"/>
      <c r="CX40" s="871"/>
      <c r="CY40" s="871"/>
      <c r="CZ40" s="871"/>
      <c r="DA40" s="872"/>
      <c r="DB40" s="870"/>
      <c r="DC40" s="871"/>
      <c r="DD40" s="871"/>
      <c r="DE40" s="871"/>
      <c r="DF40" s="872"/>
      <c r="DG40" s="870"/>
      <c r="DH40" s="871"/>
      <c r="DI40" s="871"/>
      <c r="DJ40" s="871"/>
      <c r="DK40" s="872"/>
      <c r="DL40" s="870"/>
      <c r="DM40" s="871"/>
      <c r="DN40" s="871"/>
      <c r="DO40" s="871"/>
      <c r="DP40" s="872"/>
      <c r="DQ40" s="870"/>
      <c r="DR40" s="871"/>
      <c r="DS40" s="871"/>
      <c r="DT40" s="871"/>
      <c r="DU40" s="872"/>
      <c r="DV40" s="873"/>
      <c r="DW40" s="874"/>
      <c r="DX40" s="874"/>
      <c r="DY40" s="874"/>
      <c r="DZ40" s="875"/>
      <c r="EA40" s="251"/>
    </row>
    <row r="41" spans="1:131" s="252" customFormat="1" ht="26.25" customHeight="1" x14ac:dyDescent="0.15">
      <c r="A41" s="266">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919"/>
      <c r="AL41" s="920"/>
      <c r="AM41" s="920"/>
      <c r="AN41" s="920"/>
      <c r="AO41" s="920"/>
      <c r="AP41" s="920"/>
      <c r="AQ41" s="920"/>
      <c r="AR41" s="920"/>
      <c r="AS41" s="920"/>
      <c r="AT41" s="920"/>
      <c r="AU41" s="920"/>
      <c r="AV41" s="920"/>
      <c r="AW41" s="920"/>
      <c r="AX41" s="920"/>
      <c r="AY41" s="920"/>
      <c r="AZ41" s="921"/>
      <c r="BA41" s="921"/>
      <c r="BB41" s="921"/>
      <c r="BC41" s="921"/>
      <c r="BD41" s="921"/>
      <c r="BE41" s="917"/>
      <c r="BF41" s="917"/>
      <c r="BG41" s="917"/>
      <c r="BH41" s="917"/>
      <c r="BI41" s="918"/>
      <c r="BJ41" s="257"/>
      <c r="BK41" s="257"/>
      <c r="BL41" s="257"/>
      <c r="BM41" s="257"/>
      <c r="BN41" s="257"/>
      <c r="BO41" s="270"/>
      <c r="BP41" s="270"/>
      <c r="BQ41" s="267">
        <v>35</v>
      </c>
      <c r="BR41" s="268"/>
      <c r="BS41" s="857"/>
      <c r="BT41" s="858"/>
      <c r="BU41" s="858"/>
      <c r="BV41" s="858"/>
      <c r="BW41" s="858"/>
      <c r="BX41" s="858"/>
      <c r="BY41" s="858"/>
      <c r="BZ41" s="858"/>
      <c r="CA41" s="858"/>
      <c r="CB41" s="858"/>
      <c r="CC41" s="858"/>
      <c r="CD41" s="858"/>
      <c r="CE41" s="858"/>
      <c r="CF41" s="858"/>
      <c r="CG41" s="859"/>
      <c r="CH41" s="870"/>
      <c r="CI41" s="871"/>
      <c r="CJ41" s="871"/>
      <c r="CK41" s="871"/>
      <c r="CL41" s="872"/>
      <c r="CM41" s="870"/>
      <c r="CN41" s="871"/>
      <c r="CO41" s="871"/>
      <c r="CP41" s="871"/>
      <c r="CQ41" s="872"/>
      <c r="CR41" s="870"/>
      <c r="CS41" s="871"/>
      <c r="CT41" s="871"/>
      <c r="CU41" s="871"/>
      <c r="CV41" s="872"/>
      <c r="CW41" s="870"/>
      <c r="CX41" s="871"/>
      <c r="CY41" s="871"/>
      <c r="CZ41" s="871"/>
      <c r="DA41" s="872"/>
      <c r="DB41" s="870"/>
      <c r="DC41" s="871"/>
      <c r="DD41" s="871"/>
      <c r="DE41" s="871"/>
      <c r="DF41" s="872"/>
      <c r="DG41" s="870"/>
      <c r="DH41" s="871"/>
      <c r="DI41" s="871"/>
      <c r="DJ41" s="871"/>
      <c r="DK41" s="872"/>
      <c r="DL41" s="870"/>
      <c r="DM41" s="871"/>
      <c r="DN41" s="871"/>
      <c r="DO41" s="871"/>
      <c r="DP41" s="872"/>
      <c r="DQ41" s="870"/>
      <c r="DR41" s="871"/>
      <c r="DS41" s="871"/>
      <c r="DT41" s="871"/>
      <c r="DU41" s="872"/>
      <c r="DV41" s="873"/>
      <c r="DW41" s="874"/>
      <c r="DX41" s="874"/>
      <c r="DY41" s="874"/>
      <c r="DZ41" s="875"/>
      <c r="EA41" s="251"/>
    </row>
    <row r="42" spans="1:131" s="252" customFormat="1" ht="26.25" customHeight="1" x14ac:dyDescent="0.15">
      <c r="A42" s="266">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919"/>
      <c r="AL42" s="920"/>
      <c r="AM42" s="920"/>
      <c r="AN42" s="920"/>
      <c r="AO42" s="920"/>
      <c r="AP42" s="920"/>
      <c r="AQ42" s="920"/>
      <c r="AR42" s="920"/>
      <c r="AS42" s="920"/>
      <c r="AT42" s="920"/>
      <c r="AU42" s="920"/>
      <c r="AV42" s="920"/>
      <c r="AW42" s="920"/>
      <c r="AX42" s="920"/>
      <c r="AY42" s="920"/>
      <c r="AZ42" s="921"/>
      <c r="BA42" s="921"/>
      <c r="BB42" s="921"/>
      <c r="BC42" s="921"/>
      <c r="BD42" s="921"/>
      <c r="BE42" s="917"/>
      <c r="BF42" s="917"/>
      <c r="BG42" s="917"/>
      <c r="BH42" s="917"/>
      <c r="BI42" s="918"/>
      <c r="BJ42" s="257"/>
      <c r="BK42" s="257"/>
      <c r="BL42" s="257"/>
      <c r="BM42" s="257"/>
      <c r="BN42" s="257"/>
      <c r="BO42" s="270"/>
      <c r="BP42" s="270"/>
      <c r="BQ42" s="267">
        <v>36</v>
      </c>
      <c r="BR42" s="268"/>
      <c r="BS42" s="857"/>
      <c r="BT42" s="858"/>
      <c r="BU42" s="858"/>
      <c r="BV42" s="858"/>
      <c r="BW42" s="858"/>
      <c r="BX42" s="858"/>
      <c r="BY42" s="858"/>
      <c r="BZ42" s="858"/>
      <c r="CA42" s="858"/>
      <c r="CB42" s="858"/>
      <c r="CC42" s="858"/>
      <c r="CD42" s="858"/>
      <c r="CE42" s="858"/>
      <c r="CF42" s="858"/>
      <c r="CG42" s="859"/>
      <c r="CH42" s="870"/>
      <c r="CI42" s="871"/>
      <c r="CJ42" s="871"/>
      <c r="CK42" s="871"/>
      <c r="CL42" s="872"/>
      <c r="CM42" s="870"/>
      <c r="CN42" s="871"/>
      <c r="CO42" s="871"/>
      <c r="CP42" s="871"/>
      <c r="CQ42" s="872"/>
      <c r="CR42" s="870"/>
      <c r="CS42" s="871"/>
      <c r="CT42" s="871"/>
      <c r="CU42" s="871"/>
      <c r="CV42" s="872"/>
      <c r="CW42" s="870"/>
      <c r="CX42" s="871"/>
      <c r="CY42" s="871"/>
      <c r="CZ42" s="871"/>
      <c r="DA42" s="872"/>
      <c r="DB42" s="870"/>
      <c r="DC42" s="871"/>
      <c r="DD42" s="871"/>
      <c r="DE42" s="871"/>
      <c r="DF42" s="872"/>
      <c r="DG42" s="870"/>
      <c r="DH42" s="871"/>
      <c r="DI42" s="871"/>
      <c r="DJ42" s="871"/>
      <c r="DK42" s="872"/>
      <c r="DL42" s="870"/>
      <c r="DM42" s="871"/>
      <c r="DN42" s="871"/>
      <c r="DO42" s="871"/>
      <c r="DP42" s="872"/>
      <c r="DQ42" s="870"/>
      <c r="DR42" s="871"/>
      <c r="DS42" s="871"/>
      <c r="DT42" s="871"/>
      <c r="DU42" s="872"/>
      <c r="DV42" s="873"/>
      <c r="DW42" s="874"/>
      <c r="DX42" s="874"/>
      <c r="DY42" s="874"/>
      <c r="DZ42" s="875"/>
      <c r="EA42" s="251"/>
    </row>
    <row r="43" spans="1:131" s="252" customFormat="1" ht="26.25" customHeight="1" x14ac:dyDescent="0.15">
      <c r="A43" s="266">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919"/>
      <c r="AL43" s="920"/>
      <c r="AM43" s="920"/>
      <c r="AN43" s="920"/>
      <c r="AO43" s="920"/>
      <c r="AP43" s="920"/>
      <c r="AQ43" s="920"/>
      <c r="AR43" s="920"/>
      <c r="AS43" s="920"/>
      <c r="AT43" s="920"/>
      <c r="AU43" s="920"/>
      <c r="AV43" s="920"/>
      <c r="AW43" s="920"/>
      <c r="AX43" s="920"/>
      <c r="AY43" s="920"/>
      <c r="AZ43" s="921"/>
      <c r="BA43" s="921"/>
      <c r="BB43" s="921"/>
      <c r="BC43" s="921"/>
      <c r="BD43" s="921"/>
      <c r="BE43" s="917"/>
      <c r="BF43" s="917"/>
      <c r="BG43" s="917"/>
      <c r="BH43" s="917"/>
      <c r="BI43" s="918"/>
      <c r="BJ43" s="257"/>
      <c r="BK43" s="257"/>
      <c r="BL43" s="257"/>
      <c r="BM43" s="257"/>
      <c r="BN43" s="257"/>
      <c r="BO43" s="270"/>
      <c r="BP43" s="270"/>
      <c r="BQ43" s="267">
        <v>37</v>
      </c>
      <c r="BR43" s="268"/>
      <c r="BS43" s="857"/>
      <c r="BT43" s="858"/>
      <c r="BU43" s="858"/>
      <c r="BV43" s="858"/>
      <c r="BW43" s="858"/>
      <c r="BX43" s="858"/>
      <c r="BY43" s="858"/>
      <c r="BZ43" s="858"/>
      <c r="CA43" s="858"/>
      <c r="CB43" s="858"/>
      <c r="CC43" s="858"/>
      <c r="CD43" s="858"/>
      <c r="CE43" s="858"/>
      <c r="CF43" s="858"/>
      <c r="CG43" s="859"/>
      <c r="CH43" s="870"/>
      <c r="CI43" s="871"/>
      <c r="CJ43" s="871"/>
      <c r="CK43" s="871"/>
      <c r="CL43" s="872"/>
      <c r="CM43" s="870"/>
      <c r="CN43" s="871"/>
      <c r="CO43" s="871"/>
      <c r="CP43" s="871"/>
      <c r="CQ43" s="872"/>
      <c r="CR43" s="870"/>
      <c r="CS43" s="871"/>
      <c r="CT43" s="871"/>
      <c r="CU43" s="871"/>
      <c r="CV43" s="872"/>
      <c r="CW43" s="870"/>
      <c r="CX43" s="871"/>
      <c r="CY43" s="871"/>
      <c r="CZ43" s="871"/>
      <c r="DA43" s="872"/>
      <c r="DB43" s="870"/>
      <c r="DC43" s="871"/>
      <c r="DD43" s="871"/>
      <c r="DE43" s="871"/>
      <c r="DF43" s="872"/>
      <c r="DG43" s="870"/>
      <c r="DH43" s="871"/>
      <c r="DI43" s="871"/>
      <c r="DJ43" s="871"/>
      <c r="DK43" s="872"/>
      <c r="DL43" s="870"/>
      <c r="DM43" s="871"/>
      <c r="DN43" s="871"/>
      <c r="DO43" s="871"/>
      <c r="DP43" s="872"/>
      <c r="DQ43" s="870"/>
      <c r="DR43" s="871"/>
      <c r="DS43" s="871"/>
      <c r="DT43" s="871"/>
      <c r="DU43" s="872"/>
      <c r="DV43" s="873"/>
      <c r="DW43" s="874"/>
      <c r="DX43" s="874"/>
      <c r="DY43" s="874"/>
      <c r="DZ43" s="875"/>
      <c r="EA43" s="251"/>
    </row>
    <row r="44" spans="1:131" s="252" customFormat="1" ht="26.25" customHeight="1" x14ac:dyDescent="0.15">
      <c r="A44" s="266">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919"/>
      <c r="AL44" s="920"/>
      <c r="AM44" s="920"/>
      <c r="AN44" s="920"/>
      <c r="AO44" s="920"/>
      <c r="AP44" s="920"/>
      <c r="AQ44" s="920"/>
      <c r="AR44" s="920"/>
      <c r="AS44" s="920"/>
      <c r="AT44" s="920"/>
      <c r="AU44" s="920"/>
      <c r="AV44" s="920"/>
      <c r="AW44" s="920"/>
      <c r="AX44" s="920"/>
      <c r="AY44" s="920"/>
      <c r="AZ44" s="921"/>
      <c r="BA44" s="921"/>
      <c r="BB44" s="921"/>
      <c r="BC44" s="921"/>
      <c r="BD44" s="921"/>
      <c r="BE44" s="917"/>
      <c r="BF44" s="917"/>
      <c r="BG44" s="917"/>
      <c r="BH44" s="917"/>
      <c r="BI44" s="918"/>
      <c r="BJ44" s="257"/>
      <c r="BK44" s="257"/>
      <c r="BL44" s="257"/>
      <c r="BM44" s="257"/>
      <c r="BN44" s="257"/>
      <c r="BO44" s="270"/>
      <c r="BP44" s="270"/>
      <c r="BQ44" s="267">
        <v>38</v>
      </c>
      <c r="BR44" s="268"/>
      <c r="BS44" s="857"/>
      <c r="BT44" s="858"/>
      <c r="BU44" s="858"/>
      <c r="BV44" s="858"/>
      <c r="BW44" s="858"/>
      <c r="BX44" s="858"/>
      <c r="BY44" s="858"/>
      <c r="BZ44" s="858"/>
      <c r="CA44" s="858"/>
      <c r="CB44" s="858"/>
      <c r="CC44" s="858"/>
      <c r="CD44" s="858"/>
      <c r="CE44" s="858"/>
      <c r="CF44" s="858"/>
      <c r="CG44" s="859"/>
      <c r="CH44" s="870"/>
      <c r="CI44" s="871"/>
      <c r="CJ44" s="871"/>
      <c r="CK44" s="871"/>
      <c r="CL44" s="872"/>
      <c r="CM44" s="870"/>
      <c r="CN44" s="871"/>
      <c r="CO44" s="871"/>
      <c r="CP44" s="871"/>
      <c r="CQ44" s="872"/>
      <c r="CR44" s="870"/>
      <c r="CS44" s="871"/>
      <c r="CT44" s="871"/>
      <c r="CU44" s="871"/>
      <c r="CV44" s="872"/>
      <c r="CW44" s="870"/>
      <c r="CX44" s="871"/>
      <c r="CY44" s="871"/>
      <c r="CZ44" s="871"/>
      <c r="DA44" s="872"/>
      <c r="DB44" s="870"/>
      <c r="DC44" s="871"/>
      <c r="DD44" s="871"/>
      <c r="DE44" s="871"/>
      <c r="DF44" s="872"/>
      <c r="DG44" s="870"/>
      <c r="DH44" s="871"/>
      <c r="DI44" s="871"/>
      <c r="DJ44" s="871"/>
      <c r="DK44" s="872"/>
      <c r="DL44" s="870"/>
      <c r="DM44" s="871"/>
      <c r="DN44" s="871"/>
      <c r="DO44" s="871"/>
      <c r="DP44" s="872"/>
      <c r="DQ44" s="870"/>
      <c r="DR44" s="871"/>
      <c r="DS44" s="871"/>
      <c r="DT44" s="871"/>
      <c r="DU44" s="872"/>
      <c r="DV44" s="873"/>
      <c r="DW44" s="874"/>
      <c r="DX44" s="874"/>
      <c r="DY44" s="874"/>
      <c r="DZ44" s="875"/>
      <c r="EA44" s="251"/>
    </row>
    <row r="45" spans="1:131" s="252" customFormat="1" ht="26.25" customHeight="1" x14ac:dyDescent="0.15">
      <c r="A45" s="266">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919"/>
      <c r="AL45" s="920"/>
      <c r="AM45" s="920"/>
      <c r="AN45" s="920"/>
      <c r="AO45" s="920"/>
      <c r="AP45" s="920"/>
      <c r="AQ45" s="920"/>
      <c r="AR45" s="920"/>
      <c r="AS45" s="920"/>
      <c r="AT45" s="920"/>
      <c r="AU45" s="920"/>
      <c r="AV45" s="920"/>
      <c r="AW45" s="920"/>
      <c r="AX45" s="920"/>
      <c r="AY45" s="920"/>
      <c r="AZ45" s="921"/>
      <c r="BA45" s="921"/>
      <c r="BB45" s="921"/>
      <c r="BC45" s="921"/>
      <c r="BD45" s="921"/>
      <c r="BE45" s="917"/>
      <c r="BF45" s="917"/>
      <c r="BG45" s="917"/>
      <c r="BH45" s="917"/>
      <c r="BI45" s="918"/>
      <c r="BJ45" s="257"/>
      <c r="BK45" s="257"/>
      <c r="BL45" s="257"/>
      <c r="BM45" s="257"/>
      <c r="BN45" s="257"/>
      <c r="BO45" s="270"/>
      <c r="BP45" s="270"/>
      <c r="BQ45" s="267">
        <v>39</v>
      </c>
      <c r="BR45" s="268"/>
      <c r="BS45" s="857"/>
      <c r="BT45" s="858"/>
      <c r="BU45" s="858"/>
      <c r="BV45" s="858"/>
      <c r="BW45" s="858"/>
      <c r="BX45" s="858"/>
      <c r="BY45" s="858"/>
      <c r="BZ45" s="858"/>
      <c r="CA45" s="858"/>
      <c r="CB45" s="858"/>
      <c r="CC45" s="858"/>
      <c r="CD45" s="858"/>
      <c r="CE45" s="858"/>
      <c r="CF45" s="858"/>
      <c r="CG45" s="859"/>
      <c r="CH45" s="870"/>
      <c r="CI45" s="871"/>
      <c r="CJ45" s="871"/>
      <c r="CK45" s="871"/>
      <c r="CL45" s="872"/>
      <c r="CM45" s="870"/>
      <c r="CN45" s="871"/>
      <c r="CO45" s="871"/>
      <c r="CP45" s="871"/>
      <c r="CQ45" s="872"/>
      <c r="CR45" s="870"/>
      <c r="CS45" s="871"/>
      <c r="CT45" s="871"/>
      <c r="CU45" s="871"/>
      <c r="CV45" s="872"/>
      <c r="CW45" s="870"/>
      <c r="CX45" s="871"/>
      <c r="CY45" s="871"/>
      <c r="CZ45" s="871"/>
      <c r="DA45" s="872"/>
      <c r="DB45" s="870"/>
      <c r="DC45" s="871"/>
      <c r="DD45" s="871"/>
      <c r="DE45" s="871"/>
      <c r="DF45" s="872"/>
      <c r="DG45" s="870"/>
      <c r="DH45" s="871"/>
      <c r="DI45" s="871"/>
      <c r="DJ45" s="871"/>
      <c r="DK45" s="872"/>
      <c r="DL45" s="870"/>
      <c r="DM45" s="871"/>
      <c r="DN45" s="871"/>
      <c r="DO45" s="871"/>
      <c r="DP45" s="872"/>
      <c r="DQ45" s="870"/>
      <c r="DR45" s="871"/>
      <c r="DS45" s="871"/>
      <c r="DT45" s="871"/>
      <c r="DU45" s="872"/>
      <c r="DV45" s="873"/>
      <c r="DW45" s="874"/>
      <c r="DX45" s="874"/>
      <c r="DY45" s="874"/>
      <c r="DZ45" s="875"/>
      <c r="EA45" s="251"/>
    </row>
    <row r="46" spans="1:131" s="252" customFormat="1" ht="26.25" customHeight="1" x14ac:dyDescent="0.15">
      <c r="A46" s="266">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919"/>
      <c r="AL46" s="920"/>
      <c r="AM46" s="920"/>
      <c r="AN46" s="920"/>
      <c r="AO46" s="920"/>
      <c r="AP46" s="920"/>
      <c r="AQ46" s="920"/>
      <c r="AR46" s="920"/>
      <c r="AS46" s="920"/>
      <c r="AT46" s="920"/>
      <c r="AU46" s="920"/>
      <c r="AV46" s="920"/>
      <c r="AW46" s="920"/>
      <c r="AX46" s="920"/>
      <c r="AY46" s="920"/>
      <c r="AZ46" s="921"/>
      <c r="BA46" s="921"/>
      <c r="BB46" s="921"/>
      <c r="BC46" s="921"/>
      <c r="BD46" s="921"/>
      <c r="BE46" s="917"/>
      <c r="BF46" s="917"/>
      <c r="BG46" s="917"/>
      <c r="BH46" s="917"/>
      <c r="BI46" s="918"/>
      <c r="BJ46" s="257"/>
      <c r="BK46" s="257"/>
      <c r="BL46" s="257"/>
      <c r="BM46" s="257"/>
      <c r="BN46" s="257"/>
      <c r="BO46" s="270"/>
      <c r="BP46" s="270"/>
      <c r="BQ46" s="267">
        <v>40</v>
      </c>
      <c r="BR46" s="268"/>
      <c r="BS46" s="857"/>
      <c r="BT46" s="858"/>
      <c r="BU46" s="858"/>
      <c r="BV46" s="858"/>
      <c r="BW46" s="858"/>
      <c r="BX46" s="858"/>
      <c r="BY46" s="858"/>
      <c r="BZ46" s="858"/>
      <c r="CA46" s="858"/>
      <c r="CB46" s="858"/>
      <c r="CC46" s="858"/>
      <c r="CD46" s="858"/>
      <c r="CE46" s="858"/>
      <c r="CF46" s="858"/>
      <c r="CG46" s="859"/>
      <c r="CH46" s="870"/>
      <c r="CI46" s="871"/>
      <c r="CJ46" s="871"/>
      <c r="CK46" s="871"/>
      <c r="CL46" s="872"/>
      <c r="CM46" s="870"/>
      <c r="CN46" s="871"/>
      <c r="CO46" s="871"/>
      <c r="CP46" s="871"/>
      <c r="CQ46" s="872"/>
      <c r="CR46" s="870"/>
      <c r="CS46" s="871"/>
      <c r="CT46" s="871"/>
      <c r="CU46" s="871"/>
      <c r="CV46" s="872"/>
      <c r="CW46" s="870"/>
      <c r="CX46" s="871"/>
      <c r="CY46" s="871"/>
      <c r="CZ46" s="871"/>
      <c r="DA46" s="872"/>
      <c r="DB46" s="870"/>
      <c r="DC46" s="871"/>
      <c r="DD46" s="871"/>
      <c r="DE46" s="871"/>
      <c r="DF46" s="872"/>
      <c r="DG46" s="870"/>
      <c r="DH46" s="871"/>
      <c r="DI46" s="871"/>
      <c r="DJ46" s="871"/>
      <c r="DK46" s="872"/>
      <c r="DL46" s="870"/>
      <c r="DM46" s="871"/>
      <c r="DN46" s="871"/>
      <c r="DO46" s="871"/>
      <c r="DP46" s="872"/>
      <c r="DQ46" s="870"/>
      <c r="DR46" s="871"/>
      <c r="DS46" s="871"/>
      <c r="DT46" s="871"/>
      <c r="DU46" s="872"/>
      <c r="DV46" s="873"/>
      <c r="DW46" s="874"/>
      <c r="DX46" s="874"/>
      <c r="DY46" s="874"/>
      <c r="DZ46" s="875"/>
      <c r="EA46" s="251"/>
    </row>
    <row r="47" spans="1:131" s="252" customFormat="1" ht="26.25" customHeight="1" x14ac:dyDescent="0.15">
      <c r="A47" s="266">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919"/>
      <c r="AL47" s="920"/>
      <c r="AM47" s="920"/>
      <c r="AN47" s="920"/>
      <c r="AO47" s="920"/>
      <c r="AP47" s="920"/>
      <c r="AQ47" s="920"/>
      <c r="AR47" s="920"/>
      <c r="AS47" s="920"/>
      <c r="AT47" s="920"/>
      <c r="AU47" s="920"/>
      <c r="AV47" s="920"/>
      <c r="AW47" s="920"/>
      <c r="AX47" s="920"/>
      <c r="AY47" s="920"/>
      <c r="AZ47" s="921"/>
      <c r="BA47" s="921"/>
      <c r="BB47" s="921"/>
      <c r="BC47" s="921"/>
      <c r="BD47" s="921"/>
      <c r="BE47" s="917"/>
      <c r="BF47" s="917"/>
      <c r="BG47" s="917"/>
      <c r="BH47" s="917"/>
      <c r="BI47" s="918"/>
      <c r="BJ47" s="257"/>
      <c r="BK47" s="257"/>
      <c r="BL47" s="257"/>
      <c r="BM47" s="257"/>
      <c r="BN47" s="257"/>
      <c r="BO47" s="270"/>
      <c r="BP47" s="270"/>
      <c r="BQ47" s="267">
        <v>41</v>
      </c>
      <c r="BR47" s="268"/>
      <c r="BS47" s="857"/>
      <c r="BT47" s="858"/>
      <c r="BU47" s="858"/>
      <c r="BV47" s="858"/>
      <c r="BW47" s="858"/>
      <c r="BX47" s="858"/>
      <c r="BY47" s="858"/>
      <c r="BZ47" s="858"/>
      <c r="CA47" s="858"/>
      <c r="CB47" s="858"/>
      <c r="CC47" s="858"/>
      <c r="CD47" s="858"/>
      <c r="CE47" s="858"/>
      <c r="CF47" s="858"/>
      <c r="CG47" s="859"/>
      <c r="CH47" s="870"/>
      <c r="CI47" s="871"/>
      <c r="CJ47" s="871"/>
      <c r="CK47" s="871"/>
      <c r="CL47" s="872"/>
      <c r="CM47" s="870"/>
      <c r="CN47" s="871"/>
      <c r="CO47" s="871"/>
      <c r="CP47" s="871"/>
      <c r="CQ47" s="872"/>
      <c r="CR47" s="870"/>
      <c r="CS47" s="871"/>
      <c r="CT47" s="871"/>
      <c r="CU47" s="871"/>
      <c r="CV47" s="872"/>
      <c r="CW47" s="870"/>
      <c r="CX47" s="871"/>
      <c r="CY47" s="871"/>
      <c r="CZ47" s="871"/>
      <c r="DA47" s="872"/>
      <c r="DB47" s="870"/>
      <c r="DC47" s="871"/>
      <c r="DD47" s="871"/>
      <c r="DE47" s="871"/>
      <c r="DF47" s="872"/>
      <c r="DG47" s="870"/>
      <c r="DH47" s="871"/>
      <c r="DI47" s="871"/>
      <c r="DJ47" s="871"/>
      <c r="DK47" s="872"/>
      <c r="DL47" s="870"/>
      <c r="DM47" s="871"/>
      <c r="DN47" s="871"/>
      <c r="DO47" s="871"/>
      <c r="DP47" s="872"/>
      <c r="DQ47" s="870"/>
      <c r="DR47" s="871"/>
      <c r="DS47" s="871"/>
      <c r="DT47" s="871"/>
      <c r="DU47" s="872"/>
      <c r="DV47" s="873"/>
      <c r="DW47" s="874"/>
      <c r="DX47" s="874"/>
      <c r="DY47" s="874"/>
      <c r="DZ47" s="875"/>
      <c r="EA47" s="251"/>
    </row>
    <row r="48" spans="1:131" s="252" customFormat="1" ht="26.25" customHeight="1" x14ac:dyDescent="0.15">
      <c r="A48" s="266">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919"/>
      <c r="AL48" s="920"/>
      <c r="AM48" s="920"/>
      <c r="AN48" s="920"/>
      <c r="AO48" s="920"/>
      <c r="AP48" s="920"/>
      <c r="AQ48" s="920"/>
      <c r="AR48" s="920"/>
      <c r="AS48" s="920"/>
      <c r="AT48" s="920"/>
      <c r="AU48" s="920"/>
      <c r="AV48" s="920"/>
      <c r="AW48" s="920"/>
      <c r="AX48" s="920"/>
      <c r="AY48" s="920"/>
      <c r="AZ48" s="921"/>
      <c r="BA48" s="921"/>
      <c r="BB48" s="921"/>
      <c r="BC48" s="921"/>
      <c r="BD48" s="921"/>
      <c r="BE48" s="917"/>
      <c r="BF48" s="917"/>
      <c r="BG48" s="917"/>
      <c r="BH48" s="917"/>
      <c r="BI48" s="918"/>
      <c r="BJ48" s="257"/>
      <c r="BK48" s="257"/>
      <c r="BL48" s="257"/>
      <c r="BM48" s="257"/>
      <c r="BN48" s="257"/>
      <c r="BO48" s="270"/>
      <c r="BP48" s="270"/>
      <c r="BQ48" s="267">
        <v>42</v>
      </c>
      <c r="BR48" s="268"/>
      <c r="BS48" s="857"/>
      <c r="BT48" s="858"/>
      <c r="BU48" s="858"/>
      <c r="BV48" s="858"/>
      <c r="BW48" s="858"/>
      <c r="BX48" s="858"/>
      <c r="BY48" s="858"/>
      <c r="BZ48" s="858"/>
      <c r="CA48" s="858"/>
      <c r="CB48" s="858"/>
      <c r="CC48" s="858"/>
      <c r="CD48" s="858"/>
      <c r="CE48" s="858"/>
      <c r="CF48" s="858"/>
      <c r="CG48" s="859"/>
      <c r="CH48" s="870"/>
      <c r="CI48" s="871"/>
      <c r="CJ48" s="871"/>
      <c r="CK48" s="871"/>
      <c r="CL48" s="872"/>
      <c r="CM48" s="870"/>
      <c r="CN48" s="871"/>
      <c r="CO48" s="871"/>
      <c r="CP48" s="871"/>
      <c r="CQ48" s="872"/>
      <c r="CR48" s="870"/>
      <c r="CS48" s="871"/>
      <c r="CT48" s="871"/>
      <c r="CU48" s="871"/>
      <c r="CV48" s="872"/>
      <c r="CW48" s="870"/>
      <c r="CX48" s="871"/>
      <c r="CY48" s="871"/>
      <c r="CZ48" s="871"/>
      <c r="DA48" s="872"/>
      <c r="DB48" s="870"/>
      <c r="DC48" s="871"/>
      <c r="DD48" s="871"/>
      <c r="DE48" s="871"/>
      <c r="DF48" s="872"/>
      <c r="DG48" s="870"/>
      <c r="DH48" s="871"/>
      <c r="DI48" s="871"/>
      <c r="DJ48" s="871"/>
      <c r="DK48" s="872"/>
      <c r="DL48" s="870"/>
      <c r="DM48" s="871"/>
      <c r="DN48" s="871"/>
      <c r="DO48" s="871"/>
      <c r="DP48" s="872"/>
      <c r="DQ48" s="870"/>
      <c r="DR48" s="871"/>
      <c r="DS48" s="871"/>
      <c r="DT48" s="871"/>
      <c r="DU48" s="872"/>
      <c r="DV48" s="873"/>
      <c r="DW48" s="874"/>
      <c r="DX48" s="874"/>
      <c r="DY48" s="874"/>
      <c r="DZ48" s="875"/>
      <c r="EA48" s="251"/>
    </row>
    <row r="49" spans="1:131" s="252" customFormat="1" ht="26.25" customHeight="1" x14ac:dyDescent="0.15">
      <c r="A49" s="266">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919"/>
      <c r="AL49" s="920"/>
      <c r="AM49" s="920"/>
      <c r="AN49" s="920"/>
      <c r="AO49" s="920"/>
      <c r="AP49" s="920"/>
      <c r="AQ49" s="920"/>
      <c r="AR49" s="920"/>
      <c r="AS49" s="920"/>
      <c r="AT49" s="920"/>
      <c r="AU49" s="920"/>
      <c r="AV49" s="920"/>
      <c r="AW49" s="920"/>
      <c r="AX49" s="920"/>
      <c r="AY49" s="920"/>
      <c r="AZ49" s="921"/>
      <c r="BA49" s="921"/>
      <c r="BB49" s="921"/>
      <c r="BC49" s="921"/>
      <c r="BD49" s="921"/>
      <c r="BE49" s="917"/>
      <c r="BF49" s="917"/>
      <c r="BG49" s="917"/>
      <c r="BH49" s="917"/>
      <c r="BI49" s="918"/>
      <c r="BJ49" s="257"/>
      <c r="BK49" s="257"/>
      <c r="BL49" s="257"/>
      <c r="BM49" s="257"/>
      <c r="BN49" s="257"/>
      <c r="BO49" s="270"/>
      <c r="BP49" s="270"/>
      <c r="BQ49" s="267">
        <v>43</v>
      </c>
      <c r="BR49" s="268"/>
      <c r="BS49" s="857"/>
      <c r="BT49" s="858"/>
      <c r="BU49" s="858"/>
      <c r="BV49" s="858"/>
      <c r="BW49" s="858"/>
      <c r="BX49" s="858"/>
      <c r="BY49" s="858"/>
      <c r="BZ49" s="858"/>
      <c r="CA49" s="858"/>
      <c r="CB49" s="858"/>
      <c r="CC49" s="858"/>
      <c r="CD49" s="858"/>
      <c r="CE49" s="858"/>
      <c r="CF49" s="858"/>
      <c r="CG49" s="859"/>
      <c r="CH49" s="870"/>
      <c r="CI49" s="871"/>
      <c r="CJ49" s="871"/>
      <c r="CK49" s="871"/>
      <c r="CL49" s="872"/>
      <c r="CM49" s="870"/>
      <c r="CN49" s="871"/>
      <c r="CO49" s="871"/>
      <c r="CP49" s="871"/>
      <c r="CQ49" s="872"/>
      <c r="CR49" s="870"/>
      <c r="CS49" s="871"/>
      <c r="CT49" s="871"/>
      <c r="CU49" s="871"/>
      <c r="CV49" s="872"/>
      <c r="CW49" s="870"/>
      <c r="CX49" s="871"/>
      <c r="CY49" s="871"/>
      <c r="CZ49" s="871"/>
      <c r="DA49" s="872"/>
      <c r="DB49" s="870"/>
      <c r="DC49" s="871"/>
      <c r="DD49" s="871"/>
      <c r="DE49" s="871"/>
      <c r="DF49" s="872"/>
      <c r="DG49" s="870"/>
      <c r="DH49" s="871"/>
      <c r="DI49" s="871"/>
      <c r="DJ49" s="871"/>
      <c r="DK49" s="872"/>
      <c r="DL49" s="870"/>
      <c r="DM49" s="871"/>
      <c r="DN49" s="871"/>
      <c r="DO49" s="871"/>
      <c r="DP49" s="872"/>
      <c r="DQ49" s="870"/>
      <c r="DR49" s="871"/>
      <c r="DS49" s="871"/>
      <c r="DT49" s="871"/>
      <c r="DU49" s="872"/>
      <c r="DV49" s="873"/>
      <c r="DW49" s="874"/>
      <c r="DX49" s="874"/>
      <c r="DY49" s="874"/>
      <c r="DZ49" s="875"/>
      <c r="EA49" s="251"/>
    </row>
    <row r="50" spans="1:131" s="252" customFormat="1" ht="26.25" customHeight="1" x14ac:dyDescent="0.15">
      <c r="A50" s="266">
        <v>23</v>
      </c>
      <c r="B50" s="844"/>
      <c r="C50" s="845"/>
      <c r="D50" s="845"/>
      <c r="E50" s="845"/>
      <c r="F50" s="845"/>
      <c r="G50" s="845"/>
      <c r="H50" s="845"/>
      <c r="I50" s="845"/>
      <c r="J50" s="845"/>
      <c r="K50" s="845"/>
      <c r="L50" s="845"/>
      <c r="M50" s="845"/>
      <c r="N50" s="845"/>
      <c r="O50" s="845"/>
      <c r="P50" s="846"/>
      <c r="Q50" s="922"/>
      <c r="R50" s="923"/>
      <c r="S50" s="923"/>
      <c r="T50" s="923"/>
      <c r="U50" s="923"/>
      <c r="V50" s="923"/>
      <c r="W50" s="923"/>
      <c r="X50" s="923"/>
      <c r="Y50" s="923"/>
      <c r="Z50" s="923"/>
      <c r="AA50" s="923"/>
      <c r="AB50" s="923"/>
      <c r="AC50" s="923"/>
      <c r="AD50" s="923"/>
      <c r="AE50" s="924"/>
      <c r="AF50" s="850"/>
      <c r="AG50" s="851"/>
      <c r="AH50" s="851"/>
      <c r="AI50" s="851"/>
      <c r="AJ50" s="852"/>
      <c r="AK50" s="925"/>
      <c r="AL50" s="923"/>
      <c r="AM50" s="923"/>
      <c r="AN50" s="923"/>
      <c r="AO50" s="923"/>
      <c r="AP50" s="923"/>
      <c r="AQ50" s="923"/>
      <c r="AR50" s="923"/>
      <c r="AS50" s="923"/>
      <c r="AT50" s="923"/>
      <c r="AU50" s="923"/>
      <c r="AV50" s="923"/>
      <c r="AW50" s="923"/>
      <c r="AX50" s="923"/>
      <c r="AY50" s="923"/>
      <c r="AZ50" s="926"/>
      <c r="BA50" s="926"/>
      <c r="BB50" s="926"/>
      <c r="BC50" s="926"/>
      <c r="BD50" s="926"/>
      <c r="BE50" s="917"/>
      <c r="BF50" s="917"/>
      <c r="BG50" s="917"/>
      <c r="BH50" s="917"/>
      <c r="BI50" s="918"/>
      <c r="BJ50" s="257"/>
      <c r="BK50" s="257"/>
      <c r="BL50" s="257"/>
      <c r="BM50" s="257"/>
      <c r="BN50" s="257"/>
      <c r="BO50" s="270"/>
      <c r="BP50" s="270"/>
      <c r="BQ50" s="267">
        <v>44</v>
      </c>
      <c r="BR50" s="268"/>
      <c r="BS50" s="857"/>
      <c r="BT50" s="858"/>
      <c r="BU50" s="858"/>
      <c r="BV50" s="858"/>
      <c r="BW50" s="858"/>
      <c r="BX50" s="858"/>
      <c r="BY50" s="858"/>
      <c r="BZ50" s="858"/>
      <c r="CA50" s="858"/>
      <c r="CB50" s="858"/>
      <c r="CC50" s="858"/>
      <c r="CD50" s="858"/>
      <c r="CE50" s="858"/>
      <c r="CF50" s="858"/>
      <c r="CG50" s="859"/>
      <c r="CH50" s="870"/>
      <c r="CI50" s="871"/>
      <c r="CJ50" s="871"/>
      <c r="CK50" s="871"/>
      <c r="CL50" s="872"/>
      <c r="CM50" s="870"/>
      <c r="CN50" s="871"/>
      <c r="CO50" s="871"/>
      <c r="CP50" s="871"/>
      <c r="CQ50" s="872"/>
      <c r="CR50" s="870"/>
      <c r="CS50" s="871"/>
      <c r="CT50" s="871"/>
      <c r="CU50" s="871"/>
      <c r="CV50" s="872"/>
      <c r="CW50" s="870"/>
      <c r="CX50" s="871"/>
      <c r="CY50" s="871"/>
      <c r="CZ50" s="871"/>
      <c r="DA50" s="872"/>
      <c r="DB50" s="870"/>
      <c r="DC50" s="871"/>
      <c r="DD50" s="871"/>
      <c r="DE50" s="871"/>
      <c r="DF50" s="872"/>
      <c r="DG50" s="870"/>
      <c r="DH50" s="871"/>
      <c r="DI50" s="871"/>
      <c r="DJ50" s="871"/>
      <c r="DK50" s="872"/>
      <c r="DL50" s="870"/>
      <c r="DM50" s="871"/>
      <c r="DN50" s="871"/>
      <c r="DO50" s="871"/>
      <c r="DP50" s="872"/>
      <c r="DQ50" s="870"/>
      <c r="DR50" s="871"/>
      <c r="DS50" s="871"/>
      <c r="DT50" s="871"/>
      <c r="DU50" s="872"/>
      <c r="DV50" s="873"/>
      <c r="DW50" s="874"/>
      <c r="DX50" s="874"/>
      <c r="DY50" s="874"/>
      <c r="DZ50" s="875"/>
      <c r="EA50" s="251"/>
    </row>
    <row r="51" spans="1:131" s="252" customFormat="1" ht="26.25" customHeight="1" x14ac:dyDescent="0.15">
      <c r="A51" s="266">
        <v>24</v>
      </c>
      <c r="B51" s="844"/>
      <c r="C51" s="845"/>
      <c r="D51" s="845"/>
      <c r="E51" s="845"/>
      <c r="F51" s="845"/>
      <c r="G51" s="845"/>
      <c r="H51" s="845"/>
      <c r="I51" s="845"/>
      <c r="J51" s="845"/>
      <c r="K51" s="845"/>
      <c r="L51" s="845"/>
      <c r="M51" s="845"/>
      <c r="N51" s="845"/>
      <c r="O51" s="845"/>
      <c r="P51" s="846"/>
      <c r="Q51" s="922"/>
      <c r="R51" s="923"/>
      <c r="S51" s="923"/>
      <c r="T51" s="923"/>
      <c r="U51" s="923"/>
      <c r="V51" s="923"/>
      <c r="W51" s="923"/>
      <c r="X51" s="923"/>
      <c r="Y51" s="923"/>
      <c r="Z51" s="923"/>
      <c r="AA51" s="923"/>
      <c r="AB51" s="923"/>
      <c r="AC51" s="923"/>
      <c r="AD51" s="923"/>
      <c r="AE51" s="924"/>
      <c r="AF51" s="850"/>
      <c r="AG51" s="851"/>
      <c r="AH51" s="851"/>
      <c r="AI51" s="851"/>
      <c r="AJ51" s="852"/>
      <c r="AK51" s="925"/>
      <c r="AL51" s="923"/>
      <c r="AM51" s="923"/>
      <c r="AN51" s="923"/>
      <c r="AO51" s="923"/>
      <c r="AP51" s="923"/>
      <c r="AQ51" s="923"/>
      <c r="AR51" s="923"/>
      <c r="AS51" s="923"/>
      <c r="AT51" s="923"/>
      <c r="AU51" s="923"/>
      <c r="AV51" s="923"/>
      <c r="AW51" s="923"/>
      <c r="AX51" s="923"/>
      <c r="AY51" s="923"/>
      <c r="AZ51" s="926"/>
      <c r="BA51" s="926"/>
      <c r="BB51" s="926"/>
      <c r="BC51" s="926"/>
      <c r="BD51" s="926"/>
      <c r="BE51" s="917"/>
      <c r="BF51" s="917"/>
      <c r="BG51" s="917"/>
      <c r="BH51" s="917"/>
      <c r="BI51" s="918"/>
      <c r="BJ51" s="257"/>
      <c r="BK51" s="257"/>
      <c r="BL51" s="257"/>
      <c r="BM51" s="257"/>
      <c r="BN51" s="257"/>
      <c r="BO51" s="270"/>
      <c r="BP51" s="270"/>
      <c r="BQ51" s="267">
        <v>45</v>
      </c>
      <c r="BR51" s="268"/>
      <c r="BS51" s="857"/>
      <c r="BT51" s="858"/>
      <c r="BU51" s="858"/>
      <c r="BV51" s="858"/>
      <c r="BW51" s="858"/>
      <c r="BX51" s="858"/>
      <c r="BY51" s="858"/>
      <c r="BZ51" s="858"/>
      <c r="CA51" s="858"/>
      <c r="CB51" s="858"/>
      <c r="CC51" s="858"/>
      <c r="CD51" s="858"/>
      <c r="CE51" s="858"/>
      <c r="CF51" s="858"/>
      <c r="CG51" s="859"/>
      <c r="CH51" s="870"/>
      <c r="CI51" s="871"/>
      <c r="CJ51" s="871"/>
      <c r="CK51" s="871"/>
      <c r="CL51" s="872"/>
      <c r="CM51" s="870"/>
      <c r="CN51" s="871"/>
      <c r="CO51" s="871"/>
      <c r="CP51" s="871"/>
      <c r="CQ51" s="872"/>
      <c r="CR51" s="870"/>
      <c r="CS51" s="871"/>
      <c r="CT51" s="871"/>
      <c r="CU51" s="871"/>
      <c r="CV51" s="872"/>
      <c r="CW51" s="870"/>
      <c r="CX51" s="871"/>
      <c r="CY51" s="871"/>
      <c r="CZ51" s="871"/>
      <c r="DA51" s="872"/>
      <c r="DB51" s="870"/>
      <c r="DC51" s="871"/>
      <c r="DD51" s="871"/>
      <c r="DE51" s="871"/>
      <c r="DF51" s="872"/>
      <c r="DG51" s="870"/>
      <c r="DH51" s="871"/>
      <c r="DI51" s="871"/>
      <c r="DJ51" s="871"/>
      <c r="DK51" s="872"/>
      <c r="DL51" s="870"/>
      <c r="DM51" s="871"/>
      <c r="DN51" s="871"/>
      <c r="DO51" s="871"/>
      <c r="DP51" s="872"/>
      <c r="DQ51" s="870"/>
      <c r="DR51" s="871"/>
      <c r="DS51" s="871"/>
      <c r="DT51" s="871"/>
      <c r="DU51" s="872"/>
      <c r="DV51" s="873"/>
      <c r="DW51" s="874"/>
      <c r="DX51" s="874"/>
      <c r="DY51" s="874"/>
      <c r="DZ51" s="875"/>
      <c r="EA51" s="251"/>
    </row>
    <row r="52" spans="1:131" s="252" customFormat="1" ht="26.25" customHeight="1" x14ac:dyDescent="0.15">
      <c r="A52" s="266">
        <v>25</v>
      </c>
      <c r="B52" s="844"/>
      <c r="C52" s="845"/>
      <c r="D52" s="845"/>
      <c r="E52" s="845"/>
      <c r="F52" s="845"/>
      <c r="G52" s="845"/>
      <c r="H52" s="845"/>
      <c r="I52" s="845"/>
      <c r="J52" s="845"/>
      <c r="K52" s="845"/>
      <c r="L52" s="845"/>
      <c r="M52" s="845"/>
      <c r="N52" s="845"/>
      <c r="O52" s="845"/>
      <c r="P52" s="846"/>
      <c r="Q52" s="922"/>
      <c r="R52" s="923"/>
      <c r="S52" s="923"/>
      <c r="T52" s="923"/>
      <c r="U52" s="923"/>
      <c r="V52" s="923"/>
      <c r="W52" s="923"/>
      <c r="X52" s="923"/>
      <c r="Y52" s="923"/>
      <c r="Z52" s="923"/>
      <c r="AA52" s="923"/>
      <c r="AB52" s="923"/>
      <c r="AC52" s="923"/>
      <c r="AD52" s="923"/>
      <c r="AE52" s="924"/>
      <c r="AF52" s="850"/>
      <c r="AG52" s="851"/>
      <c r="AH52" s="851"/>
      <c r="AI52" s="851"/>
      <c r="AJ52" s="852"/>
      <c r="AK52" s="925"/>
      <c r="AL52" s="923"/>
      <c r="AM52" s="923"/>
      <c r="AN52" s="923"/>
      <c r="AO52" s="923"/>
      <c r="AP52" s="923"/>
      <c r="AQ52" s="923"/>
      <c r="AR52" s="923"/>
      <c r="AS52" s="923"/>
      <c r="AT52" s="923"/>
      <c r="AU52" s="923"/>
      <c r="AV52" s="923"/>
      <c r="AW52" s="923"/>
      <c r="AX52" s="923"/>
      <c r="AY52" s="923"/>
      <c r="AZ52" s="926"/>
      <c r="BA52" s="926"/>
      <c r="BB52" s="926"/>
      <c r="BC52" s="926"/>
      <c r="BD52" s="926"/>
      <c r="BE52" s="917"/>
      <c r="BF52" s="917"/>
      <c r="BG52" s="917"/>
      <c r="BH52" s="917"/>
      <c r="BI52" s="918"/>
      <c r="BJ52" s="257"/>
      <c r="BK52" s="257"/>
      <c r="BL52" s="257"/>
      <c r="BM52" s="257"/>
      <c r="BN52" s="257"/>
      <c r="BO52" s="270"/>
      <c r="BP52" s="270"/>
      <c r="BQ52" s="267">
        <v>46</v>
      </c>
      <c r="BR52" s="268"/>
      <c r="BS52" s="857"/>
      <c r="BT52" s="858"/>
      <c r="BU52" s="858"/>
      <c r="BV52" s="858"/>
      <c r="BW52" s="858"/>
      <c r="BX52" s="858"/>
      <c r="BY52" s="858"/>
      <c r="BZ52" s="858"/>
      <c r="CA52" s="858"/>
      <c r="CB52" s="858"/>
      <c r="CC52" s="858"/>
      <c r="CD52" s="858"/>
      <c r="CE52" s="858"/>
      <c r="CF52" s="858"/>
      <c r="CG52" s="859"/>
      <c r="CH52" s="870"/>
      <c r="CI52" s="871"/>
      <c r="CJ52" s="871"/>
      <c r="CK52" s="871"/>
      <c r="CL52" s="872"/>
      <c r="CM52" s="870"/>
      <c r="CN52" s="871"/>
      <c r="CO52" s="871"/>
      <c r="CP52" s="871"/>
      <c r="CQ52" s="872"/>
      <c r="CR52" s="870"/>
      <c r="CS52" s="871"/>
      <c r="CT52" s="871"/>
      <c r="CU52" s="871"/>
      <c r="CV52" s="872"/>
      <c r="CW52" s="870"/>
      <c r="CX52" s="871"/>
      <c r="CY52" s="871"/>
      <c r="CZ52" s="871"/>
      <c r="DA52" s="872"/>
      <c r="DB52" s="870"/>
      <c r="DC52" s="871"/>
      <c r="DD52" s="871"/>
      <c r="DE52" s="871"/>
      <c r="DF52" s="872"/>
      <c r="DG52" s="870"/>
      <c r="DH52" s="871"/>
      <c r="DI52" s="871"/>
      <c r="DJ52" s="871"/>
      <c r="DK52" s="872"/>
      <c r="DL52" s="870"/>
      <c r="DM52" s="871"/>
      <c r="DN52" s="871"/>
      <c r="DO52" s="871"/>
      <c r="DP52" s="872"/>
      <c r="DQ52" s="870"/>
      <c r="DR52" s="871"/>
      <c r="DS52" s="871"/>
      <c r="DT52" s="871"/>
      <c r="DU52" s="872"/>
      <c r="DV52" s="873"/>
      <c r="DW52" s="874"/>
      <c r="DX52" s="874"/>
      <c r="DY52" s="874"/>
      <c r="DZ52" s="875"/>
      <c r="EA52" s="251"/>
    </row>
    <row r="53" spans="1:131" s="252" customFormat="1" ht="26.25" customHeight="1" x14ac:dyDescent="0.15">
      <c r="A53" s="266">
        <v>26</v>
      </c>
      <c r="B53" s="844"/>
      <c r="C53" s="845"/>
      <c r="D53" s="845"/>
      <c r="E53" s="845"/>
      <c r="F53" s="845"/>
      <c r="G53" s="845"/>
      <c r="H53" s="845"/>
      <c r="I53" s="845"/>
      <c r="J53" s="845"/>
      <c r="K53" s="845"/>
      <c r="L53" s="845"/>
      <c r="M53" s="845"/>
      <c r="N53" s="845"/>
      <c r="O53" s="845"/>
      <c r="P53" s="846"/>
      <c r="Q53" s="922"/>
      <c r="R53" s="923"/>
      <c r="S53" s="923"/>
      <c r="T53" s="923"/>
      <c r="U53" s="923"/>
      <c r="V53" s="923"/>
      <c r="W53" s="923"/>
      <c r="X53" s="923"/>
      <c r="Y53" s="923"/>
      <c r="Z53" s="923"/>
      <c r="AA53" s="923"/>
      <c r="AB53" s="923"/>
      <c r="AC53" s="923"/>
      <c r="AD53" s="923"/>
      <c r="AE53" s="924"/>
      <c r="AF53" s="850"/>
      <c r="AG53" s="851"/>
      <c r="AH53" s="851"/>
      <c r="AI53" s="851"/>
      <c r="AJ53" s="852"/>
      <c r="AK53" s="925"/>
      <c r="AL53" s="923"/>
      <c r="AM53" s="923"/>
      <c r="AN53" s="923"/>
      <c r="AO53" s="923"/>
      <c r="AP53" s="923"/>
      <c r="AQ53" s="923"/>
      <c r="AR53" s="923"/>
      <c r="AS53" s="923"/>
      <c r="AT53" s="923"/>
      <c r="AU53" s="923"/>
      <c r="AV53" s="923"/>
      <c r="AW53" s="923"/>
      <c r="AX53" s="923"/>
      <c r="AY53" s="923"/>
      <c r="AZ53" s="926"/>
      <c r="BA53" s="926"/>
      <c r="BB53" s="926"/>
      <c r="BC53" s="926"/>
      <c r="BD53" s="926"/>
      <c r="BE53" s="917"/>
      <c r="BF53" s="917"/>
      <c r="BG53" s="917"/>
      <c r="BH53" s="917"/>
      <c r="BI53" s="918"/>
      <c r="BJ53" s="257"/>
      <c r="BK53" s="257"/>
      <c r="BL53" s="257"/>
      <c r="BM53" s="257"/>
      <c r="BN53" s="257"/>
      <c r="BO53" s="270"/>
      <c r="BP53" s="270"/>
      <c r="BQ53" s="267">
        <v>47</v>
      </c>
      <c r="BR53" s="268"/>
      <c r="BS53" s="857"/>
      <c r="BT53" s="858"/>
      <c r="BU53" s="858"/>
      <c r="BV53" s="858"/>
      <c r="BW53" s="858"/>
      <c r="BX53" s="858"/>
      <c r="BY53" s="858"/>
      <c r="BZ53" s="858"/>
      <c r="CA53" s="858"/>
      <c r="CB53" s="858"/>
      <c r="CC53" s="858"/>
      <c r="CD53" s="858"/>
      <c r="CE53" s="858"/>
      <c r="CF53" s="858"/>
      <c r="CG53" s="859"/>
      <c r="CH53" s="870"/>
      <c r="CI53" s="871"/>
      <c r="CJ53" s="871"/>
      <c r="CK53" s="871"/>
      <c r="CL53" s="872"/>
      <c r="CM53" s="870"/>
      <c r="CN53" s="871"/>
      <c r="CO53" s="871"/>
      <c r="CP53" s="871"/>
      <c r="CQ53" s="872"/>
      <c r="CR53" s="870"/>
      <c r="CS53" s="871"/>
      <c r="CT53" s="871"/>
      <c r="CU53" s="871"/>
      <c r="CV53" s="872"/>
      <c r="CW53" s="870"/>
      <c r="CX53" s="871"/>
      <c r="CY53" s="871"/>
      <c r="CZ53" s="871"/>
      <c r="DA53" s="872"/>
      <c r="DB53" s="870"/>
      <c r="DC53" s="871"/>
      <c r="DD53" s="871"/>
      <c r="DE53" s="871"/>
      <c r="DF53" s="872"/>
      <c r="DG53" s="870"/>
      <c r="DH53" s="871"/>
      <c r="DI53" s="871"/>
      <c r="DJ53" s="871"/>
      <c r="DK53" s="872"/>
      <c r="DL53" s="870"/>
      <c r="DM53" s="871"/>
      <c r="DN53" s="871"/>
      <c r="DO53" s="871"/>
      <c r="DP53" s="872"/>
      <c r="DQ53" s="870"/>
      <c r="DR53" s="871"/>
      <c r="DS53" s="871"/>
      <c r="DT53" s="871"/>
      <c r="DU53" s="872"/>
      <c r="DV53" s="873"/>
      <c r="DW53" s="874"/>
      <c r="DX53" s="874"/>
      <c r="DY53" s="874"/>
      <c r="DZ53" s="875"/>
      <c r="EA53" s="251"/>
    </row>
    <row r="54" spans="1:131" s="252" customFormat="1" ht="26.25" customHeight="1" x14ac:dyDescent="0.15">
      <c r="A54" s="266">
        <v>27</v>
      </c>
      <c r="B54" s="844"/>
      <c r="C54" s="845"/>
      <c r="D54" s="845"/>
      <c r="E54" s="845"/>
      <c r="F54" s="845"/>
      <c r="G54" s="845"/>
      <c r="H54" s="845"/>
      <c r="I54" s="845"/>
      <c r="J54" s="845"/>
      <c r="K54" s="845"/>
      <c r="L54" s="845"/>
      <c r="M54" s="845"/>
      <c r="N54" s="845"/>
      <c r="O54" s="845"/>
      <c r="P54" s="846"/>
      <c r="Q54" s="922"/>
      <c r="R54" s="923"/>
      <c r="S54" s="923"/>
      <c r="T54" s="923"/>
      <c r="U54" s="923"/>
      <c r="V54" s="923"/>
      <c r="W54" s="923"/>
      <c r="X54" s="923"/>
      <c r="Y54" s="923"/>
      <c r="Z54" s="923"/>
      <c r="AA54" s="923"/>
      <c r="AB54" s="923"/>
      <c r="AC54" s="923"/>
      <c r="AD54" s="923"/>
      <c r="AE54" s="924"/>
      <c r="AF54" s="850"/>
      <c r="AG54" s="851"/>
      <c r="AH54" s="851"/>
      <c r="AI54" s="851"/>
      <c r="AJ54" s="852"/>
      <c r="AK54" s="925"/>
      <c r="AL54" s="923"/>
      <c r="AM54" s="923"/>
      <c r="AN54" s="923"/>
      <c r="AO54" s="923"/>
      <c r="AP54" s="923"/>
      <c r="AQ54" s="923"/>
      <c r="AR54" s="923"/>
      <c r="AS54" s="923"/>
      <c r="AT54" s="923"/>
      <c r="AU54" s="923"/>
      <c r="AV54" s="923"/>
      <c r="AW54" s="923"/>
      <c r="AX54" s="923"/>
      <c r="AY54" s="923"/>
      <c r="AZ54" s="926"/>
      <c r="BA54" s="926"/>
      <c r="BB54" s="926"/>
      <c r="BC54" s="926"/>
      <c r="BD54" s="926"/>
      <c r="BE54" s="917"/>
      <c r="BF54" s="917"/>
      <c r="BG54" s="917"/>
      <c r="BH54" s="917"/>
      <c r="BI54" s="918"/>
      <c r="BJ54" s="257"/>
      <c r="BK54" s="257"/>
      <c r="BL54" s="257"/>
      <c r="BM54" s="257"/>
      <c r="BN54" s="257"/>
      <c r="BO54" s="270"/>
      <c r="BP54" s="270"/>
      <c r="BQ54" s="267">
        <v>48</v>
      </c>
      <c r="BR54" s="268"/>
      <c r="BS54" s="857"/>
      <c r="BT54" s="858"/>
      <c r="BU54" s="858"/>
      <c r="BV54" s="858"/>
      <c r="BW54" s="858"/>
      <c r="BX54" s="858"/>
      <c r="BY54" s="858"/>
      <c r="BZ54" s="858"/>
      <c r="CA54" s="858"/>
      <c r="CB54" s="858"/>
      <c r="CC54" s="858"/>
      <c r="CD54" s="858"/>
      <c r="CE54" s="858"/>
      <c r="CF54" s="858"/>
      <c r="CG54" s="859"/>
      <c r="CH54" s="870"/>
      <c r="CI54" s="871"/>
      <c r="CJ54" s="871"/>
      <c r="CK54" s="871"/>
      <c r="CL54" s="872"/>
      <c r="CM54" s="870"/>
      <c r="CN54" s="871"/>
      <c r="CO54" s="871"/>
      <c r="CP54" s="871"/>
      <c r="CQ54" s="872"/>
      <c r="CR54" s="870"/>
      <c r="CS54" s="871"/>
      <c r="CT54" s="871"/>
      <c r="CU54" s="871"/>
      <c r="CV54" s="872"/>
      <c r="CW54" s="870"/>
      <c r="CX54" s="871"/>
      <c r="CY54" s="871"/>
      <c r="CZ54" s="871"/>
      <c r="DA54" s="872"/>
      <c r="DB54" s="870"/>
      <c r="DC54" s="871"/>
      <c r="DD54" s="871"/>
      <c r="DE54" s="871"/>
      <c r="DF54" s="872"/>
      <c r="DG54" s="870"/>
      <c r="DH54" s="871"/>
      <c r="DI54" s="871"/>
      <c r="DJ54" s="871"/>
      <c r="DK54" s="872"/>
      <c r="DL54" s="870"/>
      <c r="DM54" s="871"/>
      <c r="DN54" s="871"/>
      <c r="DO54" s="871"/>
      <c r="DP54" s="872"/>
      <c r="DQ54" s="870"/>
      <c r="DR54" s="871"/>
      <c r="DS54" s="871"/>
      <c r="DT54" s="871"/>
      <c r="DU54" s="872"/>
      <c r="DV54" s="873"/>
      <c r="DW54" s="874"/>
      <c r="DX54" s="874"/>
      <c r="DY54" s="874"/>
      <c r="DZ54" s="875"/>
      <c r="EA54" s="251"/>
    </row>
    <row r="55" spans="1:131" s="252" customFormat="1" ht="26.25" customHeight="1" x14ac:dyDescent="0.15">
      <c r="A55" s="266">
        <v>28</v>
      </c>
      <c r="B55" s="844"/>
      <c r="C55" s="845"/>
      <c r="D55" s="845"/>
      <c r="E55" s="845"/>
      <c r="F55" s="845"/>
      <c r="G55" s="845"/>
      <c r="H55" s="845"/>
      <c r="I55" s="845"/>
      <c r="J55" s="845"/>
      <c r="K55" s="845"/>
      <c r="L55" s="845"/>
      <c r="M55" s="845"/>
      <c r="N55" s="845"/>
      <c r="O55" s="845"/>
      <c r="P55" s="846"/>
      <c r="Q55" s="922"/>
      <c r="R55" s="923"/>
      <c r="S55" s="923"/>
      <c r="T55" s="923"/>
      <c r="U55" s="923"/>
      <c r="V55" s="923"/>
      <c r="W55" s="923"/>
      <c r="X55" s="923"/>
      <c r="Y55" s="923"/>
      <c r="Z55" s="923"/>
      <c r="AA55" s="923"/>
      <c r="AB55" s="923"/>
      <c r="AC55" s="923"/>
      <c r="AD55" s="923"/>
      <c r="AE55" s="924"/>
      <c r="AF55" s="850"/>
      <c r="AG55" s="851"/>
      <c r="AH55" s="851"/>
      <c r="AI55" s="851"/>
      <c r="AJ55" s="852"/>
      <c r="AK55" s="925"/>
      <c r="AL55" s="923"/>
      <c r="AM55" s="923"/>
      <c r="AN55" s="923"/>
      <c r="AO55" s="923"/>
      <c r="AP55" s="923"/>
      <c r="AQ55" s="923"/>
      <c r="AR55" s="923"/>
      <c r="AS55" s="923"/>
      <c r="AT55" s="923"/>
      <c r="AU55" s="923"/>
      <c r="AV55" s="923"/>
      <c r="AW55" s="923"/>
      <c r="AX55" s="923"/>
      <c r="AY55" s="923"/>
      <c r="AZ55" s="926"/>
      <c r="BA55" s="926"/>
      <c r="BB55" s="926"/>
      <c r="BC55" s="926"/>
      <c r="BD55" s="926"/>
      <c r="BE55" s="917"/>
      <c r="BF55" s="917"/>
      <c r="BG55" s="917"/>
      <c r="BH55" s="917"/>
      <c r="BI55" s="918"/>
      <c r="BJ55" s="257"/>
      <c r="BK55" s="257"/>
      <c r="BL55" s="257"/>
      <c r="BM55" s="257"/>
      <c r="BN55" s="257"/>
      <c r="BO55" s="270"/>
      <c r="BP55" s="270"/>
      <c r="BQ55" s="267">
        <v>49</v>
      </c>
      <c r="BR55" s="268"/>
      <c r="BS55" s="857"/>
      <c r="BT55" s="858"/>
      <c r="BU55" s="858"/>
      <c r="BV55" s="858"/>
      <c r="BW55" s="858"/>
      <c r="BX55" s="858"/>
      <c r="BY55" s="858"/>
      <c r="BZ55" s="858"/>
      <c r="CA55" s="858"/>
      <c r="CB55" s="858"/>
      <c r="CC55" s="858"/>
      <c r="CD55" s="858"/>
      <c r="CE55" s="858"/>
      <c r="CF55" s="858"/>
      <c r="CG55" s="859"/>
      <c r="CH55" s="870"/>
      <c r="CI55" s="871"/>
      <c r="CJ55" s="871"/>
      <c r="CK55" s="871"/>
      <c r="CL55" s="872"/>
      <c r="CM55" s="870"/>
      <c r="CN55" s="871"/>
      <c r="CO55" s="871"/>
      <c r="CP55" s="871"/>
      <c r="CQ55" s="872"/>
      <c r="CR55" s="870"/>
      <c r="CS55" s="871"/>
      <c r="CT55" s="871"/>
      <c r="CU55" s="871"/>
      <c r="CV55" s="872"/>
      <c r="CW55" s="870"/>
      <c r="CX55" s="871"/>
      <c r="CY55" s="871"/>
      <c r="CZ55" s="871"/>
      <c r="DA55" s="872"/>
      <c r="DB55" s="870"/>
      <c r="DC55" s="871"/>
      <c r="DD55" s="871"/>
      <c r="DE55" s="871"/>
      <c r="DF55" s="872"/>
      <c r="DG55" s="870"/>
      <c r="DH55" s="871"/>
      <c r="DI55" s="871"/>
      <c r="DJ55" s="871"/>
      <c r="DK55" s="872"/>
      <c r="DL55" s="870"/>
      <c r="DM55" s="871"/>
      <c r="DN55" s="871"/>
      <c r="DO55" s="871"/>
      <c r="DP55" s="872"/>
      <c r="DQ55" s="870"/>
      <c r="DR55" s="871"/>
      <c r="DS55" s="871"/>
      <c r="DT55" s="871"/>
      <c r="DU55" s="872"/>
      <c r="DV55" s="873"/>
      <c r="DW55" s="874"/>
      <c r="DX55" s="874"/>
      <c r="DY55" s="874"/>
      <c r="DZ55" s="875"/>
      <c r="EA55" s="251"/>
    </row>
    <row r="56" spans="1:131" s="252" customFormat="1" ht="26.25" customHeight="1" x14ac:dyDescent="0.15">
      <c r="A56" s="266">
        <v>29</v>
      </c>
      <c r="B56" s="844"/>
      <c r="C56" s="845"/>
      <c r="D56" s="845"/>
      <c r="E56" s="845"/>
      <c r="F56" s="845"/>
      <c r="G56" s="845"/>
      <c r="H56" s="845"/>
      <c r="I56" s="845"/>
      <c r="J56" s="845"/>
      <c r="K56" s="845"/>
      <c r="L56" s="845"/>
      <c r="M56" s="845"/>
      <c r="N56" s="845"/>
      <c r="O56" s="845"/>
      <c r="P56" s="846"/>
      <c r="Q56" s="922"/>
      <c r="R56" s="923"/>
      <c r="S56" s="923"/>
      <c r="T56" s="923"/>
      <c r="U56" s="923"/>
      <c r="V56" s="923"/>
      <c r="W56" s="923"/>
      <c r="X56" s="923"/>
      <c r="Y56" s="923"/>
      <c r="Z56" s="923"/>
      <c r="AA56" s="923"/>
      <c r="AB56" s="923"/>
      <c r="AC56" s="923"/>
      <c r="AD56" s="923"/>
      <c r="AE56" s="924"/>
      <c r="AF56" s="850"/>
      <c r="AG56" s="851"/>
      <c r="AH56" s="851"/>
      <c r="AI56" s="851"/>
      <c r="AJ56" s="852"/>
      <c r="AK56" s="925"/>
      <c r="AL56" s="923"/>
      <c r="AM56" s="923"/>
      <c r="AN56" s="923"/>
      <c r="AO56" s="923"/>
      <c r="AP56" s="923"/>
      <c r="AQ56" s="923"/>
      <c r="AR56" s="923"/>
      <c r="AS56" s="923"/>
      <c r="AT56" s="923"/>
      <c r="AU56" s="923"/>
      <c r="AV56" s="923"/>
      <c r="AW56" s="923"/>
      <c r="AX56" s="923"/>
      <c r="AY56" s="923"/>
      <c r="AZ56" s="926"/>
      <c r="BA56" s="926"/>
      <c r="BB56" s="926"/>
      <c r="BC56" s="926"/>
      <c r="BD56" s="926"/>
      <c r="BE56" s="917"/>
      <c r="BF56" s="917"/>
      <c r="BG56" s="917"/>
      <c r="BH56" s="917"/>
      <c r="BI56" s="918"/>
      <c r="BJ56" s="257"/>
      <c r="BK56" s="257"/>
      <c r="BL56" s="257"/>
      <c r="BM56" s="257"/>
      <c r="BN56" s="257"/>
      <c r="BO56" s="270"/>
      <c r="BP56" s="270"/>
      <c r="BQ56" s="267">
        <v>50</v>
      </c>
      <c r="BR56" s="268"/>
      <c r="BS56" s="857"/>
      <c r="BT56" s="858"/>
      <c r="BU56" s="858"/>
      <c r="BV56" s="858"/>
      <c r="BW56" s="858"/>
      <c r="BX56" s="858"/>
      <c r="BY56" s="858"/>
      <c r="BZ56" s="858"/>
      <c r="CA56" s="858"/>
      <c r="CB56" s="858"/>
      <c r="CC56" s="858"/>
      <c r="CD56" s="858"/>
      <c r="CE56" s="858"/>
      <c r="CF56" s="858"/>
      <c r="CG56" s="859"/>
      <c r="CH56" s="870"/>
      <c r="CI56" s="871"/>
      <c r="CJ56" s="871"/>
      <c r="CK56" s="871"/>
      <c r="CL56" s="872"/>
      <c r="CM56" s="870"/>
      <c r="CN56" s="871"/>
      <c r="CO56" s="871"/>
      <c r="CP56" s="871"/>
      <c r="CQ56" s="872"/>
      <c r="CR56" s="870"/>
      <c r="CS56" s="871"/>
      <c r="CT56" s="871"/>
      <c r="CU56" s="871"/>
      <c r="CV56" s="872"/>
      <c r="CW56" s="870"/>
      <c r="CX56" s="871"/>
      <c r="CY56" s="871"/>
      <c r="CZ56" s="871"/>
      <c r="DA56" s="872"/>
      <c r="DB56" s="870"/>
      <c r="DC56" s="871"/>
      <c r="DD56" s="871"/>
      <c r="DE56" s="871"/>
      <c r="DF56" s="872"/>
      <c r="DG56" s="870"/>
      <c r="DH56" s="871"/>
      <c r="DI56" s="871"/>
      <c r="DJ56" s="871"/>
      <c r="DK56" s="872"/>
      <c r="DL56" s="870"/>
      <c r="DM56" s="871"/>
      <c r="DN56" s="871"/>
      <c r="DO56" s="871"/>
      <c r="DP56" s="872"/>
      <c r="DQ56" s="870"/>
      <c r="DR56" s="871"/>
      <c r="DS56" s="871"/>
      <c r="DT56" s="871"/>
      <c r="DU56" s="872"/>
      <c r="DV56" s="873"/>
      <c r="DW56" s="874"/>
      <c r="DX56" s="874"/>
      <c r="DY56" s="874"/>
      <c r="DZ56" s="875"/>
      <c r="EA56" s="251"/>
    </row>
    <row r="57" spans="1:131" s="252" customFormat="1" ht="26.25" customHeight="1" x14ac:dyDescent="0.15">
      <c r="A57" s="266">
        <v>30</v>
      </c>
      <c r="B57" s="844"/>
      <c r="C57" s="845"/>
      <c r="D57" s="845"/>
      <c r="E57" s="845"/>
      <c r="F57" s="845"/>
      <c r="G57" s="845"/>
      <c r="H57" s="845"/>
      <c r="I57" s="845"/>
      <c r="J57" s="845"/>
      <c r="K57" s="845"/>
      <c r="L57" s="845"/>
      <c r="M57" s="845"/>
      <c r="N57" s="845"/>
      <c r="O57" s="845"/>
      <c r="P57" s="846"/>
      <c r="Q57" s="922"/>
      <c r="R57" s="923"/>
      <c r="S57" s="923"/>
      <c r="T57" s="923"/>
      <c r="U57" s="923"/>
      <c r="V57" s="923"/>
      <c r="W57" s="923"/>
      <c r="X57" s="923"/>
      <c r="Y57" s="923"/>
      <c r="Z57" s="923"/>
      <c r="AA57" s="923"/>
      <c r="AB57" s="923"/>
      <c r="AC57" s="923"/>
      <c r="AD57" s="923"/>
      <c r="AE57" s="924"/>
      <c r="AF57" s="850"/>
      <c r="AG57" s="851"/>
      <c r="AH57" s="851"/>
      <c r="AI57" s="851"/>
      <c r="AJ57" s="852"/>
      <c r="AK57" s="925"/>
      <c r="AL57" s="923"/>
      <c r="AM57" s="923"/>
      <c r="AN57" s="923"/>
      <c r="AO57" s="923"/>
      <c r="AP57" s="923"/>
      <c r="AQ57" s="923"/>
      <c r="AR57" s="923"/>
      <c r="AS57" s="923"/>
      <c r="AT57" s="923"/>
      <c r="AU57" s="923"/>
      <c r="AV57" s="923"/>
      <c r="AW57" s="923"/>
      <c r="AX57" s="923"/>
      <c r="AY57" s="923"/>
      <c r="AZ57" s="926"/>
      <c r="BA57" s="926"/>
      <c r="BB57" s="926"/>
      <c r="BC57" s="926"/>
      <c r="BD57" s="926"/>
      <c r="BE57" s="917"/>
      <c r="BF57" s="917"/>
      <c r="BG57" s="917"/>
      <c r="BH57" s="917"/>
      <c r="BI57" s="918"/>
      <c r="BJ57" s="257"/>
      <c r="BK57" s="257"/>
      <c r="BL57" s="257"/>
      <c r="BM57" s="257"/>
      <c r="BN57" s="257"/>
      <c r="BO57" s="270"/>
      <c r="BP57" s="270"/>
      <c r="BQ57" s="267">
        <v>51</v>
      </c>
      <c r="BR57" s="268"/>
      <c r="BS57" s="857"/>
      <c r="BT57" s="858"/>
      <c r="BU57" s="858"/>
      <c r="BV57" s="858"/>
      <c r="BW57" s="858"/>
      <c r="BX57" s="858"/>
      <c r="BY57" s="858"/>
      <c r="BZ57" s="858"/>
      <c r="CA57" s="858"/>
      <c r="CB57" s="858"/>
      <c r="CC57" s="858"/>
      <c r="CD57" s="858"/>
      <c r="CE57" s="858"/>
      <c r="CF57" s="858"/>
      <c r="CG57" s="859"/>
      <c r="CH57" s="870"/>
      <c r="CI57" s="871"/>
      <c r="CJ57" s="871"/>
      <c r="CK57" s="871"/>
      <c r="CL57" s="872"/>
      <c r="CM57" s="870"/>
      <c r="CN57" s="871"/>
      <c r="CO57" s="871"/>
      <c r="CP57" s="871"/>
      <c r="CQ57" s="872"/>
      <c r="CR57" s="870"/>
      <c r="CS57" s="871"/>
      <c r="CT57" s="871"/>
      <c r="CU57" s="871"/>
      <c r="CV57" s="872"/>
      <c r="CW57" s="870"/>
      <c r="CX57" s="871"/>
      <c r="CY57" s="871"/>
      <c r="CZ57" s="871"/>
      <c r="DA57" s="872"/>
      <c r="DB57" s="870"/>
      <c r="DC57" s="871"/>
      <c r="DD57" s="871"/>
      <c r="DE57" s="871"/>
      <c r="DF57" s="872"/>
      <c r="DG57" s="870"/>
      <c r="DH57" s="871"/>
      <c r="DI57" s="871"/>
      <c r="DJ57" s="871"/>
      <c r="DK57" s="872"/>
      <c r="DL57" s="870"/>
      <c r="DM57" s="871"/>
      <c r="DN57" s="871"/>
      <c r="DO57" s="871"/>
      <c r="DP57" s="872"/>
      <c r="DQ57" s="870"/>
      <c r="DR57" s="871"/>
      <c r="DS57" s="871"/>
      <c r="DT57" s="871"/>
      <c r="DU57" s="872"/>
      <c r="DV57" s="873"/>
      <c r="DW57" s="874"/>
      <c r="DX57" s="874"/>
      <c r="DY57" s="874"/>
      <c r="DZ57" s="875"/>
      <c r="EA57" s="251"/>
    </row>
    <row r="58" spans="1:131" s="252" customFormat="1" ht="26.25" customHeight="1" x14ac:dyDescent="0.15">
      <c r="A58" s="266">
        <v>31</v>
      </c>
      <c r="B58" s="844"/>
      <c r="C58" s="845"/>
      <c r="D58" s="845"/>
      <c r="E58" s="845"/>
      <c r="F58" s="845"/>
      <c r="G58" s="845"/>
      <c r="H58" s="845"/>
      <c r="I58" s="845"/>
      <c r="J58" s="845"/>
      <c r="K58" s="845"/>
      <c r="L58" s="845"/>
      <c r="M58" s="845"/>
      <c r="N58" s="845"/>
      <c r="O58" s="845"/>
      <c r="P58" s="846"/>
      <c r="Q58" s="922"/>
      <c r="R58" s="923"/>
      <c r="S58" s="923"/>
      <c r="T58" s="923"/>
      <c r="U58" s="923"/>
      <c r="V58" s="923"/>
      <c r="W58" s="923"/>
      <c r="X58" s="923"/>
      <c r="Y58" s="923"/>
      <c r="Z58" s="923"/>
      <c r="AA58" s="923"/>
      <c r="AB58" s="923"/>
      <c r="AC58" s="923"/>
      <c r="AD58" s="923"/>
      <c r="AE58" s="924"/>
      <c r="AF58" s="850"/>
      <c r="AG58" s="851"/>
      <c r="AH58" s="851"/>
      <c r="AI58" s="851"/>
      <c r="AJ58" s="852"/>
      <c r="AK58" s="925"/>
      <c r="AL58" s="923"/>
      <c r="AM58" s="923"/>
      <c r="AN58" s="923"/>
      <c r="AO58" s="923"/>
      <c r="AP58" s="923"/>
      <c r="AQ58" s="923"/>
      <c r="AR58" s="923"/>
      <c r="AS58" s="923"/>
      <c r="AT58" s="923"/>
      <c r="AU58" s="923"/>
      <c r="AV58" s="923"/>
      <c r="AW58" s="923"/>
      <c r="AX58" s="923"/>
      <c r="AY58" s="923"/>
      <c r="AZ58" s="926"/>
      <c r="BA58" s="926"/>
      <c r="BB58" s="926"/>
      <c r="BC58" s="926"/>
      <c r="BD58" s="926"/>
      <c r="BE58" s="917"/>
      <c r="BF58" s="917"/>
      <c r="BG58" s="917"/>
      <c r="BH58" s="917"/>
      <c r="BI58" s="918"/>
      <c r="BJ58" s="257"/>
      <c r="BK58" s="257"/>
      <c r="BL58" s="257"/>
      <c r="BM58" s="257"/>
      <c r="BN58" s="257"/>
      <c r="BO58" s="270"/>
      <c r="BP58" s="270"/>
      <c r="BQ58" s="267">
        <v>52</v>
      </c>
      <c r="BR58" s="268"/>
      <c r="BS58" s="857"/>
      <c r="BT58" s="858"/>
      <c r="BU58" s="858"/>
      <c r="BV58" s="858"/>
      <c r="BW58" s="858"/>
      <c r="BX58" s="858"/>
      <c r="BY58" s="858"/>
      <c r="BZ58" s="858"/>
      <c r="CA58" s="858"/>
      <c r="CB58" s="858"/>
      <c r="CC58" s="858"/>
      <c r="CD58" s="858"/>
      <c r="CE58" s="858"/>
      <c r="CF58" s="858"/>
      <c r="CG58" s="859"/>
      <c r="CH58" s="870"/>
      <c r="CI58" s="871"/>
      <c r="CJ58" s="871"/>
      <c r="CK58" s="871"/>
      <c r="CL58" s="872"/>
      <c r="CM58" s="870"/>
      <c r="CN58" s="871"/>
      <c r="CO58" s="871"/>
      <c r="CP58" s="871"/>
      <c r="CQ58" s="872"/>
      <c r="CR58" s="870"/>
      <c r="CS58" s="871"/>
      <c r="CT58" s="871"/>
      <c r="CU58" s="871"/>
      <c r="CV58" s="872"/>
      <c r="CW58" s="870"/>
      <c r="CX58" s="871"/>
      <c r="CY58" s="871"/>
      <c r="CZ58" s="871"/>
      <c r="DA58" s="872"/>
      <c r="DB58" s="870"/>
      <c r="DC58" s="871"/>
      <c r="DD58" s="871"/>
      <c r="DE58" s="871"/>
      <c r="DF58" s="872"/>
      <c r="DG58" s="870"/>
      <c r="DH58" s="871"/>
      <c r="DI58" s="871"/>
      <c r="DJ58" s="871"/>
      <c r="DK58" s="872"/>
      <c r="DL58" s="870"/>
      <c r="DM58" s="871"/>
      <c r="DN58" s="871"/>
      <c r="DO58" s="871"/>
      <c r="DP58" s="872"/>
      <c r="DQ58" s="870"/>
      <c r="DR58" s="871"/>
      <c r="DS58" s="871"/>
      <c r="DT58" s="871"/>
      <c r="DU58" s="872"/>
      <c r="DV58" s="873"/>
      <c r="DW58" s="874"/>
      <c r="DX58" s="874"/>
      <c r="DY58" s="874"/>
      <c r="DZ58" s="875"/>
      <c r="EA58" s="251"/>
    </row>
    <row r="59" spans="1:131" s="252" customFormat="1" ht="26.25" customHeight="1" x14ac:dyDescent="0.15">
      <c r="A59" s="266">
        <v>32</v>
      </c>
      <c r="B59" s="844"/>
      <c r="C59" s="845"/>
      <c r="D59" s="845"/>
      <c r="E59" s="845"/>
      <c r="F59" s="845"/>
      <c r="G59" s="845"/>
      <c r="H59" s="845"/>
      <c r="I59" s="845"/>
      <c r="J59" s="845"/>
      <c r="K59" s="845"/>
      <c r="L59" s="845"/>
      <c r="M59" s="845"/>
      <c r="N59" s="845"/>
      <c r="O59" s="845"/>
      <c r="P59" s="846"/>
      <c r="Q59" s="922"/>
      <c r="R59" s="923"/>
      <c r="S59" s="923"/>
      <c r="T59" s="923"/>
      <c r="U59" s="923"/>
      <c r="V59" s="923"/>
      <c r="W59" s="923"/>
      <c r="X59" s="923"/>
      <c r="Y59" s="923"/>
      <c r="Z59" s="923"/>
      <c r="AA59" s="923"/>
      <c r="AB59" s="923"/>
      <c r="AC59" s="923"/>
      <c r="AD59" s="923"/>
      <c r="AE59" s="924"/>
      <c r="AF59" s="850"/>
      <c r="AG59" s="851"/>
      <c r="AH59" s="851"/>
      <c r="AI59" s="851"/>
      <c r="AJ59" s="852"/>
      <c r="AK59" s="925"/>
      <c r="AL59" s="923"/>
      <c r="AM59" s="923"/>
      <c r="AN59" s="923"/>
      <c r="AO59" s="923"/>
      <c r="AP59" s="923"/>
      <c r="AQ59" s="923"/>
      <c r="AR59" s="923"/>
      <c r="AS59" s="923"/>
      <c r="AT59" s="923"/>
      <c r="AU59" s="923"/>
      <c r="AV59" s="923"/>
      <c r="AW59" s="923"/>
      <c r="AX59" s="923"/>
      <c r="AY59" s="923"/>
      <c r="AZ59" s="926"/>
      <c r="BA59" s="926"/>
      <c r="BB59" s="926"/>
      <c r="BC59" s="926"/>
      <c r="BD59" s="926"/>
      <c r="BE59" s="917"/>
      <c r="BF59" s="917"/>
      <c r="BG59" s="917"/>
      <c r="BH59" s="917"/>
      <c r="BI59" s="918"/>
      <c r="BJ59" s="257"/>
      <c r="BK59" s="257"/>
      <c r="BL59" s="257"/>
      <c r="BM59" s="257"/>
      <c r="BN59" s="257"/>
      <c r="BO59" s="270"/>
      <c r="BP59" s="270"/>
      <c r="BQ59" s="267">
        <v>53</v>
      </c>
      <c r="BR59" s="268"/>
      <c r="BS59" s="857"/>
      <c r="BT59" s="858"/>
      <c r="BU59" s="858"/>
      <c r="BV59" s="858"/>
      <c r="BW59" s="858"/>
      <c r="BX59" s="858"/>
      <c r="BY59" s="858"/>
      <c r="BZ59" s="858"/>
      <c r="CA59" s="858"/>
      <c r="CB59" s="858"/>
      <c r="CC59" s="858"/>
      <c r="CD59" s="858"/>
      <c r="CE59" s="858"/>
      <c r="CF59" s="858"/>
      <c r="CG59" s="859"/>
      <c r="CH59" s="870"/>
      <c r="CI59" s="871"/>
      <c r="CJ59" s="871"/>
      <c r="CK59" s="871"/>
      <c r="CL59" s="872"/>
      <c r="CM59" s="870"/>
      <c r="CN59" s="871"/>
      <c r="CO59" s="871"/>
      <c r="CP59" s="871"/>
      <c r="CQ59" s="872"/>
      <c r="CR59" s="870"/>
      <c r="CS59" s="871"/>
      <c r="CT59" s="871"/>
      <c r="CU59" s="871"/>
      <c r="CV59" s="872"/>
      <c r="CW59" s="870"/>
      <c r="CX59" s="871"/>
      <c r="CY59" s="871"/>
      <c r="CZ59" s="871"/>
      <c r="DA59" s="872"/>
      <c r="DB59" s="870"/>
      <c r="DC59" s="871"/>
      <c r="DD59" s="871"/>
      <c r="DE59" s="871"/>
      <c r="DF59" s="872"/>
      <c r="DG59" s="870"/>
      <c r="DH59" s="871"/>
      <c r="DI59" s="871"/>
      <c r="DJ59" s="871"/>
      <c r="DK59" s="872"/>
      <c r="DL59" s="870"/>
      <c r="DM59" s="871"/>
      <c r="DN59" s="871"/>
      <c r="DO59" s="871"/>
      <c r="DP59" s="872"/>
      <c r="DQ59" s="870"/>
      <c r="DR59" s="871"/>
      <c r="DS59" s="871"/>
      <c r="DT59" s="871"/>
      <c r="DU59" s="872"/>
      <c r="DV59" s="873"/>
      <c r="DW59" s="874"/>
      <c r="DX59" s="874"/>
      <c r="DY59" s="874"/>
      <c r="DZ59" s="875"/>
      <c r="EA59" s="251"/>
    </row>
    <row r="60" spans="1:131" s="252" customFormat="1" ht="26.25" customHeight="1" x14ac:dyDescent="0.15">
      <c r="A60" s="266">
        <v>33</v>
      </c>
      <c r="B60" s="844"/>
      <c r="C60" s="845"/>
      <c r="D60" s="845"/>
      <c r="E60" s="845"/>
      <c r="F60" s="845"/>
      <c r="G60" s="845"/>
      <c r="H60" s="845"/>
      <c r="I60" s="845"/>
      <c r="J60" s="845"/>
      <c r="K60" s="845"/>
      <c r="L60" s="845"/>
      <c r="M60" s="845"/>
      <c r="N60" s="845"/>
      <c r="O60" s="845"/>
      <c r="P60" s="846"/>
      <c r="Q60" s="922"/>
      <c r="R60" s="923"/>
      <c r="S60" s="923"/>
      <c r="T60" s="923"/>
      <c r="U60" s="923"/>
      <c r="V60" s="923"/>
      <c r="W60" s="923"/>
      <c r="X60" s="923"/>
      <c r="Y60" s="923"/>
      <c r="Z60" s="923"/>
      <c r="AA60" s="923"/>
      <c r="AB60" s="923"/>
      <c r="AC60" s="923"/>
      <c r="AD60" s="923"/>
      <c r="AE60" s="924"/>
      <c r="AF60" s="850"/>
      <c r="AG60" s="851"/>
      <c r="AH60" s="851"/>
      <c r="AI60" s="851"/>
      <c r="AJ60" s="852"/>
      <c r="AK60" s="925"/>
      <c r="AL60" s="923"/>
      <c r="AM60" s="923"/>
      <c r="AN60" s="923"/>
      <c r="AO60" s="923"/>
      <c r="AP60" s="923"/>
      <c r="AQ60" s="923"/>
      <c r="AR60" s="923"/>
      <c r="AS60" s="923"/>
      <c r="AT60" s="923"/>
      <c r="AU60" s="923"/>
      <c r="AV60" s="923"/>
      <c r="AW60" s="923"/>
      <c r="AX60" s="923"/>
      <c r="AY60" s="923"/>
      <c r="AZ60" s="926"/>
      <c r="BA60" s="926"/>
      <c r="BB60" s="926"/>
      <c r="BC60" s="926"/>
      <c r="BD60" s="926"/>
      <c r="BE60" s="917"/>
      <c r="BF60" s="917"/>
      <c r="BG60" s="917"/>
      <c r="BH60" s="917"/>
      <c r="BI60" s="918"/>
      <c r="BJ60" s="257"/>
      <c r="BK60" s="257"/>
      <c r="BL60" s="257"/>
      <c r="BM60" s="257"/>
      <c r="BN60" s="257"/>
      <c r="BO60" s="270"/>
      <c r="BP60" s="270"/>
      <c r="BQ60" s="267">
        <v>54</v>
      </c>
      <c r="BR60" s="268"/>
      <c r="BS60" s="857"/>
      <c r="BT60" s="858"/>
      <c r="BU60" s="858"/>
      <c r="BV60" s="858"/>
      <c r="BW60" s="858"/>
      <c r="BX60" s="858"/>
      <c r="BY60" s="858"/>
      <c r="BZ60" s="858"/>
      <c r="CA60" s="858"/>
      <c r="CB60" s="858"/>
      <c r="CC60" s="858"/>
      <c r="CD60" s="858"/>
      <c r="CE60" s="858"/>
      <c r="CF60" s="858"/>
      <c r="CG60" s="859"/>
      <c r="CH60" s="870"/>
      <c r="CI60" s="871"/>
      <c r="CJ60" s="871"/>
      <c r="CK60" s="871"/>
      <c r="CL60" s="872"/>
      <c r="CM60" s="870"/>
      <c r="CN60" s="871"/>
      <c r="CO60" s="871"/>
      <c r="CP60" s="871"/>
      <c r="CQ60" s="872"/>
      <c r="CR60" s="870"/>
      <c r="CS60" s="871"/>
      <c r="CT60" s="871"/>
      <c r="CU60" s="871"/>
      <c r="CV60" s="872"/>
      <c r="CW60" s="870"/>
      <c r="CX60" s="871"/>
      <c r="CY60" s="871"/>
      <c r="CZ60" s="871"/>
      <c r="DA60" s="872"/>
      <c r="DB60" s="870"/>
      <c r="DC60" s="871"/>
      <c r="DD60" s="871"/>
      <c r="DE60" s="871"/>
      <c r="DF60" s="872"/>
      <c r="DG60" s="870"/>
      <c r="DH60" s="871"/>
      <c r="DI60" s="871"/>
      <c r="DJ60" s="871"/>
      <c r="DK60" s="872"/>
      <c r="DL60" s="870"/>
      <c r="DM60" s="871"/>
      <c r="DN60" s="871"/>
      <c r="DO60" s="871"/>
      <c r="DP60" s="872"/>
      <c r="DQ60" s="870"/>
      <c r="DR60" s="871"/>
      <c r="DS60" s="871"/>
      <c r="DT60" s="871"/>
      <c r="DU60" s="872"/>
      <c r="DV60" s="873"/>
      <c r="DW60" s="874"/>
      <c r="DX60" s="874"/>
      <c r="DY60" s="874"/>
      <c r="DZ60" s="875"/>
      <c r="EA60" s="251"/>
    </row>
    <row r="61" spans="1:131" s="252" customFormat="1" ht="26.25" customHeight="1" thickBot="1" x14ac:dyDescent="0.2">
      <c r="A61" s="266">
        <v>34</v>
      </c>
      <c r="B61" s="844"/>
      <c r="C61" s="845"/>
      <c r="D61" s="845"/>
      <c r="E61" s="845"/>
      <c r="F61" s="845"/>
      <c r="G61" s="845"/>
      <c r="H61" s="845"/>
      <c r="I61" s="845"/>
      <c r="J61" s="845"/>
      <c r="K61" s="845"/>
      <c r="L61" s="845"/>
      <c r="M61" s="845"/>
      <c r="N61" s="845"/>
      <c r="O61" s="845"/>
      <c r="P61" s="846"/>
      <c r="Q61" s="922"/>
      <c r="R61" s="923"/>
      <c r="S61" s="923"/>
      <c r="T61" s="923"/>
      <c r="U61" s="923"/>
      <c r="V61" s="923"/>
      <c r="W61" s="923"/>
      <c r="X61" s="923"/>
      <c r="Y61" s="923"/>
      <c r="Z61" s="923"/>
      <c r="AA61" s="923"/>
      <c r="AB61" s="923"/>
      <c r="AC61" s="923"/>
      <c r="AD61" s="923"/>
      <c r="AE61" s="924"/>
      <c r="AF61" s="850"/>
      <c r="AG61" s="851"/>
      <c r="AH61" s="851"/>
      <c r="AI61" s="851"/>
      <c r="AJ61" s="852"/>
      <c r="AK61" s="925"/>
      <c r="AL61" s="923"/>
      <c r="AM61" s="923"/>
      <c r="AN61" s="923"/>
      <c r="AO61" s="923"/>
      <c r="AP61" s="923"/>
      <c r="AQ61" s="923"/>
      <c r="AR61" s="923"/>
      <c r="AS61" s="923"/>
      <c r="AT61" s="923"/>
      <c r="AU61" s="923"/>
      <c r="AV61" s="923"/>
      <c r="AW61" s="923"/>
      <c r="AX61" s="923"/>
      <c r="AY61" s="923"/>
      <c r="AZ61" s="926"/>
      <c r="BA61" s="926"/>
      <c r="BB61" s="926"/>
      <c r="BC61" s="926"/>
      <c r="BD61" s="926"/>
      <c r="BE61" s="917"/>
      <c r="BF61" s="917"/>
      <c r="BG61" s="917"/>
      <c r="BH61" s="917"/>
      <c r="BI61" s="918"/>
      <c r="BJ61" s="257"/>
      <c r="BK61" s="257"/>
      <c r="BL61" s="257"/>
      <c r="BM61" s="257"/>
      <c r="BN61" s="257"/>
      <c r="BO61" s="270"/>
      <c r="BP61" s="270"/>
      <c r="BQ61" s="267">
        <v>55</v>
      </c>
      <c r="BR61" s="268"/>
      <c r="BS61" s="857"/>
      <c r="BT61" s="858"/>
      <c r="BU61" s="858"/>
      <c r="BV61" s="858"/>
      <c r="BW61" s="858"/>
      <c r="BX61" s="858"/>
      <c r="BY61" s="858"/>
      <c r="BZ61" s="858"/>
      <c r="CA61" s="858"/>
      <c r="CB61" s="858"/>
      <c r="CC61" s="858"/>
      <c r="CD61" s="858"/>
      <c r="CE61" s="858"/>
      <c r="CF61" s="858"/>
      <c r="CG61" s="859"/>
      <c r="CH61" s="870"/>
      <c r="CI61" s="871"/>
      <c r="CJ61" s="871"/>
      <c r="CK61" s="871"/>
      <c r="CL61" s="872"/>
      <c r="CM61" s="870"/>
      <c r="CN61" s="871"/>
      <c r="CO61" s="871"/>
      <c r="CP61" s="871"/>
      <c r="CQ61" s="872"/>
      <c r="CR61" s="870"/>
      <c r="CS61" s="871"/>
      <c r="CT61" s="871"/>
      <c r="CU61" s="871"/>
      <c r="CV61" s="872"/>
      <c r="CW61" s="870"/>
      <c r="CX61" s="871"/>
      <c r="CY61" s="871"/>
      <c r="CZ61" s="871"/>
      <c r="DA61" s="872"/>
      <c r="DB61" s="870"/>
      <c r="DC61" s="871"/>
      <c r="DD61" s="871"/>
      <c r="DE61" s="871"/>
      <c r="DF61" s="872"/>
      <c r="DG61" s="870"/>
      <c r="DH61" s="871"/>
      <c r="DI61" s="871"/>
      <c r="DJ61" s="871"/>
      <c r="DK61" s="872"/>
      <c r="DL61" s="870"/>
      <c r="DM61" s="871"/>
      <c r="DN61" s="871"/>
      <c r="DO61" s="871"/>
      <c r="DP61" s="872"/>
      <c r="DQ61" s="870"/>
      <c r="DR61" s="871"/>
      <c r="DS61" s="871"/>
      <c r="DT61" s="871"/>
      <c r="DU61" s="872"/>
      <c r="DV61" s="873"/>
      <c r="DW61" s="874"/>
      <c r="DX61" s="874"/>
      <c r="DY61" s="874"/>
      <c r="DZ61" s="875"/>
      <c r="EA61" s="251"/>
    </row>
    <row r="62" spans="1:131" s="252" customFormat="1" ht="26.25" customHeight="1" x14ac:dyDescent="0.15">
      <c r="A62" s="266">
        <v>35</v>
      </c>
      <c r="B62" s="844"/>
      <c r="C62" s="845"/>
      <c r="D62" s="845"/>
      <c r="E62" s="845"/>
      <c r="F62" s="845"/>
      <c r="G62" s="845"/>
      <c r="H62" s="845"/>
      <c r="I62" s="845"/>
      <c r="J62" s="845"/>
      <c r="K62" s="845"/>
      <c r="L62" s="845"/>
      <c r="M62" s="845"/>
      <c r="N62" s="845"/>
      <c r="O62" s="845"/>
      <c r="P62" s="846"/>
      <c r="Q62" s="922"/>
      <c r="R62" s="923"/>
      <c r="S62" s="923"/>
      <c r="T62" s="923"/>
      <c r="U62" s="923"/>
      <c r="V62" s="923"/>
      <c r="W62" s="923"/>
      <c r="X62" s="923"/>
      <c r="Y62" s="923"/>
      <c r="Z62" s="923"/>
      <c r="AA62" s="923"/>
      <c r="AB62" s="923"/>
      <c r="AC62" s="923"/>
      <c r="AD62" s="923"/>
      <c r="AE62" s="924"/>
      <c r="AF62" s="850"/>
      <c r="AG62" s="851"/>
      <c r="AH62" s="851"/>
      <c r="AI62" s="851"/>
      <c r="AJ62" s="852"/>
      <c r="AK62" s="925"/>
      <c r="AL62" s="923"/>
      <c r="AM62" s="923"/>
      <c r="AN62" s="923"/>
      <c r="AO62" s="923"/>
      <c r="AP62" s="923"/>
      <c r="AQ62" s="923"/>
      <c r="AR62" s="923"/>
      <c r="AS62" s="923"/>
      <c r="AT62" s="923"/>
      <c r="AU62" s="923"/>
      <c r="AV62" s="923"/>
      <c r="AW62" s="923"/>
      <c r="AX62" s="923"/>
      <c r="AY62" s="923"/>
      <c r="AZ62" s="926"/>
      <c r="BA62" s="926"/>
      <c r="BB62" s="926"/>
      <c r="BC62" s="926"/>
      <c r="BD62" s="926"/>
      <c r="BE62" s="917"/>
      <c r="BF62" s="917"/>
      <c r="BG62" s="917"/>
      <c r="BH62" s="917"/>
      <c r="BI62" s="918"/>
      <c r="BJ62" s="934" t="s">
        <v>408</v>
      </c>
      <c r="BK62" s="895"/>
      <c r="BL62" s="895"/>
      <c r="BM62" s="895"/>
      <c r="BN62" s="896"/>
      <c r="BO62" s="270"/>
      <c r="BP62" s="270"/>
      <c r="BQ62" s="267">
        <v>56</v>
      </c>
      <c r="BR62" s="268"/>
      <c r="BS62" s="857"/>
      <c r="BT62" s="858"/>
      <c r="BU62" s="858"/>
      <c r="BV62" s="858"/>
      <c r="BW62" s="858"/>
      <c r="BX62" s="858"/>
      <c r="BY62" s="858"/>
      <c r="BZ62" s="858"/>
      <c r="CA62" s="858"/>
      <c r="CB62" s="858"/>
      <c r="CC62" s="858"/>
      <c r="CD62" s="858"/>
      <c r="CE62" s="858"/>
      <c r="CF62" s="858"/>
      <c r="CG62" s="859"/>
      <c r="CH62" s="870"/>
      <c r="CI62" s="871"/>
      <c r="CJ62" s="871"/>
      <c r="CK62" s="871"/>
      <c r="CL62" s="872"/>
      <c r="CM62" s="870"/>
      <c r="CN62" s="871"/>
      <c r="CO62" s="871"/>
      <c r="CP62" s="871"/>
      <c r="CQ62" s="872"/>
      <c r="CR62" s="870"/>
      <c r="CS62" s="871"/>
      <c r="CT62" s="871"/>
      <c r="CU62" s="871"/>
      <c r="CV62" s="872"/>
      <c r="CW62" s="870"/>
      <c r="CX62" s="871"/>
      <c r="CY62" s="871"/>
      <c r="CZ62" s="871"/>
      <c r="DA62" s="872"/>
      <c r="DB62" s="870"/>
      <c r="DC62" s="871"/>
      <c r="DD62" s="871"/>
      <c r="DE62" s="871"/>
      <c r="DF62" s="872"/>
      <c r="DG62" s="870"/>
      <c r="DH62" s="871"/>
      <c r="DI62" s="871"/>
      <c r="DJ62" s="871"/>
      <c r="DK62" s="872"/>
      <c r="DL62" s="870"/>
      <c r="DM62" s="871"/>
      <c r="DN62" s="871"/>
      <c r="DO62" s="871"/>
      <c r="DP62" s="872"/>
      <c r="DQ62" s="870"/>
      <c r="DR62" s="871"/>
      <c r="DS62" s="871"/>
      <c r="DT62" s="871"/>
      <c r="DU62" s="872"/>
      <c r="DV62" s="873"/>
      <c r="DW62" s="874"/>
      <c r="DX62" s="874"/>
      <c r="DY62" s="874"/>
      <c r="DZ62" s="875"/>
      <c r="EA62" s="251"/>
    </row>
    <row r="63" spans="1:131" s="252" customFormat="1" ht="26.25" customHeight="1" thickBot="1" x14ac:dyDescent="0.2">
      <c r="A63" s="269" t="s">
        <v>389</v>
      </c>
      <c r="B63" s="879" t="s">
        <v>409</v>
      </c>
      <c r="C63" s="880"/>
      <c r="D63" s="880"/>
      <c r="E63" s="880"/>
      <c r="F63" s="880"/>
      <c r="G63" s="880"/>
      <c r="H63" s="880"/>
      <c r="I63" s="880"/>
      <c r="J63" s="880"/>
      <c r="K63" s="880"/>
      <c r="L63" s="880"/>
      <c r="M63" s="880"/>
      <c r="N63" s="880"/>
      <c r="O63" s="880"/>
      <c r="P63" s="881"/>
      <c r="Q63" s="927"/>
      <c r="R63" s="928"/>
      <c r="S63" s="928"/>
      <c r="T63" s="928"/>
      <c r="U63" s="928"/>
      <c r="V63" s="928"/>
      <c r="W63" s="928"/>
      <c r="X63" s="928"/>
      <c r="Y63" s="928"/>
      <c r="Z63" s="928"/>
      <c r="AA63" s="928"/>
      <c r="AB63" s="928"/>
      <c r="AC63" s="928"/>
      <c r="AD63" s="928"/>
      <c r="AE63" s="929"/>
      <c r="AF63" s="930">
        <v>182</v>
      </c>
      <c r="AG63" s="931"/>
      <c r="AH63" s="931"/>
      <c r="AI63" s="931"/>
      <c r="AJ63" s="932"/>
      <c r="AK63" s="933"/>
      <c r="AL63" s="928"/>
      <c r="AM63" s="928"/>
      <c r="AN63" s="928"/>
      <c r="AO63" s="928"/>
      <c r="AP63" s="931"/>
      <c r="AQ63" s="931"/>
      <c r="AR63" s="931"/>
      <c r="AS63" s="931"/>
      <c r="AT63" s="931"/>
      <c r="AU63" s="931"/>
      <c r="AV63" s="931"/>
      <c r="AW63" s="931"/>
      <c r="AX63" s="931"/>
      <c r="AY63" s="931"/>
      <c r="AZ63" s="935"/>
      <c r="BA63" s="935"/>
      <c r="BB63" s="935"/>
      <c r="BC63" s="935"/>
      <c r="BD63" s="935"/>
      <c r="BE63" s="936"/>
      <c r="BF63" s="936"/>
      <c r="BG63" s="936"/>
      <c r="BH63" s="936"/>
      <c r="BI63" s="937"/>
      <c r="BJ63" s="938" t="s">
        <v>129</v>
      </c>
      <c r="BK63" s="939"/>
      <c r="BL63" s="939"/>
      <c r="BM63" s="939"/>
      <c r="BN63" s="940"/>
      <c r="BO63" s="270"/>
      <c r="BP63" s="270"/>
      <c r="BQ63" s="267">
        <v>57</v>
      </c>
      <c r="BR63" s="268"/>
      <c r="BS63" s="857"/>
      <c r="BT63" s="858"/>
      <c r="BU63" s="858"/>
      <c r="BV63" s="858"/>
      <c r="BW63" s="858"/>
      <c r="BX63" s="858"/>
      <c r="BY63" s="858"/>
      <c r="BZ63" s="858"/>
      <c r="CA63" s="858"/>
      <c r="CB63" s="858"/>
      <c r="CC63" s="858"/>
      <c r="CD63" s="858"/>
      <c r="CE63" s="858"/>
      <c r="CF63" s="858"/>
      <c r="CG63" s="859"/>
      <c r="CH63" s="870"/>
      <c r="CI63" s="871"/>
      <c r="CJ63" s="871"/>
      <c r="CK63" s="871"/>
      <c r="CL63" s="872"/>
      <c r="CM63" s="870"/>
      <c r="CN63" s="871"/>
      <c r="CO63" s="871"/>
      <c r="CP63" s="871"/>
      <c r="CQ63" s="872"/>
      <c r="CR63" s="870"/>
      <c r="CS63" s="871"/>
      <c r="CT63" s="871"/>
      <c r="CU63" s="871"/>
      <c r="CV63" s="872"/>
      <c r="CW63" s="870"/>
      <c r="CX63" s="871"/>
      <c r="CY63" s="871"/>
      <c r="CZ63" s="871"/>
      <c r="DA63" s="872"/>
      <c r="DB63" s="870"/>
      <c r="DC63" s="871"/>
      <c r="DD63" s="871"/>
      <c r="DE63" s="871"/>
      <c r="DF63" s="872"/>
      <c r="DG63" s="870"/>
      <c r="DH63" s="871"/>
      <c r="DI63" s="871"/>
      <c r="DJ63" s="871"/>
      <c r="DK63" s="872"/>
      <c r="DL63" s="870"/>
      <c r="DM63" s="871"/>
      <c r="DN63" s="871"/>
      <c r="DO63" s="871"/>
      <c r="DP63" s="872"/>
      <c r="DQ63" s="870"/>
      <c r="DR63" s="871"/>
      <c r="DS63" s="871"/>
      <c r="DT63" s="871"/>
      <c r="DU63" s="872"/>
      <c r="DV63" s="873"/>
      <c r="DW63" s="874"/>
      <c r="DX63" s="874"/>
      <c r="DY63" s="874"/>
      <c r="DZ63" s="875"/>
      <c r="EA63" s="251"/>
    </row>
    <row r="64" spans="1:131" s="252" customFormat="1" ht="26.25" customHeight="1" x14ac:dyDescent="0.15">
      <c r="A64" s="270"/>
      <c r="B64" s="270"/>
      <c r="C64" s="270"/>
      <c r="D64" s="270"/>
      <c r="E64" s="270"/>
      <c r="F64" s="270"/>
      <c r="G64" s="270"/>
      <c r="H64" s="270"/>
      <c r="I64" s="270"/>
      <c r="J64" s="270"/>
      <c r="K64" s="270"/>
      <c r="L64" s="270"/>
      <c r="M64" s="270"/>
      <c r="N64" s="270"/>
      <c r="O64" s="270"/>
      <c r="P64" s="270"/>
      <c r="Q64" s="270"/>
      <c r="R64" s="270"/>
      <c r="S64" s="270"/>
      <c r="T64" s="270"/>
      <c r="U64" s="270"/>
      <c r="V64" s="270"/>
      <c r="W64" s="270"/>
      <c r="X64" s="270"/>
      <c r="Y64" s="270"/>
      <c r="Z64" s="270"/>
      <c r="AA64" s="270"/>
      <c r="AB64" s="270"/>
      <c r="AC64" s="270"/>
      <c r="AD64" s="270"/>
      <c r="AE64" s="270"/>
      <c r="AF64" s="270"/>
      <c r="AG64" s="270"/>
      <c r="AH64" s="270"/>
      <c r="AI64" s="270"/>
      <c r="AJ64" s="270"/>
      <c r="AK64" s="270"/>
      <c r="AL64" s="270"/>
      <c r="AM64" s="270"/>
      <c r="AN64" s="270"/>
      <c r="AO64" s="270"/>
      <c r="AP64" s="270"/>
      <c r="AQ64" s="270"/>
      <c r="AR64" s="270"/>
      <c r="AS64" s="270"/>
      <c r="AT64" s="270"/>
      <c r="AU64" s="270"/>
      <c r="AV64" s="270"/>
      <c r="AW64" s="270"/>
      <c r="AX64" s="270"/>
      <c r="AY64" s="270"/>
      <c r="AZ64" s="270"/>
      <c r="BA64" s="270"/>
      <c r="BB64" s="270"/>
      <c r="BC64" s="270"/>
      <c r="BD64" s="270"/>
      <c r="BE64" s="270"/>
      <c r="BF64" s="270"/>
      <c r="BG64" s="270"/>
      <c r="BH64" s="270"/>
      <c r="BI64" s="270"/>
      <c r="BJ64" s="270"/>
      <c r="BK64" s="270"/>
      <c r="BL64" s="270"/>
      <c r="BM64" s="270"/>
      <c r="BN64" s="270"/>
      <c r="BO64" s="270"/>
      <c r="BP64" s="270"/>
      <c r="BQ64" s="267">
        <v>58</v>
      </c>
      <c r="BR64" s="268"/>
      <c r="BS64" s="857"/>
      <c r="BT64" s="858"/>
      <c r="BU64" s="858"/>
      <c r="BV64" s="858"/>
      <c r="BW64" s="858"/>
      <c r="BX64" s="858"/>
      <c r="BY64" s="858"/>
      <c r="BZ64" s="858"/>
      <c r="CA64" s="858"/>
      <c r="CB64" s="858"/>
      <c r="CC64" s="858"/>
      <c r="CD64" s="858"/>
      <c r="CE64" s="858"/>
      <c r="CF64" s="858"/>
      <c r="CG64" s="859"/>
      <c r="CH64" s="870"/>
      <c r="CI64" s="871"/>
      <c r="CJ64" s="871"/>
      <c r="CK64" s="871"/>
      <c r="CL64" s="872"/>
      <c r="CM64" s="870"/>
      <c r="CN64" s="871"/>
      <c r="CO64" s="871"/>
      <c r="CP64" s="871"/>
      <c r="CQ64" s="872"/>
      <c r="CR64" s="870"/>
      <c r="CS64" s="871"/>
      <c r="CT64" s="871"/>
      <c r="CU64" s="871"/>
      <c r="CV64" s="872"/>
      <c r="CW64" s="870"/>
      <c r="CX64" s="871"/>
      <c r="CY64" s="871"/>
      <c r="CZ64" s="871"/>
      <c r="DA64" s="872"/>
      <c r="DB64" s="870"/>
      <c r="DC64" s="871"/>
      <c r="DD64" s="871"/>
      <c r="DE64" s="871"/>
      <c r="DF64" s="872"/>
      <c r="DG64" s="870"/>
      <c r="DH64" s="871"/>
      <c r="DI64" s="871"/>
      <c r="DJ64" s="871"/>
      <c r="DK64" s="872"/>
      <c r="DL64" s="870"/>
      <c r="DM64" s="871"/>
      <c r="DN64" s="871"/>
      <c r="DO64" s="871"/>
      <c r="DP64" s="872"/>
      <c r="DQ64" s="870"/>
      <c r="DR64" s="871"/>
      <c r="DS64" s="871"/>
      <c r="DT64" s="871"/>
      <c r="DU64" s="872"/>
      <c r="DV64" s="873"/>
      <c r="DW64" s="874"/>
      <c r="DX64" s="874"/>
      <c r="DY64" s="874"/>
      <c r="DZ64" s="875"/>
      <c r="EA64" s="251"/>
    </row>
    <row r="65" spans="1:131" s="252" customFormat="1" ht="26.25" customHeight="1" thickBot="1" x14ac:dyDescent="0.2">
      <c r="A65" s="257" t="s">
        <v>410</v>
      </c>
      <c r="B65" s="257"/>
      <c r="C65" s="257"/>
      <c r="D65" s="257"/>
      <c r="E65" s="257"/>
      <c r="F65" s="257"/>
      <c r="G65" s="257"/>
      <c r="H65" s="257"/>
      <c r="I65" s="257"/>
      <c r="J65" s="257"/>
      <c r="K65" s="257"/>
      <c r="L65" s="257"/>
      <c r="M65" s="257"/>
      <c r="N65" s="257"/>
      <c r="O65" s="257"/>
      <c r="P65" s="257"/>
      <c r="Q65" s="257"/>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70"/>
      <c r="BF65" s="270"/>
      <c r="BG65" s="270"/>
      <c r="BH65" s="270"/>
      <c r="BI65" s="270"/>
      <c r="BJ65" s="270"/>
      <c r="BK65" s="270"/>
      <c r="BL65" s="270"/>
      <c r="BM65" s="270"/>
      <c r="BN65" s="270"/>
      <c r="BO65" s="270"/>
      <c r="BP65" s="270"/>
      <c r="BQ65" s="267">
        <v>59</v>
      </c>
      <c r="BR65" s="268"/>
      <c r="BS65" s="857"/>
      <c r="BT65" s="858"/>
      <c r="BU65" s="858"/>
      <c r="BV65" s="858"/>
      <c r="BW65" s="858"/>
      <c r="BX65" s="858"/>
      <c r="BY65" s="858"/>
      <c r="BZ65" s="858"/>
      <c r="CA65" s="858"/>
      <c r="CB65" s="858"/>
      <c r="CC65" s="858"/>
      <c r="CD65" s="858"/>
      <c r="CE65" s="858"/>
      <c r="CF65" s="858"/>
      <c r="CG65" s="859"/>
      <c r="CH65" s="870"/>
      <c r="CI65" s="871"/>
      <c r="CJ65" s="871"/>
      <c r="CK65" s="871"/>
      <c r="CL65" s="872"/>
      <c r="CM65" s="870"/>
      <c r="CN65" s="871"/>
      <c r="CO65" s="871"/>
      <c r="CP65" s="871"/>
      <c r="CQ65" s="872"/>
      <c r="CR65" s="870"/>
      <c r="CS65" s="871"/>
      <c r="CT65" s="871"/>
      <c r="CU65" s="871"/>
      <c r="CV65" s="872"/>
      <c r="CW65" s="870"/>
      <c r="CX65" s="871"/>
      <c r="CY65" s="871"/>
      <c r="CZ65" s="871"/>
      <c r="DA65" s="872"/>
      <c r="DB65" s="870"/>
      <c r="DC65" s="871"/>
      <c r="DD65" s="871"/>
      <c r="DE65" s="871"/>
      <c r="DF65" s="872"/>
      <c r="DG65" s="870"/>
      <c r="DH65" s="871"/>
      <c r="DI65" s="871"/>
      <c r="DJ65" s="871"/>
      <c r="DK65" s="872"/>
      <c r="DL65" s="870"/>
      <c r="DM65" s="871"/>
      <c r="DN65" s="871"/>
      <c r="DO65" s="871"/>
      <c r="DP65" s="872"/>
      <c r="DQ65" s="870"/>
      <c r="DR65" s="871"/>
      <c r="DS65" s="871"/>
      <c r="DT65" s="871"/>
      <c r="DU65" s="872"/>
      <c r="DV65" s="873"/>
      <c r="DW65" s="874"/>
      <c r="DX65" s="874"/>
      <c r="DY65" s="874"/>
      <c r="DZ65" s="875"/>
      <c r="EA65" s="251"/>
    </row>
    <row r="66" spans="1:131" s="252" customFormat="1" ht="26.25" customHeight="1" x14ac:dyDescent="0.15">
      <c r="A66" s="829" t="s">
        <v>411</v>
      </c>
      <c r="B66" s="830"/>
      <c r="C66" s="830"/>
      <c r="D66" s="830"/>
      <c r="E66" s="830"/>
      <c r="F66" s="830"/>
      <c r="G66" s="830"/>
      <c r="H66" s="830"/>
      <c r="I66" s="830"/>
      <c r="J66" s="830"/>
      <c r="K66" s="830"/>
      <c r="L66" s="830"/>
      <c r="M66" s="830"/>
      <c r="N66" s="830"/>
      <c r="O66" s="830"/>
      <c r="P66" s="831"/>
      <c r="Q66" s="806" t="s">
        <v>393</v>
      </c>
      <c r="R66" s="807"/>
      <c r="S66" s="807"/>
      <c r="T66" s="807"/>
      <c r="U66" s="808"/>
      <c r="V66" s="806" t="s">
        <v>394</v>
      </c>
      <c r="W66" s="807"/>
      <c r="X66" s="807"/>
      <c r="Y66" s="807"/>
      <c r="Z66" s="808"/>
      <c r="AA66" s="806" t="s">
        <v>395</v>
      </c>
      <c r="AB66" s="807"/>
      <c r="AC66" s="807"/>
      <c r="AD66" s="807"/>
      <c r="AE66" s="808"/>
      <c r="AF66" s="941" t="s">
        <v>396</v>
      </c>
      <c r="AG66" s="902"/>
      <c r="AH66" s="902"/>
      <c r="AI66" s="902"/>
      <c r="AJ66" s="942"/>
      <c r="AK66" s="806" t="s">
        <v>397</v>
      </c>
      <c r="AL66" s="830"/>
      <c r="AM66" s="830"/>
      <c r="AN66" s="830"/>
      <c r="AO66" s="831"/>
      <c r="AP66" s="806" t="s">
        <v>398</v>
      </c>
      <c r="AQ66" s="807"/>
      <c r="AR66" s="807"/>
      <c r="AS66" s="807"/>
      <c r="AT66" s="808"/>
      <c r="AU66" s="806" t="s">
        <v>412</v>
      </c>
      <c r="AV66" s="807"/>
      <c r="AW66" s="807"/>
      <c r="AX66" s="807"/>
      <c r="AY66" s="808"/>
      <c r="AZ66" s="806" t="s">
        <v>376</v>
      </c>
      <c r="BA66" s="807"/>
      <c r="BB66" s="807"/>
      <c r="BC66" s="807"/>
      <c r="BD66" s="818"/>
      <c r="BE66" s="270"/>
      <c r="BF66" s="270"/>
      <c r="BG66" s="270"/>
      <c r="BH66" s="270"/>
      <c r="BI66" s="270"/>
      <c r="BJ66" s="270"/>
      <c r="BK66" s="270"/>
      <c r="BL66" s="270"/>
      <c r="BM66" s="270"/>
      <c r="BN66" s="270"/>
      <c r="BO66" s="270"/>
      <c r="BP66" s="270"/>
      <c r="BQ66" s="267">
        <v>60</v>
      </c>
      <c r="BR66" s="272"/>
      <c r="BS66" s="952"/>
      <c r="BT66" s="953"/>
      <c r="BU66" s="953"/>
      <c r="BV66" s="953"/>
      <c r="BW66" s="953"/>
      <c r="BX66" s="953"/>
      <c r="BY66" s="953"/>
      <c r="BZ66" s="953"/>
      <c r="CA66" s="953"/>
      <c r="CB66" s="953"/>
      <c r="CC66" s="953"/>
      <c r="CD66" s="953"/>
      <c r="CE66" s="953"/>
      <c r="CF66" s="953"/>
      <c r="CG66" s="954"/>
      <c r="CH66" s="949"/>
      <c r="CI66" s="950"/>
      <c r="CJ66" s="950"/>
      <c r="CK66" s="950"/>
      <c r="CL66" s="951"/>
      <c r="CM66" s="949"/>
      <c r="CN66" s="950"/>
      <c r="CO66" s="950"/>
      <c r="CP66" s="950"/>
      <c r="CQ66" s="951"/>
      <c r="CR66" s="949"/>
      <c r="CS66" s="950"/>
      <c r="CT66" s="950"/>
      <c r="CU66" s="950"/>
      <c r="CV66" s="951"/>
      <c r="CW66" s="949"/>
      <c r="CX66" s="950"/>
      <c r="CY66" s="950"/>
      <c r="CZ66" s="950"/>
      <c r="DA66" s="951"/>
      <c r="DB66" s="949"/>
      <c r="DC66" s="950"/>
      <c r="DD66" s="950"/>
      <c r="DE66" s="950"/>
      <c r="DF66" s="951"/>
      <c r="DG66" s="949"/>
      <c r="DH66" s="950"/>
      <c r="DI66" s="950"/>
      <c r="DJ66" s="950"/>
      <c r="DK66" s="951"/>
      <c r="DL66" s="949"/>
      <c r="DM66" s="950"/>
      <c r="DN66" s="950"/>
      <c r="DO66" s="950"/>
      <c r="DP66" s="951"/>
      <c r="DQ66" s="949"/>
      <c r="DR66" s="950"/>
      <c r="DS66" s="950"/>
      <c r="DT66" s="950"/>
      <c r="DU66" s="951"/>
      <c r="DV66" s="946"/>
      <c r="DW66" s="947"/>
      <c r="DX66" s="947"/>
      <c r="DY66" s="947"/>
      <c r="DZ66" s="948"/>
      <c r="EA66" s="251"/>
    </row>
    <row r="67" spans="1:131" s="252" customFormat="1" ht="26.25" customHeight="1" thickBot="1" x14ac:dyDescent="0.2">
      <c r="A67" s="832"/>
      <c r="B67" s="833"/>
      <c r="C67" s="833"/>
      <c r="D67" s="833"/>
      <c r="E67" s="833"/>
      <c r="F67" s="833"/>
      <c r="G67" s="833"/>
      <c r="H67" s="833"/>
      <c r="I67" s="833"/>
      <c r="J67" s="833"/>
      <c r="K67" s="833"/>
      <c r="L67" s="833"/>
      <c r="M67" s="833"/>
      <c r="N67" s="833"/>
      <c r="O67" s="833"/>
      <c r="P67" s="834"/>
      <c r="Q67" s="809"/>
      <c r="R67" s="810"/>
      <c r="S67" s="810"/>
      <c r="T67" s="810"/>
      <c r="U67" s="811"/>
      <c r="V67" s="809"/>
      <c r="W67" s="810"/>
      <c r="X67" s="810"/>
      <c r="Y67" s="810"/>
      <c r="Z67" s="811"/>
      <c r="AA67" s="809"/>
      <c r="AB67" s="810"/>
      <c r="AC67" s="810"/>
      <c r="AD67" s="810"/>
      <c r="AE67" s="811"/>
      <c r="AF67" s="943"/>
      <c r="AG67" s="905"/>
      <c r="AH67" s="905"/>
      <c r="AI67" s="905"/>
      <c r="AJ67" s="944"/>
      <c r="AK67" s="945"/>
      <c r="AL67" s="833"/>
      <c r="AM67" s="833"/>
      <c r="AN67" s="833"/>
      <c r="AO67" s="834"/>
      <c r="AP67" s="809"/>
      <c r="AQ67" s="810"/>
      <c r="AR67" s="810"/>
      <c r="AS67" s="810"/>
      <c r="AT67" s="811"/>
      <c r="AU67" s="809"/>
      <c r="AV67" s="810"/>
      <c r="AW67" s="810"/>
      <c r="AX67" s="810"/>
      <c r="AY67" s="811"/>
      <c r="AZ67" s="809"/>
      <c r="BA67" s="810"/>
      <c r="BB67" s="810"/>
      <c r="BC67" s="810"/>
      <c r="BD67" s="819"/>
      <c r="BE67" s="270"/>
      <c r="BF67" s="270"/>
      <c r="BG67" s="270"/>
      <c r="BH67" s="270"/>
      <c r="BI67" s="270"/>
      <c r="BJ67" s="270"/>
      <c r="BK67" s="270"/>
      <c r="BL67" s="270"/>
      <c r="BM67" s="270"/>
      <c r="BN67" s="270"/>
      <c r="BO67" s="270"/>
      <c r="BP67" s="270"/>
      <c r="BQ67" s="267">
        <v>61</v>
      </c>
      <c r="BR67" s="272"/>
      <c r="BS67" s="952"/>
      <c r="BT67" s="953"/>
      <c r="BU67" s="953"/>
      <c r="BV67" s="953"/>
      <c r="BW67" s="953"/>
      <c r="BX67" s="953"/>
      <c r="BY67" s="953"/>
      <c r="BZ67" s="953"/>
      <c r="CA67" s="953"/>
      <c r="CB67" s="953"/>
      <c r="CC67" s="953"/>
      <c r="CD67" s="953"/>
      <c r="CE67" s="953"/>
      <c r="CF67" s="953"/>
      <c r="CG67" s="954"/>
      <c r="CH67" s="949"/>
      <c r="CI67" s="950"/>
      <c r="CJ67" s="950"/>
      <c r="CK67" s="950"/>
      <c r="CL67" s="951"/>
      <c r="CM67" s="949"/>
      <c r="CN67" s="950"/>
      <c r="CO67" s="950"/>
      <c r="CP67" s="950"/>
      <c r="CQ67" s="951"/>
      <c r="CR67" s="949"/>
      <c r="CS67" s="950"/>
      <c r="CT67" s="950"/>
      <c r="CU67" s="950"/>
      <c r="CV67" s="951"/>
      <c r="CW67" s="949"/>
      <c r="CX67" s="950"/>
      <c r="CY67" s="950"/>
      <c r="CZ67" s="950"/>
      <c r="DA67" s="951"/>
      <c r="DB67" s="949"/>
      <c r="DC67" s="950"/>
      <c r="DD67" s="950"/>
      <c r="DE67" s="950"/>
      <c r="DF67" s="951"/>
      <c r="DG67" s="949"/>
      <c r="DH67" s="950"/>
      <c r="DI67" s="950"/>
      <c r="DJ67" s="950"/>
      <c r="DK67" s="951"/>
      <c r="DL67" s="949"/>
      <c r="DM67" s="950"/>
      <c r="DN67" s="950"/>
      <c r="DO67" s="950"/>
      <c r="DP67" s="951"/>
      <c r="DQ67" s="949"/>
      <c r="DR67" s="950"/>
      <c r="DS67" s="950"/>
      <c r="DT67" s="950"/>
      <c r="DU67" s="951"/>
      <c r="DV67" s="946"/>
      <c r="DW67" s="947"/>
      <c r="DX67" s="947"/>
      <c r="DY67" s="947"/>
      <c r="DZ67" s="948"/>
      <c r="EA67" s="251"/>
    </row>
    <row r="68" spans="1:131" s="252" customFormat="1" ht="26.25" customHeight="1" thickTop="1" x14ac:dyDescent="0.15">
      <c r="A68" s="263">
        <v>1</v>
      </c>
      <c r="B68" s="958" t="s">
        <v>569</v>
      </c>
      <c r="C68" s="959"/>
      <c r="D68" s="959"/>
      <c r="E68" s="959"/>
      <c r="F68" s="959"/>
      <c r="G68" s="959"/>
      <c r="H68" s="959"/>
      <c r="I68" s="959"/>
      <c r="J68" s="959"/>
      <c r="K68" s="959"/>
      <c r="L68" s="959"/>
      <c r="M68" s="959"/>
      <c r="N68" s="959"/>
      <c r="O68" s="959"/>
      <c r="P68" s="960"/>
      <c r="Q68" s="961">
        <v>39</v>
      </c>
      <c r="R68" s="955"/>
      <c r="S68" s="955"/>
      <c r="T68" s="955"/>
      <c r="U68" s="955"/>
      <c r="V68" s="955">
        <v>37</v>
      </c>
      <c r="W68" s="955"/>
      <c r="X68" s="955"/>
      <c r="Y68" s="955"/>
      <c r="Z68" s="955"/>
      <c r="AA68" s="955">
        <v>2</v>
      </c>
      <c r="AB68" s="955"/>
      <c r="AC68" s="955"/>
      <c r="AD68" s="955"/>
      <c r="AE68" s="955"/>
      <c r="AF68" s="955">
        <v>2</v>
      </c>
      <c r="AG68" s="955"/>
      <c r="AH68" s="955"/>
      <c r="AI68" s="955"/>
      <c r="AJ68" s="955"/>
      <c r="AK68" s="962">
        <v>5</v>
      </c>
      <c r="AL68" s="963"/>
      <c r="AM68" s="963"/>
      <c r="AN68" s="963"/>
      <c r="AO68" s="964"/>
      <c r="AP68" s="955" t="s">
        <v>574</v>
      </c>
      <c r="AQ68" s="955"/>
      <c r="AR68" s="955"/>
      <c r="AS68" s="955"/>
      <c r="AT68" s="955"/>
      <c r="AU68" s="955" t="s">
        <v>575</v>
      </c>
      <c r="AV68" s="955"/>
      <c r="AW68" s="955"/>
      <c r="AX68" s="955"/>
      <c r="AY68" s="955"/>
      <c r="AZ68" s="956"/>
      <c r="BA68" s="956"/>
      <c r="BB68" s="956"/>
      <c r="BC68" s="956"/>
      <c r="BD68" s="957"/>
      <c r="BE68" s="270"/>
      <c r="BF68" s="270"/>
      <c r="BG68" s="270"/>
      <c r="BH68" s="270"/>
      <c r="BI68" s="270"/>
      <c r="BJ68" s="270"/>
      <c r="BK68" s="270"/>
      <c r="BL68" s="270"/>
      <c r="BM68" s="270"/>
      <c r="BN68" s="270"/>
      <c r="BO68" s="270"/>
      <c r="BP68" s="270"/>
      <c r="BQ68" s="267">
        <v>62</v>
      </c>
      <c r="BR68" s="272"/>
      <c r="BS68" s="952"/>
      <c r="BT68" s="953"/>
      <c r="BU68" s="953"/>
      <c r="BV68" s="953"/>
      <c r="BW68" s="953"/>
      <c r="BX68" s="953"/>
      <c r="BY68" s="953"/>
      <c r="BZ68" s="953"/>
      <c r="CA68" s="953"/>
      <c r="CB68" s="953"/>
      <c r="CC68" s="953"/>
      <c r="CD68" s="953"/>
      <c r="CE68" s="953"/>
      <c r="CF68" s="953"/>
      <c r="CG68" s="954"/>
      <c r="CH68" s="949"/>
      <c r="CI68" s="950"/>
      <c r="CJ68" s="950"/>
      <c r="CK68" s="950"/>
      <c r="CL68" s="951"/>
      <c r="CM68" s="949"/>
      <c r="CN68" s="950"/>
      <c r="CO68" s="950"/>
      <c r="CP68" s="950"/>
      <c r="CQ68" s="951"/>
      <c r="CR68" s="949"/>
      <c r="CS68" s="950"/>
      <c r="CT68" s="950"/>
      <c r="CU68" s="950"/>
      <c r="CV68" s="951"/>
      <c r="CW68" s="949"/>
      <c r="CX68" s="950"/>
      <c r="CY68" s="950"/>
      <c r="CZ68" s="950"/>
      <c r="DA68" s="951"/>
      <c r="DB68" s="949"/>
      <c r="DC68" s="950"/>
      <c r="DD68" s="950"/>
      <c r="DE68" s="950"/>
      <c r="DF68" s="951"/>
      <c r="DG68" s="949"/>
      <c r="DH68" s="950"/>
      <c r="DI68" s="950"/>
      <c r="DJ68" s="950"/>
      <c r="DK68" s="951"/>
      <c r="DL68" s="949"/>
      <c r="DM68" s="950"/>
      <c r="DN68" s="950"/>
      <c r="DO68" s="950"/>
      <c r="DP68" s="951"/>
      <c r="DQ68" s="949"/>
      <c r="DR68" s="950"/>
      <c r="DS68" s="950"/>
      <c r="DT68" s="950"/>
      <c r="DU68" s="951"/>
      <c r="DV68" s="946"/>
      <c r="DW68" s="947"/>
      <c r="DX68" s="947"/>
      <c r="DY68" s="947"/>
      <c r="DZ68" s="948"/>
      <c r="EA68" s="251"/>
    </row>
    <row r="69" spans="1:131" s="252" customFormat="1" ht="26.25" customHeight="1" x14ac:dyDescent="0.15">
      <c r="A69" s="266">
        <v>2</v>
      </c>
      <c r="B69" s="965" t="s">
        <v>570</v>
      </c>
      <c r="C69" s="966"/>
      <c r="D69" s="966"/>
      <c r="E69" s="966"/>
      <c r="F69" s="966"/>
      <c r="G69" s="966"/>
      <c r="H69" s="966"/>
      <c r="I69" s="966"/>
      <c r="J69" s="966"/>
      <c r="K69" s="966"/>
      <c r="L69" s="966"/>
      <c r="M69" s="966"/>
      <c r="N69" s="966"/>
      <c r="O69" s="966"/>
      <c r="P69" s="967"/>
      <c r="Q69" s="968">
        <v>81</v>
      </c>
      <c r="R69" s="920"/>
      <c r="S69" s="920"/>
      <c r="T69" s="920"/>
      <c r="U69" s="920"/>
      <c r="V69" s="920">
        <v>75</v>
      </c>
      <c r="W69" s="920"/>
      <c r="X69" s="920"/>
      <c r="Y69" s="920"/>
      <c r="Z69" s="920"/>
      <c r="AA69" s="920">
        <v>7</v>
      </c>
      <c r="AB69" s="920"/>
      <c r="AC69" s="920"/>
      <c r="AD69" s="920"/>
      <c r="AE69" s="920"/>
      <c r="AF69" s="920">
        <v>7</v>
      </c>
      <c r="AG69" s="920"/>
      <c r="AH69" s="920"/>
      <c r="AI69" s="920"/>
      <c r="AJ69" s="920"/>
      <c r="AK69" s="969">
        <v>0</v>
      </c>
      <c r="AL69" s="970"/>
      <c r="AM69" s="970"/>
      <c r="AN69" s="970"/>
      <c r="AO69" s="971"/>
      <c r="AP69" s="920" t="s">
        <v>574</v>
      </c>
      <c r="AQ69" s="920"/>
      <c r="AR69" s="920"/>
      <c r="AS69" s="920"/>
      <c r="AT69" s="920"/>
      <c r="AU69" s="920" t="s">
        <v>575</v>
      </c>
      <c r="AV69" s="920"/>
      <c r="AW69" s="920"/>
      <c r="AX69" s="920"/>
      <c r="AY69" s="920"/>
      <c r="AZ69" s="972"/>
      <c r="BA69" s="972"/>
      <c r="BB69" s="972"/>
      <c r="BC69" s="972"/>
      <c r="BD69" s="973"/>
      <c r="BE69" s="270"/>
      <c r="BF69" s="270"/>
      <c r="BG69" s="270"/>
      <c r="BH69" s="270"/>
      <c r="BI69" s="270"/>
      <c r="BJ69" s="270"/>
      <c r="BK69" s="270"/>
      <c r="BL69" s="270"/>
      <c r="BM69" s="270"/>
      <c r="BN69" s="270"/>
      <c r="BO69" s="270"/>
      <c r="BP69" s="270"/>
      <c r="BQ69" s="267">
        <v>63</v>
      </c>
      <c r="BR69" s="272"/>
      <c r="BS69" s="952"/>
      <c r="BT69" s="953"/>
      <c r="BU69" s="953"/>
      <c r="BV69" s="953"/>
      <c r="BW69" s="953"/>
      <c r="BX69" s="953"/>
      <c r="BY69" s="953"/>
      <c r="BZ69" s="953"/>
      <c r="CA69" s="953"/>
      <c r="CB69" s="953"/>
      <c r="CC69" s="953"/>
      <c r="CD69" s="953"/>
      <c r="CE69" s="953"/>
      <c r="CF69" s="953"/>
      <c r="CG69" s="954"/>
      <c r="CH69" s="949"/>
      <c r="CI69" s="950"/>
      <c r="CJ69" s="950"/>
      <c r="CK69" s="950"/>
      <c r="CL69" s="951"/>
      <c r="CM69" s="949"/>
      <c r="CN69" s="950"/>
      <c r="CO69" s="950"/>
      <c r="CP69" s="950"/>
      <c r="CQ69" s="951"/>
      <c r="CR69" s="949"/>
      <c r="CS69" s="950"/>
      <c r="CT69" s="950"/>
      <c r="CU69" s="950"/>
      <c r="CV69" s="951"/>
      <c r="CW69" s="949"/>
      <c r="CX69" s="950"/>
      <c r="CY69" s="950"/>
      <c r="CZ69" s="950"/>
      <c r="DA69" s="951"/>
      <c r="DB69" s="949"/>
      <c r="DC69" s="950"/>
      <c r="DD69" s="950"/>
      <c r="DE69" s="950"/>
      <c r="DF69" s="951"/>
      <c r="DG69" s="949"/>
      <c r="DH69" s="950"/>
      <c r="DI69" s="950"/>
      <c r="DJ69" s="950"/>
      <c r="DK69" s="951"/>
      <c r="DL69" s="949"/>
      <c r="DM69" s="950"/>
      <c r="DN69" s="950"/>
      <c r="DO69" s="950"/>
      <c r="DP69" s="951"/>
      <c r="DQ69" s="949"/>
      <c r="DR69" s="950"/>
      <c r="DS69" s="950"/>
      <c r="DT69" s="950"/>
      <c r="DU69" s="951"/>
      <c r="DV69" s="946"/>
      <c r="DW69" s="947"/>
      <c r="DX69" s="947"/>
      <c r="DY69" s="947"/>
      <c r="DZ69" s="948"/>
      <c r="EA69" s="251"/>
    </row>
    <row r="70" spans="1:131" s="252" customFormat="1" ht="26.25" customHeight="1" x14ac:dyDescent="0.15">
      <c r="A70" s="266">
        <v>3</v>
      </c>
      <c r="B70" s="965" t="s">
        <v>571</v>
      </c>
      <c r="C70" s="966"/>
      <c r="D70" s="966"/>
      <c r="E70" s="966"/>
      <c r="F70" s="966"/>
      <c r="G70" s="966"/>
      <c r="H70" s="966"/>
      <c r="I70" s="966"/>
      <c r="J70" s="966"/>
      <c r="K70" s="966"/>
      <c r="L70" s="966"/>
      <c r="M70" s="966"/>
      <c r="N70" s="966"/>
      <c r="O70" s="966"/>
      <c r="P70" s="967"/>
      <c r="Q70" s="968">
        <v>824</v>
      </c>
      <c r="R70" s="920"/>
      <c r="S70" s="920"/>
      <c r="T70" s="920"/>
      <c r="U70" s="920"/>
      <c r="V70" s="920">
        <v>809</v>
      </c>
      <c r="W70" s="920"/>
      <c r="X70" s="920"/>
      <c r="Y70" s="920"/>
      <c r="Z70" s="920"/>
      <c r="AA70" s="920">
        <v>15</v>
      </c>
      <c r="AB70" s="920"/>
      <c r="AC70" s="920"/>
      <c r="AD70" s="920"/>
      <c r="AE70" s="920"/>
      <c r="AF70" s="920">
        <v>12</v>
      </c>
      <c r="AG70" s="920"/>
      <c r="AH70" s="920"/>
      <c r="AI70" s="920"/>
      <c r="AJ70" s="920"/>
      <c r="AK70" s="969">
        <v>0</v>
      </c>
      <c r="AL70" s="970"/>
      <c r="AM70" s="970"/>
      <c r="AN70" s="970"/>
      <c r="AO70" s="971"/>
      <c r="AP70" s="920">
        <v>654</v>
      </c>
      <c r="AQ70" s="920"/>
      <c r="AR70" s="920"/>
      <c r="AS70" s="920"/>
      <c r="AT70" s="920"/>
      <c r="AU70" s="920">
        <v>654</v>
      </c>
      <c r="AV70" s="920"/>
      <c r="AW70" s="920"/>
      <c r="AX70" s="920"/>
      <c r="AY70" s="920"/>
      <c r="AZ70" s="972"/>
      <c r="BA70" s="972"/>
      <c r="BB70" s="972"/>
      <c r="BC70" s="972"/>
      <c r="BD70" s="973"/>
      <c r="BE70" s="270"/>
      <c r="BF70" s="270"/>
      <c r="BG70" s="270"/>
      <c r="BH70" s="270"/>
      <c r="BI70" s="270"/>
      <c r="BJ70" s="270"/>
      <c r="BK70" s="270"/>
      <c r="BL70" s="270"/>
      <c r="BM70" s="270"/>
      <c r="BN70" s="270"/>
      <c r="BO70" s="270"/>
      <c r="BP70" s="270"/>
      <c r="BQ70" s="267">
        <v>64</v>
      </c>
      <c r="BR70" s="272"/>
      <c r="BS70" s="952"/>
      <c r="BT70" s="953"/>
      <c r="BU70" s="953"/>
      <c r="BV70" s="953"/>
      <c r="BW70" s="953"/>
      <c r="BX70" s="953"/>
      <c r="BY70" s="953"/>
      <c r="BZ70" s="953"/>
      <c r="CA70" s="953"/>
      <c r="CB70" s="953"/>
      <c r="CC70" s="953"/>
      <c r="CD70" s="953"/>
      <c r="CE70" s="953"/>
      <c r="CF70" s="953"/>
      <c r="CG70" s="954"/>
      <c r="CH70" s="949"/>
      <c r="CI70" s="950"/>
      <c r="CJ70" s="950"/>
      <c r="CK70" s="950"/>
      <c r="CL70" s="951"/>
      <c r="CM70" s="949"/>
      <c r="CN70" s="950"/>
      <c r="CO70" s="950"/>
      <c r="CP70" s="950"/>
      <c r="CQ70" s="951"/>
      <c r="CR70" s="949"/>
      <c r="CS70" s="950"/>
      <c r="CT70" s="950"/>
      <c r="CU70" s="950"/>
      <c r="CV70" s="951"/>
      <c r="CW70" s="949"/>
      <c r="CX70" s="950"/>
      <c r="CY70" s="950"/>
      <c r="CZ70" s="950"/>
      <c r="DA70" s="951"/>
      <c r="DB70" s="949"/>
      <c r="DC70" s="950"/>
      <c r="DD70" s="950"/>
      <c r="DE70" s="950"/>
      <c r="DF70" s="951"/>
      <c r="DG70" s="949"/>
      <c r="DH70" s="950"/>
      <c r="DI70" s="950"/>
      <c r="DJ70" s="950"/>
      <c r="DK70" s="951"/>
      <c r="DL70" s="949"/>
      <c r="DM70" s="950"/>
      <c r="DN70" s="950"/>
      <c r="DO70" s="950"/>
      <c r="DP70" s="951"/>
      <c r="DQ70" s="949"/>
      <c r="DR70" s="950"/>
      <c r="DS70" s="950"/>
      <c r="DT70" s="950"/>
      <c r="DU70" s="951"/>
      <c r="DV70" s="946"/>
      <c r="DW70" s="947"/>
      <c r="DX70" s="947"/>
      <c r="DY70" s="947"/>
      <c r="DZ70" s="948"/>
      <c r="EA70" s="251"/>
    </row>
    <row r="71" spans="1:131" s="252" customFormat="1" ht="26.25" customHeight="1" x14ac:dyDescent="0.15">
      <c r="A71" s="266">
        <v>4</v>
      </c>
      <c r="B71" s="965" t="s">
        <v>573</v>
      </c>
      <c r="C71" s="966"/>
      <c r="D71" s="966"/>
      <c r="E71" s="966"/>
      <c r="F71" s="966"/>
      <c r="G71" s="966"/>
      <c r="H71" s="966"/>
      <c r="I71" s="966"/>
      <c r="J71" s="966"/>
      <c r="K71" s="966"/>
      <c r="L71" s="966"/>
      <c r="M71" s="966"/>
      <c r="N71" s="966"/>
      <c r="O71" s="966"/>
      <c r="P71" s="967"/>
      <c r="Q71" s="968">
        <v>1429</v>
      </c>
      <c r="R71" s="920"/>
      <c r="S71" s="920"/>
      <c r="T71" s="920"/>
      <c r="U71" s="920"/>
      <c r="V71" s="920">
        <v>1284</v>
      </c>
      <c r="W71" s="920"/>
      <c r="X71" s="920"/>
      <c r="Y71" s="920"/>
      <c r="Z71" s="920"/>
      <c r="AA71" s="920">
        <v>145</v>
      </c>
      <c r="AB71" s="920"/>
      <c r="AC71" s="920"/>
      <c r="AD71" s="920"/>
      <c r="AE71" s="920"/>
      <c r="AF71" s="920">
        <v>145</v>
      </c>
      <c r="AG71" s="920"/>
      <c r="AH71" s="920"/>
      <c r="AI71" s="920"/>
      <c r="AJ71" s="920"/>
      <c r="AK71" s="969">
        <v>226</v>
      </c>
      <c r="AL71" s="970"/>
      <c r="AM71" s="970"/>
      <c r="AN71" s="970"/>
      <c r="AO71" s="971"/>
      <c r="AP71" s="920" t="s">
        <v>574</v>
      </c>
      <c r="AQ71" s="920"/>
      <c r="AR71" s="920"/>
      <c r="AS71" s="920"/>
      <c r="AT71" s="920"/>
      <c r="AU71" s="920" t="s">
        <v>575</v>
      </c>
      <c r="AV71" s="920"/>
      <c r="AW71" s="920"/>
      <c r="AX71" s="920"/>
      <c r="AY71" s="920"/>
      <c r="AZ71" s="972"/>
      <c r="BA71" s="972"/>
      <c r="BB71" s="972"/>
      <c r="BC71" s="972"/>
      <c r="BD71" s="973"/>
      <c r="BE71" s="270"/>
      <c r="BF71" s="270"/>
      <c r="BG71" s="270"/>
      <c r="BH71" s="270"/>
      <c r="BI71" s="270"/>
      <c r="BJ71" s="270"/>
      <c r="BK71" s="270"/>
      <c r="BL71" s="270"/>
      <c r="BM71" s="270"/>
      <c r="BN71" s="270"/>
      <c r="BO71" s="270"/>
      <c r="BP71" s="270"/>
      <c r="BQ71" s="267">
        <v>65</v>
      </c>
      <c r="BR71" s="272"/>
      <c r="BS71" s="952"/>
      <c r="BT71" s="953"/>
      <c r="BU71" s="953"/>
      <c r="BV71" s="953"/>
      <c r="BW71" s="953"/>
      <c r="BX71" s="953"/>
      <c r="BY71" s="953"/>
      <c r="BZ71" s="953"/>
      <c r="CA71" s="953"/>
      <c r="CB71" s="953"/>
      <c r="CC71" s="953"/>
      <c r="CD71" s="953"/>
      <c r="CE71" s="953"/>
      <c r="CF71" s="953"/>
      <c r="CG71" s="954"/>
      <c r="CH71" s="949"/>
      <c r="CI71" s="950"/>
      <c r="CJ71" s="950"/>
      <c r="CK71" s="950"/>
      <c r="CL71" s="951"/>
      <c r="CM71" s="949"/>
      <c r="CN71" s="950"/>
      <c r="CO71" s="950"/>
      <c r="CP71" s="950"/>
      <c r="CQ71" s="951"/>
      <c r="CR71" s="949"/>
      <c r="CS71" s="950"/>
      <c r="CT71" s="950"/>
      <c r="CU71" s="950"/>
      <c r="CV71" s="951"/>
      <c r="CW71" s="949"/>
      <c r="CX71" s="950"/>
      <c r="CY71" s="950"/>
      <c r="CZ71" s="950"/>
      <c r="DA71" s="951"/>
      <c r="DB71" s="949"/>
      <c r="DC71" s="950"/>
      <c r="DD71" s="950"/>
      <c r="DE71" s="950"/>
      <c r="DF71" s="951"/>
      <c r="DG71" s="949"/>
      <c r="DH71" s="950"/>
      <c r="DI71" s="950"/>
      <c r="DJ71" s="950"/>
      <c r="DK71" s="951"/>
      <c r="DL71" s="949"/>
      <c r="DM71" s="950"/>
      <c r="DN71" s="950"/>
      <c r="DO71" s="950"/>
      <c r="DP71" s="951"/>
      <c r="DQ71" s="949"/>
      <c r="DR71" s="950"/>
      <c r="DS71" s="950"/>
      <c r="DT71" s="950"/>
      <c r="DU71" s="951"/>
      <c r="DV71" s="946"/>
      <c r="DW71" s="947"/>
      <c r="DX71" s="947"/>
      <c r="DY71" s="947"/>
      <c r="DZ71" s="948"/>
      <c r="EA71" s="251"/>
    </row>
    <row r="72" spans="1:131" s="252" customFormat="1" ht="26.25" customHeight="1" x14ac:dyDescent="0.15">
      <c r="A72" s="266">
        <v>5</v>
      </c>
      <c r="B72" s="965" t="s">
        <v>572</v>
      </c>
      <c r="C72" s="966"/>
      <c r="D72" s="966"/>
      <c r="E72" s="966"/>
      <c r="F72" s="966"/>
      <c r="G72" s="966"/>
      <c r="H72" s="966"/>
      <c r="I72" s="966"/>
      <c r="J72" s="966"/>
      <c r="K72" s="966"/>
      <c r="L72" s="966"/>
      <c r="M72" s="966"/>
      <c r="N72" s="966"/>
      <c r="O72" s="966"/>
      <c r="P72" s="967"/>
      <c r="Q72" s="979">
        <v>2430</v>
      </c>
      <c r="R72" s="975"/>
      <c r="S72" s="975"/>
      <c r="T72" s="975"/>
      <c r="U72" s="919"/>
      <c r="V72" s="974">
        <v>2429</v>
      </c>
      <c r="W72" s="975"/>
      <c r="X72" s="975"/>
      <c r="Y72" s="975"/>
      <c r="Z72" s="919"/>
      <c r="AA72" s="974">
        <v>1</v>
      </c>
      <c r="AB72" s="975"/>
      <c r="AC72" s="975"/>
      <c r="AD72" s="975"/>
      <c r="AE72" s="919"/>
      <c r="AF72" s="974">
        <v>1</v>
      </c>
      <c r="AG72" s="975"/>
      <c r="AH72" s="975"/>
      <c r="AI72" s="975"/>
      <c r="AJ72" s="919"/>
      <c r="AK72" s="969">
        <v>0</v>
      </c>
      <c r="AL72" s="970"/>
      <c r="AM72" s="970"/>
      <c r="AN72" s="970"/>
      <c r="AO72" s="971"/>
      <c r="AP72" s="974">
        <v>2</v>
      </c>
      <c r="AQ72" s="975"/>
      <c r="AR72" s="975"/>
      <c r="AS72" s="975"/>
      <c r="AT72" s="919"/>
      <c r="AU72" s="974">
        <v>0</v>
      </c>
      <c r="AV72" s="975"/>
      <c r="AW72" s="975"/>
      <c r="AX72" s="975"/>
      <c r="AY72" s="919"/>
      <c r="AZ72" s="976"/>
      <c r="BA72" s="977"/>
      <c r="BB72" s="977"/>
      <c r="BC72" s="977"/>
      <c r="BD72" s="978"/>
      <c r="BE72" s="270"/>
      <c r="BF72" s="270"/>
      <c r="BG72" s="270"/>
      <c r="BH72" s="270"/>
      <c r="BI72" s="270"/>
      <c r="BJ72" s="270"/>
      <c r="BK72" s="270"/>
      <c r="BL72" s="270"/>
      <c r="BM72" s="270"/>
      <c r="BN72" s="270"/>
      <c r="BO72" s="270"/>
      <c r="BP72" s="270"/>
      <c r="BQ72" s="267">
        <v>66</v>
      </c>
      <c r="BR72" s="272"/>
      <c r="BS72" s="952"/>
      <c r="BT72" s="953"/>
      <c r="BU72" s="953"/>
      <c r="BV72" s="953"/>
      <c r="BW72" s="953"/>
      <c r="BX72" s="953"/>
      <c r="BY72" s="953"/>
      <c r="BZ72" s="953"/>
      <c r="CA72" s="953"/>
      <c r="CB72" s="953"/>
      <c r="CC72" s="953"/>
      <c r="CD72" s="953"/>
      <c r="CE72" s="953"/>
      <c r="CF72" s="953"/>
      <c r="CG72" s="954"/>
      <c r="CH72" s="949"/>
      <c r="CI72" s="950"/>
      <c r="CJ72" s="950"/>
      <c r="CK72" s="950"/>
      <c r="CL72" s="951"/>
      <c r="CM72" s="949"/>
      <c r="CN72" s="950"/>
      <c r="CO72" s="950"/>
      <c r="CP72" s="950"/>
      <c r="CQ72" s="951"/>
      <c r="CR72" s="949"/>
      <c r="CS72" s="950"/>
      <c r="CT72" s="950"/>
      <c r="CU72" s="950"/>
      <c r="CV72" s="951"/>
      <c r="CW72" s="949"/>
      <c r="CX72" s="950"/>
      <c r="CY72" s="950"/>
      <c r="CZ72" s="950"/>
      <c r="DA72" s="951"/>
      <c r="DB72" s="949"/>
      <c r="DC72" s="950"/>
      <c r="DD72" s="950"/>
      <c r="DE72" s="950"/>
      <c r="DF72" s="951"/>
      <c r="DG72" s="949"/>
      <c r="DH72" s="950"/>
      <c r="DI72" s="950"/>
      <c r="DJ72" s="950"/>
      <c r="DK72" s="951"/>
      <c r="DL72" s="949"/>
      <c r="DM72" s="950"/>
      <c r="DN72" s="950"/>
      <c r="DO72" s="950"/>
      <c r="DP72" s="951"/>
      <c r="DQ72" s="949"/>
      <c r="DR72" s="950"/>
      <c r="DS72" s="950"/>
      <c r="DT72" s="950"/>
      <c r="DU72" s="951"/>
      <c r="DV72" s="946"/>
      <c r="DW72" s="947"/>
      <c r="DX72" s="947"/>
      <c r="DY72" s="947"/>
      <c r="DZ72" s="948"/>
      <c r="EA72" s="251"/>
    </row>
    <row r="73" spans="1:131" s="252" customFormat="1" ht="26.25" customHeight="1" x14ac:dyDescent="0.15">
      <c r="A73" s="266">
        <v>6</v>
      </c>
      <c r="B73" s="965"/>
      <c r="C73" s="966"/>
      <c r="D73" s="966"/>
      <c r="E73" s="966"/>
      <c r="F73" s="966"/>
      <c r="G73" s="966"/>
      <c r="H73" s="966"/>
      <c r="I73" s="966"/>
      <c r="J73" s="966"/>
      <c r="K73" s="966"/>
      <c r="L73" s="966"/>
      <c r="M73" s="966"/>
      <c r="N73" s="966"/>
      <c r="O73" s="966"/>
      <c r="P73" s="967"/>
      <c r="Q73" s="968"/>
      <c r="R73" s="920"/>
      <c r="S73" s="920"/>
      <c r="T73" s="920"/>
      <c r="U73" s="920"/>
      <c r="V73" s="920"/>
      <c r="W73" s="920"/>
      <c r="X73" s="920"/>
      <c r="Y73" s="920"/>
      <c r="Z73" s="920"/>
      <c r="AA73" s="920"/>
      <c r="AB73" s="920"/>
      <c r="AC73" s="920"/>
      <c r="AD73" s="920"/>
      <c r="AE73" s="920"/>
      <c r="AF73" s="920"/>
      <c r="AG73" s="920"/>
      <c r="AH73" s="920"/>
      <c r="AI73" s="920"/>
      <c r="AJ73" s="920"/>
      <c r="AK73" s="969"/>
      <c r="AL73" s="970"/>
      <c r="AM73" s="970"/>
      <c r="AN73" s="970"/>
      <c r="AO73" s="971"/>
      <c r="AP73" s="920"/>
      <c r="AQ73" s="920"/>
      <c r="AR73" s="920"/>
      <c r="AS73" s="920"/>
      <c r="AT73" s="920"/>
      <c r="AU73" s="920"/>
      <c r="AV73" s="920"/>
      <c r="AW73" s="920"/>
      <c r="AX73" s="920"/>
      <c r="AY73" s="920"/>
      <c r="AZ73" s="972"/>
      <c r="BA73" s="972"/>
      <c r="BB73" s="972"/>
      <c r="BC73" s="972"/>
      <c r="BD73" s="973"/>
      <c r="BE73" s="270"/>
      <c r="BF73" s="270"/>
      <c r="BG73" s="270"/>
      <c r="BH73" s="270"/>
      <c r="BI73" s="270"/>
      <c r="BJ73" s="270"/>
      <c r="BK73" s="270"/>
      <c r="BL73" s="270"/>
      <c r="BM73" s="270"/>
      <c r="BN73" s="270"/>
      <c r="BO73" s="270"/>
      <c r="BP73" s="270"/>
      <c r="BQ73" s="267">
        <v>67</v>
      </c>
      <c r="BR73" s="272"/>
      <c r="BS73" s="952"/>
      <c r="BT73" s="953"/>
      <c r="BU73" s="953"/>
      <c r="BV73" s="953"/>
      <c r="BW73" s="953"/>
      <c r="BX73" s="953"/>
      <c r="BY73" s="953"/>
      <c r="BZ73" s="953"/>
      <c r="CA73" s="953"/>
      <c r="CB73" s="953"/>
      <c r="CC73" s="953"/>
      <c r="CD73" s="953"/>
      <c r="CE73" s="953"/>
      <c r="CF73" s="953"/>
      <c r="CG73" s="954"/>
      <c r="CH73" s="949"/>
      <c r="CI73" s="950"/>
      <c r="CJ73" s="950"/>
      <c r="CK73" s="950"/>
      <c r="CL73" s="951"/>
      <c r="CM73" s="949"/>
      <c r="CN73" s="950"/>
      <c r="CO73" s="950"/>
      <c r="CP73" s="950"/>
      <c r="CQ73" s="951"/>
      <c r="CR73" s="949"/>
      <c r="CS73" s="950"/>
      <c r="CT73" s="950"/>
      <c r="CU73" s="950"/>
      <c r="CV73" s="951"/>
      <c r="CW73" s="949"/>
      <c r="CX73" s="950"/>
      <c r="CY73" s="950"/>
      <c r="CZ73" s="950"/>
      <c r="DA73" s="951"/>
      <c r="DB73" s="949"/>
      <c r="DC73" s="950"/>
      <c r="DD73" s="950"/>
      <c r="DE73" s="950"/>
      <c r="DF73" s="951"/>
      <c r="DG73" s="949"/>
      <c r="DH73" s="950"/>
      <c r="DI73" s="950"/>
      <c r="DJ73" s="950"/>
      <c r="DK73" s="951"/>
      <c r="DL73" s="949"/>
      <c r="DM73" s="950"/>
      <c r="DN73" s="950"/>
      <c r="DO73" s="950"/>
      <c r="DP73" s="951"/>
      <c r="DQ73" s="949"/>
      <c r="DR73" s="950"/>
      <c r="DS73" s="950"/>
      <c r="DT73" s="950"/>
      <c r="DU73" s="951"/>
      <c r="DV73" s="946"/>
      <c r="DW73" s="947"/>
      <c r="DX73" s="947"/>
      <c r="DY73" s="947"/>
      <c r="DZ73" s="948"/>
      <c r="EA73" s="251"/>
    </row>
    <row r="74" spans="1:131" s="252" customFormat="1" ht="26.25" customHeight="1" x14ac:dyDescent="0.15">
      <c r="A74" s="266">
        <v>7</v>
      </c>
      <c r="B74" s="965"/>
      <c r="C74" s="966"/>
      <c r="D74" s="966"/>
      <c r="E74" s="966"/>
      <c r="F74" s="966"/>
      <c r="G74" s="966"/>
      <c r="H74" s="966"/>
      <c r="I74" s="966"/>
      <c r="J74" s="966"/>
      <c r="K74" s="966"/>
      <c r="L74" s="966"/>
      <c r="M74" s="966"/>
      <c r="N74" s="966"/>
      <c r="O74" s="966"/>
      <c r="P74" s="967"/>
      <c r="Q74" s="968"/>
      <c r="R74" s="920"/>
      <c r="S74" s="920"/>
      <c r="T74" s="920"/>
      <c r="U74" s="920"/>
      <c r="V74" s="920"/>
      <c r="W74" s="920"/>
      <c r="X74" s="920"/>
      <c r="Y74" s="920"/>
      <c r="Z74" s="920"/>
      <c r="AA74" s="920"/>
      <c r="AB74" s="920"/>
      <c r="AC74" s="920"/>
      <c r="AD74" s="920"/>
      <c r="AE74" s="920"/>
      <c r="AF74" s="920"/>
      <c r="AG74" s="920"/>
      <c r="AH74" s="920"/>
      <c r="AI74" s="920"/>
      <c r="AJ74" s="920"/>
      <c r="AK74" s="920"/>
      <c r="AL74" s="920"/>
      <c r="AM74" s="920"/>
      <c r="AN74" s="920"/>
      <c r="AO74" s="920"/>
      <c r="AP74" s="920"/>
      <c r="AQ74" s="920"/>
      <c r="AR74" s="920"/>
      <c r="AS74" s="920"/>
      <c r="AT74" s="920"/>
      <c r="AU74" s="920"/>
      <c r="AV74" s="920"/>
      <c r="AW74" s="920"/>
      <c r="AX74" s="920"/>
      <c r="AY74" s="920"/>
      <c r="AZ74" s="972"/>
      <c r="BA74" s="972"/>
      <c r="BB74" s="972"/>
      <c r="BC74" s="972"/>
      <c r="BD74" s="973"/>
      <c r="BE74" s="270"/>
      <c r="BF74" s="270"/>
      <c r="BG74" s="270"/>
      <c r="BH74" s="270"/>
      <c r="BI74" s="270"/>
      <c r="BJ74" s="270"/>
      <c r="BK74" s="270"/>
      <c r="BL74" s="270"/>
      <c r="BM74" s="270"/>
      <c r="BN74" s="270"/>
      <c r="BO74" s="270"/>
      <c r="BP74" s="270"/>
      <c r="BQ74" s="267">
        <v>68</v>
      </c>
      <c r="BR74" s="272"/>
      <c r="BS74" s="952"/>
      <c r="BT74" s="953"/>
      <c r="BU74" s="953"/>
      <c r="BV74" s="953"/>
      <c r="BW74" s="953"/>
      <c r="BX74" s="953"/>
      <c r="BY74" s="953"/>
      <c r="BZ74" s="953"/>
      <c r="CA74" s="953"/>
      <c r="CB74" s="953"/>
      <c r="CC74" s="953"/>
      <c r="CD74" s="953"/>
      <c r="CE74" s="953"/>
      <c r="CF74" s="953"/>
      <c r="CG74" s="954"/>
      <c r="CH74" s="949"/>
      <c r="CI74" s="950"/>
      <c r="CJ74" s="950"/>
      <c r="CK74" s="950"/>
      <c r="CL74" s="951"/>
      <c r="CM74" s="949"/>
      <c r="CN74" s="950"/>
      <c r="CO74" s="950"/>
      <c r="CP74" s="950"/>
      <c r="CQ74" s="951"/>
      <c r="CR74" s="949"/>
      <c r="CS74" s="950"/>
      <c r="CT74" s="950"/>
      <c r="CU74" s="950"/>
      <c r="CV74" s="951"/>
      <c r="CW74" s="949"/>
      <c r="CX74" s="950"/>
      <c r="CY74" s="950"/>
      <c r="CZ74" s="950"/>
      <c r="DA74" s="951"/>
      <c r="DB74" s="949"/>
      <c r="DC74" s="950"/>
      <c r="DD74" s="950"/>
      <c r="DE74" s="950"/>
      <c r="DF74" s="951"/>
      <c r="DG74" s="949"/>
      <c r="DH74" s="950"/>
      <c r="DI74" s="950"/>
      <c r="DJ74" s="950"/>
      <c r="DK74" s="951"/>
      <c r="DL74" s="949"/>
      <c r="DM74" s="950"/>
      <c r="DN74" s="950"/>
      <c r="DO74" s="950"/>
      <c r="DP74" s="951"/>
      <c r="DQ74" s="949"/>
      <c r="DR74" s="950"/>
      <c r="DS74" s="950"/>
      <c r="DT74" s="950"/>
      <c r="DU74" s="951"/>
      <c r="DV74" s="946"/>
      <c r="DW74" s="947"/>
      <c r="DX74" s="947"/>
      <c r="DY74" s="947"/>
      <c r="DZ74" s="948"/>
      <c r="EA74" s="251"/>
    </row>
    <row r="75" spans="1:131" s="252" customFormat="1" ht="26.25" customHeight="1" x14ac:dyDescent="0.15">
      <c r="A75" s="266">
        <v>8</v>
      </c>
      <c r="B75" s="965"/>
      <c r="C75" s="966"/>
      <c r="D75" s="966"/>
      <c r="E75" s="966"/>
      <c r="F75" s="966"/>
      <c r="G75" s="966"/>
      <c r="H75" s="966"/>
      <c r="I75" s="966"/>
      <c r="J75" s="966"/>
      <c r="K75" s="966"/>
      <c r="L75" s="966"/>
      <c r="M75" s="966"/>
      <c r="N75" s="966"/>
      <c r="O75" s="966"/>
      <c r="P75" s="967"/>
      <c r="Q75" s="979"/>
      <c r="R75" s="975"/>
      <c r="S75" s="975"/>
      <c r="T75" s="975"/>
      <c r="U75" s="919"/>
      <c r="V75" s="974"/>
      <c r="W75" s="975"/>
      <c r="X75" s="975"/>
      <c r="Y75" s="975"/>
      <c r="Z75" s="919"/>
      <c r="AA75" s="974"/>
      <c r="AB75" s="975"/>
      <c r="AC75" s="975"/>
      <c r="AD75" s="975"/>
      <c r="AE75" s="919"/>
      <c r="AF75" s="974"/>
      <c r="AG75" s="975"/>
      <c r="AH75" s="975"/>
      <c r="AI75" s="975"/>
      <c r="AJ75" s="919"/>
      <c r="AK75" s="974"/>
      <c r="AL75" s="975"/>
      <c r="AM75" s="975"/>
      <c r="AN75" s="975"/>
      <c r="AO75" s="919"/>
      <c r="AP75" s="974"/>
      <c r="AQ75" s="975"/>
      <c r="AR75" s="975"/>
      <c r="AS75" s="975"/>
      <c r="AT75" s="919"/>
      <c r="AU75" s="974"/>
      <c r="AV75" s="975"/>
      <c r="AW75" s="975"/>
      <c r="AX75" s="975"/>
      <c r="AY75" s="919"/>
      <c r="AZ75" s="972"/>
      <c r="BA75" s="972"/>
      <c r="BB75" s="972"/>
      <c r="BC75" s="972"/>
      <c r="BD75" s="973"/>
      <c r="BE75" s="270"/>
      <c r="BF75" s="270"/>
      <c r="BG75" s="270"/>
      <c r="BH75" s="270"/>
      <c r="BI75" s="270"/>
      <c r="BJ75" s="270"/>
      <c r="BK75" s="270"/>
      <c r="BL75" s="270"/>
      <c r="BM75" s="270"/>
      <c r="BN75" s="270"/>
      <c r="BO75" s="270"/>
      <c r="BP75" s="270"/>
      <c r="BQ75" s="267">
        <v>69</v>
      </c>
      <c r="BR75" s="272"/>
      <c r="BS75" s="952"/>
      <c r="BT75" s="953"/>
      <c r="BU75" s="953"/>
      <c r="BV75" s="953"/>
      <c r="BW75" s="953"/>
      <c r="BX75" s="953"/>
      <c r="BY75" s="953"/>
      <c r="BZ75" s="953"/>
      <c r="CA75" s="953"/>
      <c r="CB75" s="953"/>
      <c r="CC75" s="953"/>
      <c r="CD75" s="953"/>
      <c r="CE75" s="953"/>
      <c r="CF75" s="953"/>
      <c r="CG75" s="954"/>
      <c r="CH75" s="949"/>
      <c r="CI75" s="950"/>
      <c r="CJ75" s="950"/>
      <c r="CK75" s="950"/>
      <c r="CL75" s="951"/>
      <c r="CM75" s="949"/>
      <c r="CN75" s="950"/>
      <c r="CO75" s="950"/>
      <c r="CP75" s="950"/>
      <c r="CQ75" s="951"/>
      <c r="CR75" s="949"/>
      <c r="CS75" s="950"/>
      <c r="CT75" s="950"/>
      <c r="CU75" s="950"/>
      <c r="CV75" s="951"/>
      <c r="CW75" s="949"/>
      <c r="CX75" s="950"/>
      <c r="CY75" s="950"/>
      <c r="CZ75" s="950"/>
      <c r="DA75" s="951"/>
      <c r="DB75" s="949"/>
      <c r="DC75" s="950"/>
      <c r="DD75" s="950"/>
      <c r="DE75" s="950"/>
      <c r="DF75" s="951"/>
      <c r="DG75" s="949"/>
      <c r="DH75" s="950"/>
      <c r="DI75" s="950"/>
      <c r="DJ75" s="950"/>
      <c r="DK75" s="951"/>
      <c r="DL75" s="949"/>
      <c r="DM75" s="950"/>
      <c r="DN75" s="950"/>
      <c r="DO75" s="950"/>
      <c r="DP75" s="951"/>
      <c r="DQ75" s="949"/>
      <c r="DR75" s="950"/>
      <c r="DS75" s="950"/>
      <c r="DT75" s="950"/>
      <c r="DU75" s="951"/>
      <c r="DV75" s="946"/>
      <c r="DW75" s="947"/>
      <c r="DX75" s="947"/>
      <c r="DY75" s="947"/>
      <c r="DZ75" s="948"/>
      <c r="EA75" s="251"/>
    </row>
    <row r="76" spans="1:131" s="252" customFormat="1" ht="26.25" customHeight="1" x14ac:dyDescent="0.15">
      <c r="A76" s="266">
        <v>9</v>
      </c>
      <c r="B76" s="965"/>
      <c r="C76" s="966"/>
      <c r="D76" s="966"/>
      <c r="E76" s="966"/>
      <c r="F76" s="966"/>
      <c r="G76" s="966"/>
      <c r="H76" s="966"/>
      <c r="I76" s="966"/>
      <c r="J76" s="966"/>
      <c r="K76" s="966"/>
      <c r="L76" s="966"/>
      <c r="M76" s="966"/>
      <c r="N76" s="966"/>
      <c r="O76" s="966"/>
      <c r="P76" s="967"/>
      <c r="Q76" s="979"/>
      <c r="R76" s="975"/>
      <c r="S76" s="975"/>
      <c r="T76" s="975"/>
      <c r="U76" s="919"/>
      <c r="V76" s="974"/>
      <c r="W76" s="975"/>
      <c r="X76" s="975"/>
      <c r="Y76" s="975"/>
      <c r="Z76" s="919"/>
      <c r="AA76" s="974"/>
      <c r="AB76" s="975"/>
      <c r="AC76" s="975"/>
      <c r="AD76" s="975"/>
      <c r="AE76" s="919"/>
      <c r="AF76" s="974"/>
      <c r="AG76" s="975"/>
      <c r="AH76" s="975"/>
      <c r="AI76" s="975"/>
      <c r="AJ76" s="919"/>
      <c r="AK76" s="974"/>
      <c r="AL76" s="975"/>
      <c r="AM76" s="975"/>
      <c r="AN76" s="975"/>
      <c r="AO76" s="919"/>
      <c r="AP76" s="974"/>
      <c r="AQ76" s="975"/>
      <c r="AR76" s="975"/>
      <c r="AS76" s="975"/>
      <c r="AT76" s="919"/>
      <c r="AU76" s="974"/>
      <c r="AV76" s="975"/>
      <c r="AW76" s="975"/>
      <c r="AX76" s="975"/>
      <c r="AY76" s="919"/>
      <c r="AZ76" s="972"/>
      <c r="BA76" s="972"/>
      <c r="BB76" s="972"/>
      <c r="BC76" s="972"/>
      <c r="BD76" s="973"/>
      <c r="BE76" s="270"/>
      <c r="BF76" s="270"/>
      <c r="BG76" s="270"/>
      <c r="BH76" s="270"/>
      <c r="BI76" s="270"/>
      <c r="BJ76" s="270"/>
      <c r="BK76" s="270"/>
      <c r="BL76" s="270"/>
      <c r="BM76" s="270"/>
      <c r="BN76" s="270"/>
      <c r="BO76" s="270"/>
      <c r="BP76" s="270"/>
      <c r="BQ76" s="267">
        <v>70</v>
      </c>
      <c r="BR76" s="272"/>
      <c r="BS76" s="952"/>
      <c r="BT76" s="953"/>
      <c r="BU76" s="953"/>
      <c r="BV76" s="953"/>
      <c r="BW76" s="953"/>
      <c r="BX76" s="953"/>
      <c r="BY76" s="953"/>
      <c r="BZ76" s="953"/>
      <c r="CA76" s="953"/>
      <c r="CB76" s="953"/>
      <c r="CC76" s="953"/>
      <c r="CD76" s="953"/>
      <c r="CE76" s="953"/>
      <c r="CF76" s="953"/>
      <c r="CG76" s="954"/>
      <c r="CH76" s="949"/>
      <c r="CI76" s="950"/>
      <c r="CJ76" s="950"/>
      <c r="CK76" s="950"/>
      <c r="CL76" s="951"/>
      <c r="CM76" s="949"/>
      <c r="CN76" s="950"/>
      <c r="CO76" s="950"/>
      <c r="CP76" s="950"/>
      <c r="CQ76" s="951"/>
      <c r="CR76" s="949"/>
      <c r="CS76" s="950"/>
      <c r="CT76" s="950"/>
      <c r="CU76" s="950"/>
      <c r="CV76" s="951"/>
      <c r="CW76" s="949"/>
      <c r="CX76" s="950"/>
      <c r="CY76" s="950"/>
      <c r="CZ76" s="950"/>
      <c r="DA76" s="951"/>
      <c r="DB76" s="949"/>
      <c r="DC76" s="950"/>
      <c r="DD76" s="950"/>
      <c r="DE76" s="950"/>
      <c r="DF76" s="951"/>
      <c r="DG76" s="949"/>
      <c r="DH76" s="950"/>
      <c r="DI76" s="950"/>
      <c r="DJ76" s="950"/>
      <c r="DK76" s="951"/>
      <c r="DL76" s="949"/>
      <c r="DM76" s="950"/>
      <c r="DN76" s="950"/>
      <c r="DO76" s="950"/>
      <c r="DP76" s="951"/>
      <c r="DQ76" s="949"/>
      <c r="DR76" s="950"/>
      <c r="DS76" s="950"/>
      <c r="DT76" s="950"/>
      <c r="DU76" s="951"/>
      <c r="DV76" s="946"/>
      <c r="DW76" s="947"/>
      <c r="DX76" s="947"/>
      <c r="DY76" s="947"/>
      <c r="DZ76" s="948"/>
      <c r="EA76" s="251"/>
    </row>
    <row r="77" spans="1:131" s="252" customFormat="1" ht="26.25" customHeight="1" x14ac:dyDescent="0.15">
      <c r="A77" s="266">
        <v>10</v>
      </c>
      <c r="B77" s="965"/>
      <c r="C77" s="966"/>
      <c r="D77" s="966"/>
      <c r="E77" s="966"/>
      <c r="F77" s="966"/>
      <c r="G77" s="966"/>
      <c r="H77" s="966"/>
      <c r="I77" s="966"/>
      <c r="J77" s="966"/>
      <c r="K77" s="966"/>
      <c r="L77" s="966"/>
      <c r="M77" s="966"/>
      <c r="N77" s="966"/>
      <c r="O77" s="966"/>
      <c r="P77" s="967"/>
      <c r="Q77" s="979"/>
      <c r="R77" s="975"/>
      <c r="S77" s="975"/>
      <c r="T77" s="975"/>
      <c r="U77" s="919"/>
      <c r="V77" s="974"/>
      <c r="W77" s="975"/>
      <c r="X77" s="975"/>
      <c r="Y77" s="975"/>
      <c r="Z77" s="919"/>
      <c r="AA77" s="974"/>
      <c r="AB77" s="975"/>
      <c r="AC77" s="975"/>
      <c r="AD77" s="975"/>
      <c r="AE77" s="919"/>
      <c r="AF77" s="974"/>
      <c r="AG77" s="975"/>
      <c r="AH77" s="975"/>
      <c r="AI77" s="975"/>
      <c r="AJ77" s="919"/>
      <c r="AK77" s="974"/>
      <c r="AL77" s="975"/>
      <c r="AM77" s="975"/>
      <c r="AN77" s="975"/>
      <c r="AO77" s="919"/>
      <c r="AP77" s="974"/>
      <c r="AQ77" s="975"/>
      <c r="AR77" s="975"/>
      <c r="AS77" s="975"/>
      <c r="AT77" s="919"/>
      <c r="AU77" s="974"/>
      <c r="AV77" s="975"/>
      <c r="AW77" s="975"/>
      <c r="AX77" s="975"/>
      <c r="AY77" s="919"/>
      <c r="AZ77" s="972"/>
      <c r="BA77" s="972"/>
      <c r="BB77" s="972"/>
      <c r="BC77" s="972"/>
      <c r="BD77" s="973"/>
      <c r="BE77" s="270"/>
      <c r="BF77" s="270"/>
      <c r="BG77" s="270"/>
      <c r="BH77" s="270"/>
      <c r="BI77" s="270"/>
      <c r="BJ77" s="270"/>
      <c r="BK77" s="270"/>
      <c r="BL77" s="270"/>
      <c r="BM77" s="270"/>
      <c r="BN77" s="270"/>
      <c r="BO77" s="270"/>
      <c r="BP77" s="270"/>
      <c r="BQ77" s="267">
        <v>71</v>
      </c>
      <c r="BR77" s="272"/>
      <c r="BS77" s="952"/>
      <c r="BT77" s="953"/>
      <c r="BU77" s="953"/>
      <c r="BV77" s="953"/>
      <c r="BW77" s="953"/>
      <c r="BX77" s="953"/>
      <c r="BY77" s="953"/>
      <c r="BZ77" s="953"/>
      <c r="CA77" s="953"/>
      <c r="CB77" s="953"/>
      <c r="CC77" s="953"/>
      <c r="CD77" s="953"/>
      <c r="CE77" s="953"/>
      <c r="CF77" s="953"/>
      <c r="CG77" s="954"/>
      <c r="CH77" s="949"/>
      <c r="CI77" s="950"/>
      <c r="CJ77" s="950"/>
      <c r="CK77" s="950"/>
      <c r="CL77" s="951"/>
      <c r="CM77" s="949"/>
      <c r="CN77" s="950"/>
      <c r="CO77" s="950"/>
      <c r="CP77" s="950"/>
      <c r="CQ77" s="951"/>
      <c r="CR77" s="949"/>
      <c r="CS77" s="950"/>
      <c r="CT77" s="950"/>
      <c r="CU77" s="950"/>
      <c r="CV77" s="951"/>
      <c r="CW77" s="949"/>
      <c r="CX77" s="950"/>
      <c r="CY77" s="950"/>
      <c r="CZ77" s="950"/>
      <c r="DA77" s="951"/>
      <c r="DB77" s="949"/>
      <c r="DC77" s="950"/>
      <c r="DD77" s="950"/>
      <c r="DE77" s="950"/>
      <c r="DF77" s="951"/>
      <c r="DG77" s="949"/>
      <c r="DH77" s="950"/>
      <c r="DI77" s="950"/>
      <c r="DJ77" s="950"/>
      <c r="DK77" s="951"/>
      <c r="DL77" s="949"/>
      <c r="DM77" s="950"/>
      <c r="DN77" s="950"/>
      <c r="DO77" s="950"/>
      <c r="DP77" s="951"/>
      <c r="DQ77" s="949"/>
      <c r="DR77" s="950"/>
      <c r="DS77" s="950"/>
      <c r="DT77" s="950"/>
      <c r="DU77" s="951"/>
      <c r="DV77" s="946"/>
      <c r="DW77" s="947"/>
      <c r="DX77" s="947"/>
      <c r="DY77" s="947"/>
      <c r="DZ77" s="948"/>
      <c r="EA77" s="251"/>
    </row>
    <row r="78" spans="1:131" s="252" customFormat="1" ht="26.25" customHeight="1" x14ac:dyDescent="0.15">
      <c r="A78" s="266">
        <v>11</v>
      </c>
      <c r="B78" s="965"/>
      <c r="C78" s="966"/>
      <c r="D78" s="966"/>
      <c r="E78" s="966"/>
      <c r="F78" s="966"/>
      <c r="G78" s="966"/>
      <c r="H78" s="966"/>
      <c r="I78" s="966"/>
      <c r="J78" s="966"/>
      <c r="K78" s="966"/>
      <c r="L78" s="966"/>
      <c r="M78" s="966"/>
      <c r="N78" s="966"/>
      <c r="O78" s="966"/>
      <c r="P78" s="967"/>
      <c r="Q78" s="968"/>
      <c r="R78" s="920"/>
      <c r="S78" s="920"/>
      <c r="T78" s="920"/>
      <c r="U78" s="920"/>
      <c r="V78" s="920"/>
      <c r="W78" s="920"/>
      <c r="X78" s="920"/>
      <c r="Y78" s="920"/>
      <c r="Z78" s="920"/>
      <c r="AA78" s="920"/>
      <c r="AB78" s="920"/>
      <c r="AC78" s="920"/>
      <c r="AD78" s="920"/>
      <c r="AE78" s="920"/>
      <c r="AF78" s="920"/>
      <c r="AG78" s="920"/>
      <c r="AH78" s="920"/>
      <c r="AI78" s="920"/>
      <c r="AJ78" s="920"/>
      <c r="AK78" s="920"/>
      <c r="AL78" s="920"/>
      <c r="AM78" s="920"/>
      <c r="AN78" s="920"/>
      <c r="AO78" s="920"/>
      <c r="AP78" s="920"/>
      <c r="AQ78" s="920"/>
      <c r="AR78" s="920"/>
      <c r="AS78" s="920"/>
      <c r="AT78" s="920"/>
      <c r="AU78" s="920"/>
      <c r="AV78" s="920"/>
      <c r="AW78" s="920"/>
      <c r="AX78" s="920"/>
      <c r="AY78" s="920"/>
      <c r="AZ78" s="972"/>
      <c r="BA78" s="972"/>
      <c r="BB78" s="972"/>
      <c r="BC78" s="972"/>
      <c r="BD78" s="973"/>
      <c r="BE78" s="270"/>
      <c r="BF78" s="270"/>
      <c r="BG78" s="270"/>
      <c r="BH78" s="270"/>
      <c r="BI78" s="270"/>
      <c r="BJ78" s="273"/>
      <c r="BK78" s="273"/>
      <c r="BL78" s="273"/>
      <c r="BM78" s="273"/>
      <c r="BN78" s="273"/>
      <c r="BO78" s="270"/>
      <c r="BP78" s="270"/>
      <c r="BQ78" s="267">
        <v>72</v>
      </c>
      <c r="BR78" s="272"/>
      <c r="BS78" s="952"/>
      <c r="BT78" s="953"/>
      <c r="BU78" s="953"/>
      <c r="BV78" s="953"/>
      <c r="BW78" s="953"/>
      <c r="BX78" s="953"/>
      <c r="BY78" s="953"/>
      <c r="BZ78" s="953"/>
      <c r="CA78" s="953"/>
      <c r="CB78" s="953"/>
      <c r="CC78" s="953"/>
      <c r="CD78" s="953"/>
      <c r="CE78" s="953"/>
      <c r="CF78" s="953"/>
      <c r="CG78" s="954"/>
      <c r="CH78" s="949"/>
      <c r="CI78" s="950"/>
      <c r="CJ78" s="950"/>
      <c r="CK78" s="950"/>
      <c r="CL78" s="951"/>
      <c r="CM78" s="949"/>
      <c r="CN78" s="950"/>
      <c r="CO78" s="950"/>
      <c r="CP78" s="950"/>
      <c r="CQ78" s="951"/>
      <c r="CR78" s="949"/>
      <c r="CS78" s="950"/>
      <c r="CT78" s="950"/>
      <c r="CU78" s="950"/>
      <c r="CV78" s="951"/>
      <c r="CW78" s="949"/>
      <c r="CX78" s="950"/>
      <c r="CY78" s="950"/>
      <c r="CZ78" s="950"/>
      <c r="DA78" s="951"/>
      <c r="DB78" s="949"/>
      <c r="DC78" s="950"/>
      <c r="DD78" s="950"/>
      <c r="DE78" s="950"/>
      <c r="DF78" s="951"/>
      <c r="DG78" s="949"/>
      <c r="DH78" s="950"/>
      <c r="DI78" s="950"/>
      <c r="DJ78" s="950"/>
      <c r="DK78" s="951"/>
      <c r="DL78" s="949"/>
      <c r="DM78" s="950"/>
      <c r="DN78" s="950"/>
      <c r="DO78" s="950"/>
      <c r="DP78" s="951"/>
      <c r="DQ78" s="949"/>
      <c r="DR78" s="950"/>
      <c r="DS78" s="950"/>
      <c r="DT78" s="950"/>
      <c r="DU78" s="951"/>
      <c r="DV78" s="946"/>
      <c r="DW78" s="947"/>
      <c r="DX78" s="947"/>
      <c r="DY78" s="947"/>
      <c r="DZ78" s="948"/>
      <c r="EA78" s="251"/>
    </row>
    <row r="79" spans="1:131" s="252" customFormat="1" ht="26.25" customHeight="1" x14ac:dyDescent="0.15">
      <c r="A79" s="266">
        <v>12</v>
      </c>
      <c r="B79" s="965"/>
      <c r="C79" s="966"/>
      <c r="D79" s="966"/>
      <c r="E79" s="966"/>
      <c r="F79" s="966"/>
      <c r="G79" s="966"/>
      <c r="H79" s="966"/>
      <c r="I79" s="966"/>
      <c r="J79" s="966"/>
      <c r="K79" s="966"/>
      <c r="L79" s="966"/>
      <c r="M79" s="966"/>
      <c r="N79" s="966"/>
      <c r="O79" s="966"/>
      <c r="P79" s="967"/>
      <c r="Q79" s="968"/>
      <c r="R79" s="920"/>
      <c r="S79" s="920"/>
      <c r="T79" s="920"/>
      <c r="U79" s="920"/>
      <c r="V79" s="920"/>
      <c r="W79" s="920"/>
      <c r="X79" s="920"/>
      <c r="Y79" s="920"/>
      <c r="Z79" s="920"/>
      <c r="AA79" s="920"/>
      <c r="AB79" s="920"/>
      <c r="AC79" s="920"/>
      <c r="AD79" s="920"/>
      <c r="AE79" s="920"/>
      <c r="AF79" s="920"/>
      <c r="AG79" s="920"/>
      <c r="AH79" s="920"/>
      <c r="AI79" s="920"/>
      <c r="AJ79" s="920"/>
      <c r="AK79" s="920"/>
      <c r="AL79" s="920"/>
      <c r="AM79" s="920"/>
      <c r="AN79" s="920"/>
      <c r="AO79" s="920"/>
      <c r="AP79" s="920"/>
      <c r="AQ79" s="920"/>
      <c r="AR79" s="920"/>
      <c r="AS79" s="920"/>
      <c r="AT79" s="920"/>
      <c r="AU79" s="920"/>
      <c r="AV79" s="920"/>
      <c r="AW79" s="920"/>
      <c r="AX79" s="920"/>
      <c r="AY79" s="920"/>
      <c r="AZ79" s="972"/>
      <c r="BA79" s="972"/>
      <c r="BB79" s="972"/>
      <c r="BC79" s="972"/>
      <c r="BD79" s="973"/>
      <c r="BE79" s="270"/>
      <c r="BF79" s="270"/>
      <c r="BG79" s="270"/>
      <c r="BH79" s="270"/>
      <c r="BI79" s="270"/>
      <c r="BJ79" s="273"/>
      <c r="BK79" s="273"/>
      <c r="BL79" s="273"/>
      <c r="BM79" s="273"/>
      <c r="BN79" s="273"/>
      <c r="BO79" s="270"/>
      <c r="BP79" s="270"/>
      <c r="BQ79" s="267">
        <v>73</v>
      </c>
      <c r="BR79" s="272"/>
      <c r="BS79" s="952"/>
      <c r="BT79" s="953"/>
      <c r="BU79" s="953"/>
      <c r="BV79" s="953"/>
      <c r="BW79" s="953"/>
      <c r="BX79" s="953"/>
      <c r="BY79" s="953"/>
      <c r="BZ79" s="953"/>
      <c r="CA79" s="953"/>
      <c r="CB79" s="953"/>
      <c r="CC79" s="953"/>
      <c r="CD79" s="953"/>
      <c r="CE79" s="953"/>
      <c r="CF79" s="953"/>
      <c r="CG79" s="954"/>
      <c r="CH79" s="949"/>
      <c r="CI79" s="950"/>
      <c r="CJ79" s="950"/>
      <c r="CK79" s="950"/>
      <c r="CL79" s="951"/>
      <c r="CM79" s="949"/>
      <c r="CN79" s="950"/>
      <c r="CO79" s="950"/>
      <c r="CP79" s="950"/>
      <c r="CQ79" s="951"/>
      <c r="CR79" s="949"/>
      <c r="CS79" s="950"/>
      <c r="CT79" s="950"/>
      <c r="CU79" s="950"/>
      <c r="CV79" s="951"/>
      <c r="CW79" s="949"/>
      <c r="CX79" s="950"/>
      <c r="CY79" s="950"/>
      <c r="CZ79" s="950"/>
      <c r="DA79" s="951"/>
      <c r="DB79" s="949"/>
      <c r="DC79" s="950"/>
      <c r="DD79" s="950"/>
      <c r="DE79" s="950"/>
      <c r="DF79" s="951"/>
      <c r="DG79" s="949"/>
      <c r="DH79" s="950"/>
      <c r="DI79" s="950"/>
      <c r="DJ79" s="950"/>
      <c r="DK79" s="951"/>
      <c r="DL79" s="949"/>
      <c r="DM79" s="950"/>
      <c r="DN79" s="950"/>
      <c r="DO79" s="950"/>
      <c r="DP79" s="951"/>
      <c r="DQ79" s="949"/>
      <c r="DR79" s="950"/>
      <c r="DS79" s="950"/>
      <c r="DT79" s="950"/>
      <c r="DU79" s="951"/>
      <c r="DV79" s="946"/>
      <c r="DW79" s="947"/>
      <c r="DX79" s="947"/>
      <c r="DY79" s="947"/>
      <c r="DZ79" s="948"/>
      <c r="EA79" s="251"/>
    </row>
    <row r="80" spans="1:131" s="252" customFormat="1" ht="26.25" customHeight="1" x14ac:dyDescent="0.15">
      <c r="A80" s="266">
        <v>13</v>
      </c>
      <c r="B80" s="965"/>
      <c r="C80" s="966"/>
      <c r="D80" s="966"/>
      <c r="E80" s="966"/>
      <c r="F80" s="966"/>
      <c r="G80" s="966"/>
      <c r="H80" s="966"/>
      <c r="I80" s="966"/>
      <c r="J80" s="966"/>
      <c r="K80" s="966"/>
      <c r="L80" s="966"/>
      <c r="M80" s="966"/>
      <c r="N80" s="966"/>
      <c r="O80" s="966"/>
      <c r="P80" s="967"/>
      <c r="Q80" s="968"/>
      <c r="R80" s="920"/>
      <c r="S80" s="920"/>
      <c r="T80" s="920"/>
      <c r="U80" s="920"/>
      <c r="V80" s="920"/>
      <c r="W80" s="920"/>
      <c r="X80" s="920"/>
      <c r="Y80" s="920"/>
      <c r="Z80" s="920"/>
      <c r="AA80" s="920"/>
      <c r="AB80" s="920"/>
      <c r="AC80" s="920"/>
      <c r="AD80" s="920"/>
      <c r="AE80" s="920"/>
      <c r="AF80" s="920"/>
      <c r="AG80" s="920"/>
      <c r="AH80" s="920"/>
      <c r="AI80" s="920"/>
      <c r="AJ80" s="920"/>
      <c r="AK80" s="920"/>
      <c r="AL80" s="920"/>
      <c r="AM80" s="920"/>
      <c r="AN80" s="920"/>
      <c r="AO80" s="920"/>
      <c r="AP80" s="920"/>
      <c r="AQ80" s="920"/>
      <c r="AR80" s="920"/>
      <c r="AS80" s="920"/>
      <c r="AT80" s="920"/>
      <c r="AU80" s="920"/>
      <c r="AV80" s="920"/>
      <c r="AW80" s="920"/>
      <c r="AX80" s="920"/>
      <c r="AY80" s="920"/>
      <c r="AZ80" s="972"/>
      <c r="BA80" s="972"/>
      <c r="BB80" s="972"/>
      <c r="BC80" s="972"/>
      <c r="BD80" s="973"/>
      <c r="BE80" s="270"/>
      <c r="BF80" s="270"/>
      <c r="BG80" s="270"/>
      <c r="BH80" s="270"/>
      <c r="BI80" s="270"/>
      <c r="BJ80" s="270"/>
      <c r="BK80" s="270"/>
      <c r="BL80" s="270"/>
      <c r="BM80" s="270"/>
      <c r="BN80" s="270"/>
      <c r="BO80" s="270"/>
      <c r="BP80" s="270"/>
      <c r="BQ80" s="267">
        <v>74</v>
      </c>
      <c r="BR80" s="272"/>
      <c r="BS80" s="952"/>
      <c r="BT80" s="953"/>
      <c r="BU80" s="953"/>
      <c r="BV80" s="953"/>
      <c r="BW80" s="953"/>
      <c r="BX80" s="953"/>
      <c r="BY80" s="953"/>
      <c r="BZ80" s="953"/>
      <c r="CA80" s="953"/>
      <c r="CB80" s="953"/>
      <c r="CC80" s="953"/>
      <c r="CD80" s="953"/>
      <c r="CE80" s="953"/>
      <c r="CF80" s="953"/>
      <c r="CG80" s="954"/>
      <c r="CH80" s="949"/>
      <c r="CI80" s="950"/>
      <c r="CJ80" s="950"/>
      <c r="CK80" s="950"/>
      <c r="CL80" s="951"/>
      <c r="CM80" s="949"/>
      <c r="CN80" s="950"/>
      <c r="CO80" s="950"/>
      <c r="CP80" s="950"/>
      <c r="CQ80" s="951"/>
      <c r="CR80" s="949"/>
      <c r="CS80" s="950"/>
      <c r="CT80" s="950"/>
      <c r="CU80" s="950"/>
      <c r="CV80" s="951"/>
      <c r="CW80" s="949"/>
      <c r="CX80" s="950"/>
      <c r="CY80" s="950"/>
      <c r="CZ80" s="950"/>
      <c r="DA80" s="951"/>
      <c r="DB80" s="949"/>
      <c r="DC80" s="950"/>
      <c r="DD80" s="950"/>
      <c r="DE80" s="950"/>
      <c r="DF80" s="951"/>
      <c r="DG80" s="949"/>
      <c r="DH80" s="950"/>
      <c r="DI80" s="950"/>
      <c r="DJ80" s="950"/>
      <c r="DK80" s="951"/>
      <c r="DL80" s="949"/>
      <c r="DM80" s="950"/>
      <c r="DN80" s="950"/>
      <c r="DO80" s="950"/>
      <c r="DP80" s="951"/>
      <c r="DQ80" s="949"/>
      <c r="DR80" s="950"/>
      <c r="DS80" s="950"/>
      <c r="DT80" s="950"/>
      <c r="DU80" s="951"/>
      <c r="DV80" s="946"/>
      <c r="DW80" s="947"/>
      <c r="DX80" s="947"/>
      <c r="DY80" s="947"/>
      <c r="DZ80" s="948"/>
      <c r="EA80" s="251"/>
    </row>
    <row r="81" spans="1:131" s="252" customFormat="1" ht="26.25" customHeight="1" x14ac:dyDescent="0.15">
      <c r="A81" s="266">
        <v>14</v>
      </c>
      <c r="B81" s="965"/>
      <c r="C81" s="966"/>
      <c r="D81" s="966"/>
      <c r="E81" s="966"/>
      <c r="F81" s="966"/>
      <c r="G81" s="966"/>
      <c r="H81" s="966"/>
      <c r="I81" s="966"/>
      <c r="J81" s="966"/>
      <c r="K81" s="966"/>
      <c r="L81" s="966"/>
      <c r="M81" s="966"/>
      <c r="N81" s="966"/>
      <c r="O81" s="966"/>
      <c r="P81" s="967"/>
      <c r="Q81" s="968"/>
      <c r="R81" s="920"/>
      <c r="S81" s="920"/>
      <c r="T81" s="920"/>
      <c r="U81" s="920"/>
      <c r="V81" s="920"/>
      <c r="W81" s="920"/>
      <c r="X81" s="920"/>
      <c r="Y81" s="920"/>
      <c r="Z81" s="920"/>
      <c r="AA81" s="920"/>
      <c r="AB81" s="920"/>
      <c r="AC81" s="920"/>
      <c r="AD81" s="920"/>
      <c r="AE81" s="920"/>
      <c r="AF81" s="920"/>
      <c r="AG81" s="920"/>
      <c r="AH81" s="920"/>
      <c r="AI81" s="920"/>
      <c r="AJ81" s="920"/>
      <c r="AK81" s="920"/>
      <c r="AL81" s="920"/>
      <c r="AM81" s="920"/>
      <c r="AN81" s="920"/>
      <c r="AO81" s="920"/>
      <c r="AP81" s="920"/>
      <c r="AQ81" s="920"/>
      <c r="AR81" s="920"/>
      <c r="AS81" s="920"/>
      <c r="AT81" s="920"/>
      <c r="AU81" s="920"/>
      <c r="AV81" s="920"/>
      <c r="AW81" s="920"/>
      <c r="AX81" s="920"/>
      <c r="AY81" s="920"/>
      <c r="AZ81" s="972"/>
      <c r="BA81" s="972"/>
      <c r="BB81" s="972"/>
      <c r="BC81" s="972"/>
      <c r="BD81" s="973"/>
      <c r="BE81" s="270"/>
      <c r="BF81" s="270"/>
      <c r="BG81" s="270"/>
      <c r="BH81" s="270"/>
      <c r="BI81" s="270"/>
      <c r="BJ81" s="270"/>
      <c r="BK81" s="270"/>
      <c r="BL81" s="270"/>
      <c r="BM81" s="270"/>
      <c r="BN81" s="270"/>
      <c r="BO81" s="270"/>
      <c r="BP81" s="270"/>
      <c r="BQ81" s="267">
        <v>75</v>
      </c>
      <c r="BR81" s="272"/>
      <c r="BS81" s="952"/>
      <c r="BT81" s="953"/>
      <c r="BU81" s="953"/>
      <c r="BV81" s="953"/>
      <c r="BW81" s="953"/>
      <c r="BX81" s="953"/>
      <c r="BY81" s="953"/>
      <c r="BZ81" s="953"/>
      <c r="CA81" s="953"/>
      <c r="CB81" s="953"/>
      <c r="CC81" s="953"/>
      <c r="CD81" s="953"/>
      <c r="CE81" s="953"/>
      <c r="CF81" s="953"/>
      <c r="CG81" s="954"/>
      <c r="CH81" s="949"/>
      <c r="CI81" s="950"/>
      <c r="CJ81" s="950"/>
      <c r="CK81" s="950"/>
      <c r="CL81" s="951"/>
      <c r="CM81" s="949"/>
      <c r="CN81" s="950"/>
      <c r="CO81" s="950"/>
      <c r="CP81" s="950"/>
      <c r="CQ81" s="951"/>
      <c r="CR81" s="949"/>
      <c r="CS81" s="950"/>
      <c r="CT81" s="950"/>
      <c r="CU81" s="950"/>
      <c r="CV81" s="951"/>
      <c r="CW81" s="949"/>
      <c r="CX81" s="950"/>
      <c r="CY81" s="950"/>
      <c r="CZ81" s="950"/>
      <c r="DA81" s="951"/>
      <c r="DB81" s="949"/>
      <c r="DC81" s="950"/>
      <c r="DD81" s="950"/>
      <c r="DE81" s="950"/>
      <c r="DF81" s="951"/>
      <c r="DG81" s="949"/>
      <c r="DH81" s="950"/>
      <c r="DI81" s="950"/>
      <c r="DJ81" s="950"/>
      <c r="DK81" s="951"/>
      <c r="DL81" s="949"/>
      <c r="DM81" s="950"/>
      <c r="DN81" s="950"/>
      <c r="DO81" s="950"/>
      <c r="DP81" s="951"/>
      <c r="DQ81" s="949"/>
      <c r="DR81" s="950"/>
      <c r="DS81" s="950"/>
      <c r="DT81" s="950"/>
      <c r="DU81" s="951"/>
      <c r="DV81" s="946"/>
      <c r="DW81" s="947"/>
      <c r="DX81" s="947"/>
      <c r="DY81" s="947"/>
      <c r="DZ81" s="948"/>
      <c r="EA81" s="251"/>
    </row>
    <row r="82" spans="1:131" s="252" customFormat="1" ht="26.25" customHeight="1" x14ac:dyDescent="0.15">
      <c r="A82" s="266">
        <v>15</v>
      </c>
      <c r="B82" s="965"/>
      <c r="C82" s="966"/>
      <c r="D82" s="966"/>
      <c r="E82" s="966"/>
      <c r="F82" s="966"/>
      <c r="G82" s="966"/>
      <c r="H82" s="966"/>
      <c r="I82" s="966"/>
      <c r="J82" s="966"/>
      <c r="K82" s="966"/>
      <c r="L82" s="966"/>
      <c r="M82" s="966"/>
      <c r="N82" s="966"/>
      <c r="O82" s="966"/>
      <c r="P82" s="967"/>
      <c r="Q82" s="968"/>
      <c r="R82" s="920"/>
      <c r="S82" s="920"/>
      <c r="T82" s="920"/>
      <c r="U82" s="920"/>
      <c r="V82" s="920"/>
      <c r="W82" s="920"/>
      <c r="X82" s="920"/>
      <c r="Y82" s="920"/>
      <c r="Z82" s="920"/>
      <c r="AA82" s="920"/>
      <c r="AB82" s="920"/>
      <c r="AC82" s="920"/>
      <c r="AD82" s="920"/>
      <c r="AE82" s="920"/>
      <c r="AF82" s="920"/>
      <c r="AG82" s="920"/>
      <c r="AH82" s="920"/>
      <c r="AI82" s="920"/>
      <c r="AJ82" s="920"/>
      <c r="AK82" s="920"/>
      <c r="AL82" s="920"/>
      <c r="AM82" s="920"/>
      <c r="AN82" s="920"/>
      <c r="AO82" s="920"/>
      <c r="AP82" s="920"/>
      <c r="AQ82" s="920"/>
      <c r="AR82" s="920"/>
      <c r="AS82" s="920"/>
      <c r="AT82" s="920"/>
      <c r="AU82" s="920"/>
      <c r="AV82" s="920"/>
      <c r="AW82" s="920"/>
      <c r="AX82" s="920"/>
      <c r="AY82" s="920"/>
      <c r="AZ82" s="972"/>
      <c r="BA82" s="972"/>
      <c r="BB82" s="972"/>
      <c r="BC82" s="972"/>
      <c r="BD82" s="973"/>
      <c r="BE82" s="270"/>
      <c r="BF82" s="270"/>
      <c r="BG82" s="270"/>
      <c r="BH82" s="270"/>
      <c r="BI82" s="270"/>
      <c r="BJ82" s="270"/>
      <c r="BK82" s="270"/>
      <c r="BL82" s="270"/>
      <c r="BM82" s="270"/>
      <c r="BN82" s="270"/>
      <c r="BO82" s="270"/>
      <c r="BP82" s="270"/>
      <c r="BQ82" s="267">
        <v>76</v>
      </c>
      <c r="BR82" s="272"/>
      <c r="BS82" s="952"/>
      <c r="BT82" s="953"/>
      <c r="BU82" s="953"/>
      <c r="BV82" s="953"/>
      <c r="BW82" s="953"/>
      <c r="BX82" s="953"/>
      <c r="BY82" s="953"/>
      <c r="BZ82" s="953"/>
      <c r="CA82" s="953"/>
      <c r="CB82" s="953"/>
      <c r="CC82" s="953"/>
      <c r="CD82" s="953"/>
      <c r="CE82" s="953"/>
      <c r="CF82" s="953"/>
      <c r="CG82" s="954"/>
      <c r="CH82" s="949"/>
      <c r="CI82" s="950"/>
      <c r="CJ82" s="950"/>
      <c r="CK82" s="950"/>
      <c r="CL82" s="951"/>
      <c r="CM82" s="949"/>
      <c r="CN82" s="950"/>
      <c r="CO82" s="950"/>
      <c r="CP82" s="950"/>
      <c r="CQ82" s="951"/>
      <c r="CR82" s="949"/>
      <c r="CS82" s="950"/>
      <c r="CT82" s="950"/>
      <c r="CU82" s="950"/>
      <c r="CV82" s="951"/>
      <c r="CW82" s="949"/>
      <c r="CX82" s="950"/>
      <c r="CY82" s="950"/>
      <c r="CZ82" s="950"/>
      <c r="DA82" s="951"/>
      <c r="DB82" s="949"/>
      <c r="DC82" s="950"/>
      <c r="DD82" s="950"/>
      <c r="DE82" s="950"/>
      <c r="DF82" s="951"/>
      <c r="DG82" s="949"/>
      <c r="DH82" s="950"/>
      <c r="DI82" s="950"/>
      <c r="DJ82" s="950"/>
      <c r="DK82" s="951"/>
      <c r="DL82" s="949"/>
      <c r="DM82" s="950"/>
      <c r="DN82" s="950"/>
      <c r="DO82" s="950"/>
      <c r="DP82" s="951"/>
      <c r="DQ82" s="949"/>
      <c r="DR82" s="950"/>
      <c r="DS82" s="950"/>
      <c r="DT82" s="950"/>
      <c r="DU82" s="951"/>
      <c r="DV82" s="946"/>
      <c r="DW82" s="947"/>
      <c r="DX82" s="947"/>
      <c r="DY82" s="947"/>
      <c r="DZ82" s="948"/>
      <c r="EA82" s="251"/>
    </row>
    <row r="83" spans="1:131" s="252" customFormat="1" ht="26.25" customHeight="1" x14ac:dyDescent="0.15">
      <c r="A83" s="266">
        <v>16</v>
      </c>
      <c r="B83" s="965"/>
      <c r="C83" s="966"/>
      <c r="D83" s="966"/>
      <c r="E83" s="966"/>
      <c r="F83" s="966"/>
      <c r="G83" s="966"/>
      <c r="H83" s="966"/>
      <c r="I83" s="966"/>
      <c r="J83" s="966"/>
      <c r="K83" s="966"/>
      <c r="L83" s="966"/>
      <c r="M83" s="966"/>
      <c r="N83" s="966"/>
      <c r="O83" s="966"/>
      <c r="P83" s="967"/>
      <c r="Q83" s="968"/>
      <c r="R83" s="920"/>
      <c r="S83" s="920"/>
      <c r="T83" s="920"/>
      <c r="U83" s="920"/>
      <c r="V83" s="920"/>
      <c r="W83" s="920"/>
      <c r="X83" s="920"/>
      <c r="Y83" s="920"/>
      <c r="Z83" s="920"/>
      <c r="AA83" s="920"/>
      <c r="AB83" s="920"/>
      <c r="AC83" s="920"/>
      <c r="AD83" s="920"/>
      <c r="AE83" s="920"/>
      <c r="AF83" s="920"/>
      <c r="AG83" s="920"/>
      <c r="AH83" s="920"/>
      <c r="AI83" s="920"/>
      <c r="AJ83" s="920"/>
      <c r="AK83" s="920"/>
      <c r="AL83" s="920"/>
      <c r="AM83" s="920"/>
      <c r="AN83" s="920"/>
      <c r="AO83" s="920"/>
      <c r="AP83" s="920"/>
      <c r="AQ83" s="920"/>
      <c r="AR83" s="920"/>
      <c r="AS83" s="920"/>
      <c r="AT83" s="920"/>
      <c r="AU83" s="920"/>
      <c r="AV83" s="920"/>
      <c r="AW83" s="920"/>
      <c r="AX83" s="920"/>
      <c r="AY83" s="920"/>
      <c r="AZ83" s="972"/>
      <c r="BA83" s="972"/>
      <c r="BB83" s="972"/>
      <c r="BC83" s="972"/>
      <c r="BD83" s="973"/>
      <c r="BE83" s="270"/>
      <c r="BF83" s="270"/>
      <c r="BG83" s="270"/>
      <c r="BH83" s="270"/>
      <c r="BI83" s="270"/>
      <c r="BJ83" s="270"/>
      <c r="BK83" s="270"/>
      <c r="BL83" s="270"/>
      <c r="BM83" s="270"/>
      <c r="BN83" s="270"/>
      <c r="BO83" s="270"/>
      <c r="BP83" s="270"/>
      <c r="BQ83" s="267">
        <v>77</v>
      </c>
      <c r="BR83" s="272"/>
      <c r="BS83" s="952"/>
      <c r="BT83" s="953"/>
      <c r="BU83" s="953"/>
      <c r="BV83" s="953"/>
      <c r="BW83" s="953"/>
      <c r="BX83" s="953"/>
      <c r="BY83" s="953"/>
      <c r="BZ83" s="953"/>
      <c r="CA83" s="953"/>
      <c r="CB83" s="953"/>
      <c r="CC83" s="953"/>
      <c r="CD83" s="953"/>
      <c r="CE83" s="953"/>
      <c r="CF83" s="953"/>
      <c r="CG83" s="954"/>
      <c r="CH83" s="949"/>
      <c r="CI83" s="950"/>
      <c r="CJ83" s="950"/>
      <c r="CK83" s="950"/>
      <c r="CL83" s="951"/>
      <c r="CM83" s="949"/>
      <c r="CN83" s="950"/>
      <c r="CO83" s="950"/>
      <c r="CP83" s="950"/>
      <c r="CQ83" s="951"/>
      <c r="CR83" s="949"/>
      <c r="CS83" s="950"/>
      <c r="CT83" s="950"/>
      <c r="CU83" s="950"/>
      <c r="CV83" s="951"/>
      <c r="CW83" s="949"/>
      <c r="CX83" s="950"/>
      <c r="CY83" s="950"/>
      <c r="CZ83" s="950"/>
      <c r="DA83" s="951"/>
      <c r="DB83" s="949"/>
      <c r="DC83" s="950"/>
      <c r="DD83" s="950"/>
      <c r="DE83" s="950"/>
      <c r="DF83" s="951"/>
      <c r="DG83" s="949"/>
      <c r="DH83" s="950"/>
      <c r="DI83" s="950"/>
      <c r="DJ83" s="950"/>
      <c r="DK83" s="951"/>
      <c r="DL83" s="949"/>
      <c r="DM83" s="950"/>
      <c r="DN83" s="950"/>
      <c r="DO83" s="950"/>
      <c r="DP83" s="951"/>
      <c r="DQ83" s="949"/>
      <c r="DR83" s="950"/>
      <c r="DS83" s="950"/>
      <c r="DT83" s="950"/>
      <c r="DU83" s="951"/>
      <c r="DV83" s="946"/>
      <c r="DW83" s="947"/>
      <c r="DX83" s="947"/>
      <c r="DY83" s="947"/>
      <c r="DZ83" s="948"/>
      <c r="EA83" s="251"/>
    </row>
    <row r="84" spans="1:131" s="252" customFormat="1" ht="26.25" customHeight="1" x14ac:dyDescent="0.15">
      <c r="A84" s="266">
        <v>17</v>
      </c>
      <c r="B84" s="965"/>
      <c r="C84" s="966"/>
      <c r="D84" s="966"/>
      <c r="E84" s="966"/>
      <c r="F84" s="966"/>
      <c r="G84" s="966"/>
      <c r="H84" s="966"/>
      <c r="I84" s="966"/>
      <c r="J84" s="966"/>
      <c r="K84" s="966"/>
      <c r="L84" s="966"/>
      <c r="M84" s="966"/>
      <c r="N84" s="966"/>
      <c r="O84" s="966"/>
      <c r="P84" s="967"/>
      <c r="Q84" s="968"/>
      <c r="R84" s="920"/>
      <c r="S84" s="920"/>
      <c r="T84" s="920"/>
      <c r="U84" s="920"/>
      <c r="V84" s="920"/>
      <c r="W84" s="920"/>
      <c r="X84" s="920"/>
      <c r="Y84" s="920"/>
      <c r="Z84" s="920"/>
      <c r="AA84" s="920"/>
      <c r="AB84" s="920"/>
      <c r="AC84" s="920"/>
      <c r="AD84" s="920"/>
      <c r="AE84" s="920"/>
      <c r="AF84" s="920"/>
      <c r="AG84" s="920"/>
      <c r="AH84" s="920"/>
      <c r="AI84" s="920"/>
      <c r="AJ84" s="920"/>
      <c r="AK84" s="920"/>
      <c r="AL84" s="920"/>
      <c r="AM84" s="920"/>
      <c r="AN84" s="920"/>
      <c r="AO84" s="920"/>
      <c r="AP84" s="920"/>
      <c r="AQ84" s="920"/>
      <c r="AR84" s="920"/>
      <c r="AS84" s="920"/>
      <c r="AT84" s="920"/>
      <c r="AU84" s="920"/>
      <c r="AV84" s="920"/>
      <c r="AW84" s="920"/>
      <c r="AX84" s="920"/>
      <c r="AY84" s="920"/>
      <c r="AZ84" s="972"/>
      <c r="BA84" s="972"/>
      <c r="BB84" s="972"/>
      <c r="BC84" s="972"/>
      <c r="BD84" s="973"/>
      <c r="BE84" s="270"/>
      <c r="BF84" s="270"/>
      <c r="BG84" s="270"/>
      <c r="BH84" s="270"/>
      <c r="BI84" s="270"/>
      <c r="BJ84" s="270"/>
      <c r="BK84" s="270"/>
      <c r="BL84" s="270"/>
      <c r="BM84" s="270"/>
      <c r="BN84" s="270"/>
      <c r="BO84" s="270"/>
      <c r="BP84" s="270"/>
      <c r="BQ84" s="267">
        <v>78</v>
      </c>
      <c r="BR84" s="272"/>
      <c r="BS84" s="952"/>
      <c r="BT84" s="953"/>
      <c r="BU84" s="953"/>
      <c r="BV84" s="953"/>
      <c r="BW84" s="953"/>
      <c r="BX84" s="953"/>
      <c r="BY84" s="953"/>
      <c r="BZ84" s="953"/>
      <c r="CA84" s="953"/>
      <c r="CB84" s="953"/>
      <c r="CC84" s="953"/>
      <c r="CD84" s="953"/>
      <c r="CE84" s="953"/>
      <c r="CF84" s="953"/>
      <c r="CG84" s="954"/>
      <c r="CH84" s="949"/>
      <c r="CI84" s="950"/>
      <c r="CJ84" s="950"/>
      <c r="CK84" s="950"/>
      <c r="CL84" s="951"/>
      <c r="CM84" s="949"/>
      <c r="CN84" s="950"/>
      <c r="CO84" s="950"/>
      <c r="CP84" s="950"/>
      <c r="CQ84" s="951"/>
      <c r="CR84" s="949"/>
      <c r="CS84" s="950"/>
      <c r="CT84" s="950"/>
      <c r="CU84" s="950"/>
      <c r="CV84" s="951"/>
      <c r="CW84" s="949"/>
      <c r="CX84" s="950"/>
      <c r="CY84" s="950"/>
      <c r="CZ84" s="950"/>
      <c r="DA84" s="951"/>
      <c r="DB84" s="949"/>
      <c r="DC84" s="950"/>
      <c r="DD84" s="950"/>
      <c r="DE84" s="950"/>
      <c r="DF84" s="951"/>
      <c r="DG84" s="949"/>
      <c r="DH84" s="950"/>
      <c r="DI84" s="950"/>
      <c r="DJ84" s="950"/>
      <c r="DK84" s="951"/>
      <c r="DL84" s="949"/>
      <c r="DM84" s="950"/>
      <c r="DN84" s="950"/>
      <c r="DO84" s="950"/>
      <c r="DP84" s="951"/>
      <c r="DQ84" s="949"/>
      <c r="DR84" s="950"/>
      <c r="DS84" s="950"/>
      <c r="DT84" s="950"/>
      <c r="DU84" s="951"/>
      <c r="DV84" s="946"/>
      <c r="DW84" s="947"/>
      <c r="DX84" s="947"/>
      <c r="DY84" s="947"/>
      <c r="DZ84" s="948"/>
      <c r="EA84" s="251"/>
    </row>
    <row r="85" spans="1:131" s="252" customFormat="1" ht="26.25" customHeight="1" x14ac:dyDescent="0.15">
      <c r="A85" s="266">
        <v>18</v>
      </c>
      <c r="B85" s="965"/>
      <c r="C85" s="966"/>
      <c r="D85" s="966"/>
      <c r="E85" s="966"/>
      <c r="F85" s="966"/>
      <c r="G85" s="966"/>
      <c r="H85" s="966"/>
      <c r="I85" s="966"/>
      <c r="J85" s="966"/>
      <c r="K85" s="966"/>
      <c r="L85" s="966"/>
      <c r="M85" s="966"/>
      <c r="N85" s="966"/>
      <c r="O85" s="966"/>
      <c r="P85" s="967"/>
      <c r="Q85" s="968"/>
      <c r="R85" s="920"/>
      <c r="S85" s="920"/>
      <c r="T85" s="920"/>
      <c r="U85" s="920"/>
      <c r="V85" s="920"/>
      <c r="W85" s="920"/>
      <c r="X85" s="920"/>
      <c r="Y85" s="920"/>
      <c r="Z85" s="920"/>
      <c r="AA85" s="920"/>
      <c r="AB85" s="920"/>
      <c r="AC85" s="920"/>
      <c r="AD85" s="920"/>
      <c r="AE85" s="920"/>
      <c r="AF85" s="920"/>
      <c r="AG85" s="920"/>
      <c r="AH85" s="920"/>
      <c r="AI85" s="920"/>
      <c r="AJ85" s="920"/>
      <c r="AK85" s="920"/>
      <c r="AL85" s="920"/>
      <c r="AM85" s="920"/>
      <c r="AN85" s="920"/>
      <c r="AO85" s="920"/>
      <c r="AP85" s="920"/>
      <c r="AQ85" s="920"/>
      <c r="AR85" s="920"/>
      <c r="AS85" s="920"/>
      <c r="AT85" s="920"/>
      <c r="AU85" s="920"/>
      <c r="AV85" s="920"/>
      <c r="AW85" s="920"/>
      <c r="AX85" s="920"/>
      <c r="AY85" s="920"/>
      <c r="AZ85" s="972"/>
      <c r="BA85" s="972"/>
      <c r="BB85" s="972"/>
      <c r="BC85" s="972"/>
      <c r="BD85" s="973"/>
      <c r="BE85" s="270"/>
      <c r="BF85" s="270"/>
      <c r="BG85" s="270"/>
      <c r="BH85" s="270"/>
      <c r="BI85" s="270"/>
      <c r="BJ85" s="270"/>
      <c r="BK85" s="270"/>
      <c r="BL85" s="270"/>
      <c r="BM85" s="270"/>
      <c r="BN85" s="270"/>
      <c r="BO85" s="270"/>
      <c r="BP85" s="270"/>
      <c r="BQ85" s="267">
        <v>79</v>
      </c>
      <c r="BR85" s="272"/>
      <c r="BS85" s="952"/>
      <c r="BT85" s="953"/>
      <c r="BU85" s="953"/>
      <c r="BV85" s="953"/>
      <c r="BW85" s="953"/>
      <c r="BX85" s="953"/>
      <c r="BY85" s="953"/>
      <c r="BZ85" s="953"/>
      <c r="CA85" s="953"/>
      <c r="CB85" s="953"/>
      <c r="CC85" s="953"/>
      <c r="CD85" s="953"/>
      <c r="CE85" s="953"/>
      <c r="CF85" s="953"/>
      <c r="CG85" s="954"/>
      <c r="CH85" s="949"/>
      <c r="CI85" s="950"/>
      <c r="CJ85" s="950"/>
      <c r="CK85" s="950"/>
      <c r="CL85" s="951"/>
      <c r="CM85" s="949"/>
      <c r="CN85" s="950"/>
      <c r="CO85" s="950"/>
      <c r="CP85" s="950"/>
      <c r="CQ85" s="951"/>
      <c r="CR85" s="949"/>
      <c r="CS85" s="950"/>
      <c r="CT85" s="950"/>
      <c r="CU85" s="950"/>
      <c r="CV85" s="951"/>
      <c r="CW85" s="949"/>
      <c r="CX85" s="950"/>
      <c r="CY85" s="950"/>
      <c r="CZ85" s="950"/>
      <c r="DA85" s="951"/>
      <c r="DB85" s="949"/>
      <c r="DC85" s="950"/>
      <c r="DD85" s="950"/>
      <c r="DE85" s="950"/>
      <c r="DF85" s="951"/>
      <c r="DG85" s="949"/>
      <c r="DH85" s="950"/>
      <c r="DI85" s="950"/>
      <c r="DJ85" s="950"/>
      <c r="DK85" s="951"/>
      <c r="DL85" s="949"/>
      <c r="DM85" s="950"/>
      <c r="DN85" s="950"/>
      <c r="DO85" s="950"/>
      <c r="DP85" s="951"/>
      <c r="DQ85" s="949"/>
      <c r="DR85" s="950"/>
      <c r="DS85" s="950"/>
      <c r="DT85" s="950"/>
      <c r="DU85" s="951"/>
      <c r="DV85" s="946"/>
      <c r="DW85" s="947"/>
      <c r="DX85" s="947"/>
      <c r="DY85" s="947"/>
      <c r="DZ85" s="948"/>
      <c r="EA85" s="251"/>
    </row>
    <row r="86" spans="1:131" s="252" customFormat="1" ht="26.25" customHeight="1" x14ac:dyDescent="0.15">
      <c r="A86" s="266">
        <v>19</v>
      </c>
      <c r="B86" s="965"/>
      <c r="C86" s="966"/>
      <c r="D86" s="966"/>
      <c r="E86" s="966"/>
      <c r="F86" s="966"/>
      <c r="G86" s="966"/>
      <c r="H86" s="966"/>
      <c r="I86" s="966"/>
      <c r="J86" s="966"/>
      <c r="K86" s="966"/>
      <c r="L86" s="966"/>
      <c r="M86" s="966"/>
      <c r="N86" s="966"/>
      <c r="O86" s="966"/>
      <c r="P86" s="967"/>
      <c r="Q86" s="968"/>
      <c r="R86" s="920"/>
      <c r="S86" s="920"/>
      <c r="T86" s="920"/>
      <c r="U86" s="920"/>
      <c r="V86" s="920"/>
      <c r="W86" s="920"/>
      <c r="X86" s="920"/>
      <c r="Y86" s="920"/>
      <c r="Z86" s="920"/>
      <c r="AA86" s="920"/>
      <c r="AB86" s="920"/>
      <c r="AC86" s="920"/>
      <c r="AD86" s="920"/>
      <c r="AE86" s="920"/>
      <c r="AF86" s="920"/>
      <c r="AG86" s="920"/>
      <c r="AH86" s="920"/>
      <c r="AI86" s="920"/>
      <c r="AJ86" s="920"/>
      <c r="AK86" s="920"/>
      <c r="AL86" s="920"/>
      <c r="AM86" s="920"/>
      <c r="AN86" s="920"/>
      <c r="AO86" s="920"/>
      <c r="AP86" s="920"/>
      <c r="AQ86" s="920"/>
      <c r="AR86" s="920"/>
      <c r="AS86" s="920"/>
      <c r="AT86" s="920"/>
      <c r="AU86" s="920"/>
      <c r="AV86" s="920"/>
      <c r="AW86" s="920"/>
      <c r="AX86" s="920"/>
      <c r="AY86" s="920"/>
      <c r="AZ86" s="972"/>
      <c r="BA86" s="972"/>
      <c r="BB86" s="972"/>
      <c r="BC86" s="972"/>
      <c r="BD86" s="973"/>
      <c r="BE86" s="270"/>
      <c r="BF86" s="270"/>
      <c r="BG86" s="270"/>
      <c r="BH86" s="270"/>
      <c r="BI86" s="270"/>
      <c r="BJ86" s="270"/>
      <c r="BK86" s="270"/>
      <c r="BL86" s="270"/>
      <c r="BM86" s="270"/>
      <c r="BN86" s="270"/>
      <c r="BO86" s="270"/>
      <c r="BP86" s="270"/>
      <c r="BQ86" s="267">
        <v>80</v>
      </c>
      <c r="BR86" s="272"/>
      <c r="BS86" s="952"/>
      <c r="BT86" s="953"/>
      <c r="BU86" s="953"/>
      <c r="BV86" s="953"/>
      <c r="BW86" s="953"/>
      <c r="BX86" s="953"/>
      <c r="BY86" s="953"/>
      <c r="BZ86" s="953"/>
      <c r="CA86" s="953"/>
      <c r="CB86" s="953"/>
      <c r="CC86" s="953"/>
      <c r="CD86" s="953"/>
      <c r="CE86" s="953"/>
      <c r="CF86" s="953"/>
      <c r="CG86" s="954"/>
      <c r="CH86" s="949"/>
      <c r="CI86" s="950"/>
      <c r="CJ86" s="950"/>
      <c r="CK86" s="950"/>
      <c r="CL86" s="951"/>
      <c r="CM86" s="949"/>
      <c r="CN86" s="950"/>
      <c r="CO86" s="950"/>
      <c r="CP86" s="950"/>
      <c r="CQ86" s="951"/>
      <c r="CR86" s="949"/>
      <c r="CS86" s="950"/>
      <c r="CT86" s="950"/>
      <c r="CU86" s="950"/>
      <c r="CV86" s="951"/>
      <c r="CW86" s="949"/>
      <c r="CX86" s="950"/>
      <c r="CY86" s="950"/>
      <c r="CZ86" s="950"/>
      <c r="DA86" s="951"/>
      <c r="DB86" s="949"/>
      <c r="DC86" s="950"/>
      <c r="DD86" s="950"/>
      <c r="DE86" s="950"/>
      <c r="DF86" s="951"/>
      <c r="DG86" s="949"/>
      <c r="DH86" s="950"/>
      <c r="DI86" s="950"/>
      <c r="DJ86" s="950"/>
      <c r="DK86" s="951"/>
      <c r="DL86" s="949"/>
      <c r="DM86" s="950"/>
      <c r="DN86" s="950"/>
      <c r="DO86" s="950"/>
      <c r="DP86" s="951"/>
      <c r="DQ86" s="949"/>
      <c r="DR86" s="950"/>
      <c r="DS86" s="950"/>
      <c r="DT86" s="950"/>
      <c r="DU86" s="951"/>
      <c r="DV86" s="946"/>
      <c r="DW86" s="947"/>
      <c r="DX86" s="947"/>
      <c r="DY86" s="947"/>
      <c r="DZ86" s="948"/>
      <c r="EA86" s="251"/>
    </row>
    <row r="87" spans="1:131" s="252" customFormat="1" ht="26.25" customHeight="1" x14ac:dyDescent="0.15">
      <c r="A87" s="274">
        <v>20</v>
      </c>
      <c r="B87" s="980"/>
      <c r="C87" s="981"/>
      <c r="D87" s="981"/>
      <c r="E87" s="981"/>
      <c r="F87" s="981"/>
      <c r="G87" s="981"/>
      <c r="H87" s="981"/>
      <c r="I87" s="981"/>
      <c r="J87" s="981"/>
      <c r="K87" s="981"/>
      <c r="L87" s="981"/>
      <c r="M87" s="981"/>
      <c r="N87" s="981"/>
      <c r="O87" s="981"/>
      <c r="P87" s="982"/>
      <c r="Q87" s="983"/>
      <c r="R87" s="984"/>
      <c r="S87" s="984"/>
      <c r="T87" s="984"/>
      <c r="U87" s="984"/>
      <c r="V87" s="984"/>
      <c r="W87" s="984"/>
      <c r="X87" s="984"/>
      <c r="Y87" s="984"/>
      <c r="Z87" s="984"/>
      <c r="AA87" s="984"/>
      <c r="AB87" s="984"/>
      <c r="AC87" s="984"/>
      <c r="AD87" s="984"/>
      <c r="AE87" s="984"/>
      <c r="AF87" s="984"/>
      <c r="AG87" s="984"/>
      <c r="AH87" s="984"/>
      <c r="AI87" s="984"/>
      <c r="AJ87" s="984"/>
      <c r="AK87" s="984"/>
      <c r="AL87" s="984"/>
      <c r="AM87" s="984"/>
      <c r="AN87" s="984"/>
      <c r="AO87" s="984"/>
      <c r="AP87" s="984"/>
      <c r="AQ87" s="984"/>
      <c r="AR87" s="984"/>
      <c r="AS87" s="984"/>
      <c r="AT87" s="984"/>
      <c r="AU87" s="984"/>
      <c r="AV87" s="984"/>
      <c r="AW87" s="984"/>
      <c r="AX87" s="984"/>
      <c r="AY87" s="984"/>
      <c r="AZ87" s="985"/>
      <c r="BA87" s="985"/>
      <c r="BB87" s="985"/>
      <c r="BC87" s="985"/>
      <c r="BD87" s="986"/>
      <c r="BE87" s="270"/>
      <c r="BF87" s="270"/>
      <c r="BG87" s="270"/>
      <c r="BH87" s="270"/>
      <c r="BI87" s="270"/>
      <c r="BJ87" s="270"/>
      <c r="BK87" s="270"/>
      <c r="BL87" s="270"/>
      <c r="BM87" s="270"/>
      <c r="BN87" s="270"/>
      <c r="BO87" s="270"/>
      <c r="BP87" s="270"/>
      <c r="BQ87" s="267">
        <v>81</v>
      </c>
      <c r="BR87" s="272"/>
      <c r="BS87" s="952"/>
      <c r="BT87" s="953"/>
      <c r="BU87" s="953"/>
      <c r="BV87" s="953"/>
      <c r="BW87" s="953"/>
      <c r="BX87" s="953"/>
      <c r="BY87" s="953"/>
      <c r="BZ87" s="953"/>
      <c r="CA87" s="953"/>
      <c r="CB87" s="953"/>
      <c r="CC87" s="953"/>
      <c r="CD87" s="953"/>
      <c r="CE87" s="953"/>
      <c r="CF87" s="953"/>
      <c r="CG87" s="954"/>
      <c r="CH87" s="949"/>
      <c r="CI87" s="950"/>
      <c r="CJ87" s="950"/>
      <c r="CK87" s="950"/>
      <c r="CL87" s="951"/>
      <c r="CM87" s="949"/>
      <c r="CN87" s="950"/>
      <c r="CO87" s="950"/>
      <c r="CP87" s="950"/>
      <c r="CQ87" s="951"/>
      <c r="CR87" s="949"/>
      <c r="CS87" s="950"/>
      <c r="CT87" s="950"/>
      <c r="CU87" s="950"/>
      <c r="CV87" s="951"/>
      <c r="CW87" s="949"/>
      <c r="CX87" s="950"/>
      <c r="CY87" s="950"/>
      <c r="CZ87" s="950"/>
      <c r="DA87" s="951"/>
      <c r="DB87" s="949"/>
      <c r="DC87" s="950"/>
      <c r="DD87" s="950"/>
      <c r="DE87" s="950"/>
      <c r="DF87" s="951"/>
      <c r="DG87" s="949"/>
      <c r="DH87" s="950"/>
      <c r="DI87" s="950"/>
      <c r="DJ87" s="950"/>
      <c r="DK87" s="951"/>
      <c r="DL87" s="949"/>
      <c r="DM87" s="950"/>
      <c r="DN87" s="950"/>
      <c r="DO87" s="950"/>
      <c r="DP87" s="951"/>
      <c r="DQ87" s="949"/>
      <c r="DR87" s="950"/>
      <c r="DS87" s="950"/>
      <c r="DT87" s="950"/>
      <c r="DU87" s="951"/>
      <c r="DV87" s="946"/>
      <c r="DW87" s="947"/>
      <c r="DX87" s="947"/>
      <c r="DY87" s="947"/>
      <c r="DZ87" s="948"/>
      <c r="EA87" s="251"/>
    </row>
    <row r="88" spans="1:131" s="252" customFormat="1" ht="26.25" customHeight="1" thickBot="1" x14ac:dyDescent="0.2">
      <c r="A88" s="269" t="s">
        <v>389</v>
      </c>
      <c r="B88" s="879" t="s">
        <v>413</v>
      </c>
      <c r="C88" s="880"/>
      <c r="D88" s="880"/>
      <c r="E88" s="880"/>
      <c r="F88" s="880"/>
      <c r="G88" s="880"/>
      <c r="H88" s="880"/>
      <c r="I88" s="880"/>
      <c r="J88" s="880"/>
      <c r="K88" s="880"/>
      <c r="L88" s="880"/>
      <c r="M88" s="880"/>
      <c r="N88" s="880"/>
      <c r="O88" s="880"/>
      <c r="P88" s="881"/>
      <c r="Q88" s="927"/>
      <c r="R88" s="928"/>
      <c r="S88" s="928"/>
      <c r="T88" s="928"/>
      <c r="U88" s="928"/>
      <c r="V88" s="928"/>
      <c r="W88" s="928"/>
      <c r="X88" s="928"/>
      <c r="Y88" s="928"/>
      <c r="Z88" s="928"/>
      <c r="AA88" s="928"/>
      <c r="AB88" s="928"/>
      <c r="AC88" s="928"/>
      <c r="AD88" s="928"/>
      <c r="AE88" s="928"/>
      <c r="AF88" s="931"/>
      <c r="AG88" s="931"/>
      <c r="AH88" s="931"/>
      <c r="AI88" s="931"/>
      <c r="AJ88" s="931"/>
      <c r="AK88" s="928"/>
      <c r="AL88" s="928"/>
      <c r="AM88" s="928"/>
      <c r="AN88" s="928"/>
      <c r="AO88" s="928"/>
      <c r="AP88" s="931"/>
      <c r="AQ88" s="931"/>
      <c r="AR88" s="931"/>
      <c r="AS88" s="931"/>
      <c r="AT88" s="931"/>
      <c r="AU88" s="931"/>
      <c r="AV88" s="931"/>
      <c r="AW88" s="931"/>
      <c r="AX88" s="931"/>
      <c r="AY88" s="931"/>
      <c r="AZ88" s="936"/>
      <c r="BA88" s="936"/>
      <c r="BB88" s="936"/>
      <c r="BC88" s="936"/>
      <c r="BD88" s="937"/>
      <c r="BE88" s="270"/>
      <c r="BF88" s="270"/>
      <c r="BG88" s="270"/>
      <c r="BH88" s="270"/>
      <c r="BI88" s="270"/>
      <c r="BJ88" s="270"/>
      <c r="BK88" s="270"/>
      <c r="BL88" s="270"/>
      <c r="BM88" s="270"/>
      <c r="BN88" s="270"/>
      <c r="BO88" s="270"/>
      <c r="BP88" s="270"/>
      <c r="BQ88" s="267">
        <v>82</v>
      </c>
      <c r="BR88" s="272"/>
      <c r="BS88" s="952"/>
      <c r="BT88" s="953"/>
      <c r="BU88" s="953"/>
      <c r="BV88" s="953"/>
      <c r="BW88" s="953"/>
      <c r="BX88" s="953"/>
      <c r="BY88" s="953"/>
      <c r="BZ88" s="953"/>
      <c r="CA88" s="953"/>
      <c r="CB88" s="953"/>
      <c r="CC88" s="953"/>
      <c r="CD88" s="953"/>
      <c r="CE88" s="953"/>
      <c r="CF88" s="953"/>
      <c r="CG88" s="954"/>
      <c r="CH88" s="949"/>
      <c r="CI88" s="950"/>
      <c r="CJ88" s="950"/>
      <c r="CK88" s="950"/>
      <c r="CL88" s="951"/>
      <c r="CM88" s="949"/>
      <c r="CN88" s="950"/>
      <c r="CO88" s="950"/>
      <c r="CP88" s="950"/>
      <c r="CQ88" s="951"/>
      <c r="CR88" s="949"/>
      <c r="CS88" s="950"/>
      <c r="CT88" s="950"/>
      <c r="CU88" s="950"/>
      <c r="CV88" s="951"/>
      <c r="CW88" s="949"/>
      <c r="CX88" s="950"/>
      <c r="CY88" s="950"/>
      <c r="CZ88" s="950"/>
      <c r="DA88" s="951"/>
      <c r="DB88" s="949"/>
      <c r="DC88" s="950"/>
      <c r="DD88" s="950"/>
      <c r="DE88" s="950"/>
      <c r="DF88" s="951"/>
      <c r="DG88" s="949"/>
      <c r="DH88" s="950"/>
      <c r="DI88" s="950"/>
      <c r="DJ88" s="950"/>
      <c r="DK88" s="951"/>
      <c r="DL88" s="949"/>
      <c r="DM88" s="950"/>
      <c r="DN88" s="950"/>
      <c r="DO88" s="950"/>
      <c r="DP88" s="951"/>
      <c r="DQ88" s="949"/>
      <c r="DR88" s="950"/>
      <c r="DS88" s="950"/>
      <c r="DT88" s="950"/>
      <c r="DU88" s="951"/>
      <c r="DV88" s="946"/>
      <c r="DW88" s="947"/>
      <c r="DX88" s="947"/>
      <c r="DY88" s="947"/>
      <c r="DZ88" s="948"/>
      <c r="EA88" s="251"/>
    </row>
    <row r="89" spans="1:131" s="252" customFormat="1" ht="26.25" hidden="1" customHeight="1" x14ac:dyDescent="0.15">
      <c r="A89" s="275"/>
      <c r="B89" s="276"/>
      <c r="C89" s="276"/>
      <c r="D89" s="276"/>
      <c r="E89" s="276"/>
      <c r="F89" s="276"/>
      <c r="G89" s="276"/>
      <c r="H89" s="276"/>
      <c r="I89" s="276"/>
      <c r="J89" s="276"/>
      <c r="K89" s="276"/>
      <c r="L89" s="276"/>
      <c r="M89" s="276"/>
      <c r="N89" s="276"/>
      <c r="O89" s="276"/>
      <c r="P89" s="276"/>
      <c r="Q89" s="277"/>
      <c r="R89" s="277"/>
      <c r="S89" s="277"/>
      <c r="T89" s="277"/>
      <c r="U89" s="277"/>
      <c r="V89" s="277"/>
      <c r="W89" s="277"/>
      <c r="X89" s="277"/>
      <c r="Y89" s="277"/>
      <c r="Z89" s="277"/>
      <c r="AA89" s="277"/>
      <c r="AB89" s="277"/>
      <c r="AC89" s="277"/>
      <c r="AD89" s="277"/>
      <c r="AE89" s="277"/>
      <c r="AF89" s="277"/>
      <c r="AG89" s="277"/>
      <c r="AH89" s="277"/>
      <c r="AI89" s="277"/>
      <c r="AJ89" s="277"/>
      <c r="AK89" s="277"/>
      <c r="AL89" s="277"/>
      <c r="AM89" s="277"/>
      <c r="AN89" s="277"/>
      <c r="AO89" s="277"/>
      <c r="AP89" s="277"/>
      <c r="AQ89" s="277"/>
      <c r="AR89" s="277"/>
      <c r="AS89" s="277"/>
      <c r="AT89" s="277"/>
      <c r="AU89" s="277"/>
      <c r="AV89" s="277"/>
      <c r="AW89" s="277"/>
      <c r="AX89" s="277"/>
      <c r="AY89" s="277"/>
      <c r="AZ89" s="278"/>
      <c r="BA89" s="278"/>
      <c r="BB89" s="278"/>
      <c r="BC89" s="278"/>
      <c r="BD89" s="278"/>
      <c r="BE89" s="270"/>
      <c r="BF89" s="270"/>
      <c r="BG89" s="270"/>
      <c r="BH89" s="270"/>
      <c r="BI89" s="270"/>
      <c r="BJ89" s="270"/>
      <c r="BK89" s="270"/>
      <c r="BL89" s="270"/>
      <c r="BM89" s="270"/>
      <c r="BN89" s="270"/>
      <c r="BO89" s="270"/>
      <c r="BP89" s="270"/>
      <c r="BQ89" s="267">
        <v>83</v>
      </c>
      <c r="BR89" s="272"/>
      <c r="BS89" s="952"/>
      <c r="BT89" s="953"/>
      <c r="BU89" s="953"/>
      <c r="BV89" s="953"/>
      <c r="BW89" s="953"/>
      <c r="BX89" s="953"/>
      <c r="BY89" s="953"/>
      <c r="BZ89" s="953"/>
      <c r="CA89" s="953"/>
      <c r="CB89" s="953"/>
      <c r="CC89" s="953"/>
      <c r="CD89" s="953"/>
      <c r="CE89" s="953"/>
      <c r="CF89" s="953"/>
      <c r="CG89" s="954"/>
      <c r="CH89" s="949"/>
      <c r="CI89" s="950"/>
      <c r="CJ89" s="950"/>
      <c r="CK89" s="950"/>
      <c r="CL89" s="951"/>
      <c r="CM89" s="949"/>
      <c r="CN89" s="950"/>
      <c r="CO89" s="950"/>
      <c r="CP89" s="950"/>
      <c r="CQ89" s="951"/>
      <c r="CR89" s="949"/>
      <c r="CS89" s="950"/>
      <c r="CT89" s="950"/>
      <c r="CU89" s="950"/>
      <c r="CV89" s="951"/>
      <c r="CW89" s="949"/>
      <c r="CX89" s="950"/>
      <c r="CY89" s="950"/>
      <c r="CZ89" s="950"/>
      <c r="DA89" s="951"/>
      <c r="DB89" s="949"/>
      <c r="DC89" s="950"/>
      <c r="DD89" s="950"/>
      <c r="DE89" s="950"/>
      <c r="DF89" s="951"/>
      <c r="DG89" s="949"/>
      <c r="DH89" s="950"/>
      <c r="DI89" s="950"/>
      <c r="DJ89" s="950"/>
      <c r="DK89" s="951"/>
      <c r="DL89" s="949"/>
      <c r="DM89" s="950"/>
      <c r="DN89" s="950"/>
      <c r="DO89" s="950"/>
      <c r="DP89" s="951"/>
      <c r="DQ89" s="949"/>
      <c r="DR89" s="950"/>
      <c r="DS89" s="950"/>
      <c r="DT89" s="950"/>
      <c r="DU89" s="951"/>
      <c r="DV89" s="946"/>
      <c r="DW89" s="947"/>
      <c r="DX89" s="947"/>
      <c r="DY89" s="947"/>
      <c r="DZ89" s="948"/>
      <c r="EA89" s="251"/>
    </row>
    <row r="90" spans="1:131" s="252" customFormat="1" ht="26.25" hidden="1" customHeight="1" x14ac:dyDescent="0.15">
      <c r="A90" s="275"/>
      <c r="B90" s="276"/>
      <c r="C90" s="276"/>
      <c r="D90" s="276"/>
      <c r="E90" s="276"/>
      <c r="F90" s="276"/>
      <c r="G90" s="276"/>
      <c r="H90" s="276"/>
      <c r="I90" s="276"/>
      <c r="J90" s="276"/>
      <c r="K90" s="276"/>
      <c r="L90" s="276"/>
      <c r="M90" s="276"/>
      <c r="N90" s="276"/>
      <c r="O90" s="276"/>
      <c r="P90" s="276"/>
      <c r="Q90" s="277"/>
      <c r="R90" s="277"/>
      <c r="S90" s="277"/>
      <c r="T90" s="277"/>
      <c r="U90" s="277"/>
      <c r="V90" s="277"/>
      <c r="W90" s="277"/>
      <c r="X90" s="277"/>
      <c r="Y90" s="277"/>
      <c r="Z90" s="277"/>
      <c r="AA90" s="277"/>
      <c r="AB90" s="277"/>
      <c r="AC90" s="277"/>
      <c r="AD90" s="277"/>
      <c r="AE90" s="277"/>
      <c r="AF90" s="277"/>
      <c r="AG90" s="277"/>
      <c r="AH90" s="277"/>
      <c r="AI90" s="277"/>
      <c r="AJ90" s="277"/>
      <c r="AK90" s="277"/>
      <c r="AL90" s="277"/>
      <c r="AM90" s="277"/>
      <c r="AN90" s="277"/>
      <c r="AO90" s="277"/>
      <c r="AP90" s="277"/>
      <c r="AQ90" s="277"/>
      <c r="AR90" s="277"/>
      <c r="AS90" s="277"/>
      <c r="AT90" s="277"/>
      <c r="AU90" s="277"/>
      <c r="AV90" s="277"/>
      <c r="AW90" s="277"/>
      <c r="AX90" s="277"/>
      <c r="AY90" s="277"/>
      <c r="AZ90" s="278"/>
      <c r="BA90" s="278"/>
      <c r="BB90" s="278"/>
      <c r="BC90" s="278"/>
      <c r="BD90" s="278"/>
      <c r="BE90" s="270"/>
      <c r="BF90" s="270"/>
      <c r="BG90" s="270"/>
      <c r="BH90" s="270"/>
      <c r="BI90" s="270"/>
      <c r="BJ90" s="270"/>
      <c r="BK90" s="270"/>
      <c r="BL90" s="270"/>
      <c r="BM90" s="270"/>
      <c r="BN90" s="270"/>
      <c r="BO90" s="270"/>
      <c r="BP90" s="270"/>
      <c r="BQ90" s="267">
        <v>84</v>
      </c>
      <c r="BR90" s="272"/>
      <c r="BS90" s="952"/>
      <c r="BT90" s="953"/>
      <c r="BU90" s="953"/>
      <c r="BV90" s="953"/>
      <c r="BW90" s="953"/>
      <c r="BX90" s="953"/>
      <c r="BY90" s="953"/>
      <c r="BZ90" s="953"/>
      <c r="CA90" s="953"/>
      <c r="CB90" s="953"/>
      <c r="CC90" s="953"/>
      <c r="CD90" s="953"/>
      <c r="CE90" s="953"/>
      <c r="CF90" s="953"/>
      <c r="CG90" s="954"/>
      <c r="CH90" s="949"/>
      <c r="CI90" s="950"/>
      <c r="CJ90" s="950"/>
      <c r="CK90" s="950"/>
      <c r="CL90" s="951"/>
      <c r="CM90" s="949"/>
      <c r="CN90" s="950"/>
      <c r="CO90" s="950"/>
      <c r="CP90" s="950"/>
      <c r="CQ90" s="951"/>
      <c r="CR90" s="949"/>
      <c r="CS90" s="950"/>
      <c r="CT90" s="950"/>
      <c r="CU90" s="950"/>
      <c r="CV90" s="951"/>
      <c r="CW90" s="949"/>
      <c r="CX90" s="950"/>
      <c r="CY90" s="950"/>
      <c r="CZ90" s="950"/>
      <c r="DA90" s="951"/>
      <c r="DB90" s="949"/>
      <c r="DC90" s="950"/>
      <c r="DD90" s="950"/>
      <c r="DE90" s="950"/>
      <c r="DF90" s="951"/>
      <c r="DG90" s="949"/>
      <c r="DH90" s="950"/>
      <c r="DI90" s="950"/>
      <c r="DJ90" s="950"/>
      <c r="DK90" s="951"/>
      <c r="DL90" s="949"/>
      <c r="DM90" s="950"/>
      <c r="DN90" s="950"/>
      <c r="DO90" s="950"/>
      <c r="DP90" s="951"/>
      <c r="DQ90" s="949"/>
      <c r="DR90" s="950"/>
      <c r="DS90" s="950"/>
      <c r="DT90" s="950"/>
      <c r="DU90" s="951"/>
      <c r="DV90" s="946"/>
      <c r="DW90" s="947"/>
      <c r="DX90" s="947"/>
      <c r="DY90" s="947"/>
      <c r="DZ90" s="948"/>
      <c r="EA90" s="251"/>
    </row>
    <row r="91" spans="1:131" s="252" customFormat="1" ht="26.25" hidden="1" customHeight="1" x14ac:dyDescent="0.15">
      <c r="A91" s="275"/>
      <c r="B91" s="276"/>
      <c r="C91" s="276"/>
      <c r="D91" s="276"/>
      <c r="E91" s="276"/>
      <c r="F91" s="276"/>
      <c r="G91" s="276"/>
      <c r="H91" s="276"/>
      <c r="I91" s="276"/>
      <c r="J91" s="276"/>
      <c r="K91" s="276"/>
      <c r="L91" s="276"/>
      <c r="M91" s="276"/>
      <c r="N91" s="276"/>
      <c r="O91" s="276"/>
      <c r="P91" s="276"/>
      <c r="Q91" s="277"/>
      <c r="R91" s="277"/>
      <c r="S91" s="277"/>
      <c r="T91" s="277"/>
      <c r="U91" s="277"/>
      <c r="V91" s="277"/>
      <c r="W91" s="277"/>
      <c r="X91" s="277"/>
      <c r="Y91" s="277"/>
      <c r="Z91" s="277"/>
      <c r="AA91" s="277"/>
      <c r="AB91" s="277"/>
      <c r="AC91" s="277"/>
      <c r="AD91" s="277"/>
      <c r="AE91" s="277"/>
      <c r="AF91" s="277"/>
      <c r="AG91" s="277"/>
      <c r="AH91" s="277"/>
      <c r="AI91" s="277"/>
      <c r="AJ91" s="277"/>
      <c r="AK91" s="277"/>
      <c r="AL91" s="277"/>
      <c r="AM91" s="277"/>
      <c r="AN91" s="277"/>
      <c r="AO91" s="277"/>
      <c r="AP91" s="277"/>
      <c r="AQ91" s="277"/>
      <c r="AR91" s="277"/>
      <c r="AS91" s="277"/>
      <c r="AT91" s="277"/>
      <c r="AU91" s="277"/>
      <c r="AV91" s="277"/>
      <c r="AW91" s="277"/>
      <c r="AX91" s="277"/>
      <c r="AY91" s="277"/>
      <c r="AZ91" s="278"/>
      <c r="BA91" s="278"/>
      <c r="BB91" s="278"/>
      <c r="BC91" s="278"/>
      <c r="BD91" s="278"/>
      <c r="BE91" s="270"/>
      <c r="BF91" s="270"/>
      <c r="BG91" s="270"/>
      <c r="BH91" s="270"/>
      <c r="BI91" s="270"/>
      <c r="BJ91" s="270"/>
      <c r="BK91" s="270"/>
      <c r="BL91" s="270"/>
      <c r="BM91" s="270"/>
      <c r="BN91" s="270"/>
      <c r="BO91" s="270"/>
      <c r="BP91" s="270"/>
      <c r="BQ91" s="267">
        <v>85</v>
      </c>
      <c r="BR91" s="272"/>
      <c r="BS91" s="952"/>
      <c r="BT91" s="953"/>
      <c r="BU91" s="953"/>
      <c r="BV91" s="953"/>
      <c r="BW91" s="953"/>
      <c r="BX91" s="953"/>
      <c r="BY91" s="953"/>
      <c r="BZ91" s="953"/>
      <c r="CA91" s="953"/>
      <c r="CB91" s="953"/>
      <c r="CC91" s="953"/>
      <c r="CD91" s="953"/>
      <c r="CE91" s="953"/>
      <c r="CF91" s="953"/>
      <c r="CG91" s="954"/>
      <c r="CH91" s="949"/>
      <c r="CI91" s="950"/>
      <c r="CJ91" s="950"/>
      <c r="CK91" s="950"/>
      <c r="CL91" s="951"/>
      <c r="CM91" s="949"/>
      <c r="CN91" s="950"/>
      <c r="CO91" s="950"/>
      <c r="CP91" s="950"/>
      <c r="CQ91" s="951"/>
      <c r="CR91" s="949"/>
      <c r="CS91" s="950"/>
      <c r="CT91" s="950"/>
      <c r="CU91" s="950"/>
      <c r="CV91" s="951"/>
      <c r="CW91" s="949"/>
      <c r="CX91" s="950"/>
      <c r="CY91" s="950"/>
      <c r="CZ91" s="950"/>
      <c r="DA91" s="951"/>
      <c r="DB91" s="949"/>
      <c r="DC91" s="950"/>
      <c r="DD91" s="950"/>
      <c r="DE91" s="950"/>
      <c r="DF91" s="951"/>
      <c r="DG91" s="949"/>
      <c r="DH91" s="950"/>
      <c r="DI91" s="950"/>
      <c r="DJ91" s="950"/>
      <c r="DK91" s="951"/>
      <c r="DL91" s="949"/>
      <c r="DM91" s="950"/>
      <c r="DN91" s="950"/>
      <c r="DO91" s="950"/>
      <c r="DP91" s="951"/>
      <c r="DQ91" s="949"/>
      <c r="DR91" s="950"/>
      <c r="DS91" s="950"/>
      <c r="DT91" s="950"/>
      <c r="DU91" s="951"/>
      <c r="DV91" s="946"/>
      <c r="DW91" s="947"/>
      <c r="DX91" s="947"/>
      <c r="DY91" s="947"/>
      <c r="DZ91" s="948"/>
      <c r="EA91" s="251"/>
    </row>
    <row r="92" spans="1:131" s="252" customFormat="1" ht="26.25" hidden="1" customHeight="1" x14ac:dyDescent="0.15">
      <c r="A92" s="275"/>
      <c r="B92" s="276"/>
      <c r="C92" s="276"/>
      <c r="D92" s="276"/>
      <c r="E92" s="276"/>
      <c r="F92" s="276"/>
      <c r="G92" s="276"/>
      <c r="H92" s="276"/>
      <c r="I92" s="276"/>
      <c r="J92" s="276"/>
      <c r="K92" s="276"/>
      <c r="L92" s="276"/>
      <c r="M92" s="276"/>
      <c r="N92" s="276"/>
      <c r="O92" s="276"/>
      <c r="P92" s="276"/>
      <c r="Q92" s="277"/>
      <c r="R92" s="277"/>
      <c r="S92" s="277"/>
      <c r="T92" s="277"/>
      <c r="U92" s="277"/>
      <c r="V92" s="277"/>
      <c r="W92" s="277"/>
      <c r="X92" s="277"/>
      <c r="Y92" s="277"/>
      <c r="Z92" s="277"/>
      <c r="AA92" s="277"/>
      <c r="AB92" s="277"/>
      <c r="AC92" s="277"/>
      <c r="AD92" s="277"/>
      <c r="AE92" s="277"/>
      <c r="AF92" s="277"/>
      <c r="AG92" s="277"/>
      <c r="AH92" s="277"/>
      <c r="AI92" s="277"/>
      <c r="AJ92" s="277"/>
      <c r="AK92" s="277"/>
      <c r="AL92" s="277"/>
      <c r="AM92" s="277"/>
      <c r="AN92" s="277"/>
      <c r="AO92" s="277"/>
      <c r="AP92" s="277"/>
      <c r="AQ92" s="277"/>
      <c r="AR92" s="277"/>
      <c r="AS92" s="277"/>
      <c r="AT92" s="277"/>
      <c r="AU92" s="277"/>
      <c r="AV92" s="277"/>
      <c r="AW92" s="277"/>
      <c r="AX92" s="277"/>
      <c r="AY92" s="277"/>
      <c r="AZ92" s="278"/>
      <c r="BA92" s="278"/>
      <c r="BB92" s="278"/>
      <c r="BC92" s="278"/>
      <c r="BD92" s="278"/>
      <c r="BE92" s="270"/>
      <c r="BF92" s="270"/>
      <c r="BG92" s="270"/>
      <c r="BH92" s="270"/>
      <c r="BI92" s="270"/>
      <c r="BJ92" s="270"/>
      <c r="BK92" s="270"/>
      <c r="BL92" s="270"/>
      <c r="BM92" s="270"/>
      <c r="BN92" s="270"/>
      <c r="BO92" s="270"/>
      <c r="BP92" s="270"/>
      <c r="BQ92" s="267">
        <v>86</v>
      </c>
      <c r="BR92" s="272"/>
      <c r="BS92" s="952"/>
      <c r="BT92" s="953"/>
      <c r="BU92" s="953"/>
      <c r="BV92" s="953"/>
      <c r="BW92" s="953"/>
      <c r="BX92" s="953"/>
      <c r="BY92" s="953"/>
      <c r="BZ92" s="953"/>
      <c r="CA92" s="953"/>
      <c r="CB92" s="953"/>
      <c r="CC92" s="953"/>
      <c r="CD92" s="953"/>
      <c r="CE92" s="953"/>
      <c r="CF92" s="953"/>
      <c r="CG92" s="954"/>
      <c r="CH92" s="949"/>
      <c r="CI92" s="950"/>
      <c r="CJ92" s="950"/>
      <c r="CK92" s="950"/>
      <c r="CL92" s="951"/>
      <c r="CM92" s="949"/>
      <c r="CN92" s="950"/>
      <c r="CO92" s="950"/>
      <c r="CP92" s="950"/>
      <c r="CQ92" s="951"/>
      <c r="CR92" s="949"/>
      <c r="CS92" s="950"/>
      <c r="CT92" s="950"/>
      <c r="CU92" s="950"/>
      <c r="CV92" s="951"/>
      <c r="CW92" s="949"/>
      <c r="CX92" s="950"/>
      <c r="CY92" s="950"/>
      <c r="CZ92" s="950"/>
      <c r="DA92" s="951"/>
      <c r="DB92" s="949"/>
      <c r="DC92" s="950"/>
      <c r="DD92" s="950"/>
      <c r="DE92" s="950"/>
      <c r="DF92" s="951"/>
      <c r="DG92" s="949"/>
      <c r="DH92" s="950"/>
      <c r="DI92" s="950"/>
      <c r="DJ92" s="950"/>
      <c r="DK92" s="951"/>
      <c r="DL92" s="949"/>
      <c r="DM92" s="950"/>
      <c r="DN92" s="950"/>
      <c r="DO92" s="950"/>
      <c r="DP92" s="951"/>
      <c r="DQ92" s="949"/>
      <c r="DR92" s="950"/>
      <c r="DS92" s="950"/>
      <c r="DT92" s="950"/>
      <c r="DU92" s="951"/>
      <c r="DV92" s="946"/>
      <c r="DW92" s="947"/>
      <c r="DX92" s="947"/>
      <c r="DY92" s="947"/>
      <c r="DZ92" s="948"/>
      <c r="EA92" s="251"/>
    </row>
    <row r="93" spans="1:131" s="252" customFormat="1" ht="26.25" hidden="1" customHeight="1" x14ac:dyDescent="0.15">
      <c r="A93" s="275"/>
      <c r="B93" s="276"/>
      <c r="C93" s="276"/>
      <c r="D93" s="276"/>
      <c r="E93" s="276"/>
      <c r="F93" s="276"/>
      <c r="G93" s="276"/>
      <c r="H93" s="276"/>
      <c r="I93" s="276"/>
      <c r="J93" s="276"/>
      <c r="K93" s="276"/>
      <c r="L93" s="276"/>
      <c r="M93" s="276"/>
      <c r="N93" s="276"/>
      <c r="O93" s="276"/>
      <c r="P93" s="276"/>
      <c r="Q93" s="277"/>
      <c r="R93" s="277"/>
      <c r="S93" s="277"/>
      <c r="T93" s="277"/>
      <c r="U93" s="277"/>
      <c r="V93" s="277"/>
      <c r="W93" s="277"/>
      <c r="X93" s="277"/>
      <c r="Y93" s="277"/>
      <c r="Z93" s="277"/>
      <c r="AA93" s="277"/>
      <c r="AB93" s="277"/>
      <c r="AC93" s="277"/>
      <c r="AD93" s="277"/>
      <c r="AE93" s="277"/>
      <c r="AF93" s="277"/>
      <c r="AG93" s="277"/>
      <c r="AH93" s="277"/>
      <c r="AI93" s="277"/>
      <c r="AJ93" s="277"/>
      <c r="AK93" s="277"/>
      <c r="AL93" s="277"/>
      <c r="AM93" s="277"/>
      <c r="AN93" s="277"/>
      <c r="AO93" s="277"/>
      <c r="AP93" s="277"/>
      <c r="AQ93" s="277"/>
      <c r="AR93" s="277"/>
      <c r="AS93" s="277"/>
      <c r="AT93" s="277"/>
      <c r="AU93" s="277"/>
      <c r="AV93" s="277"/>
      <c r="AW93" s="277"/>
      <c r="AX93" s="277"/>
      <c r="AY93" s="277"/>
      <c r="AZ93" s="278"/>
      <c r="BA93" s="278"/>
      <c r="BB93" s="278"/>
      <c r="BC93" s="278"/>
      <c r="BD93" s="278"/>
      <c r="BE93" s="270"/>
      <c r="BF93" s="270"/>
      <c r="BG93" s="270"/>
      <c r="BH93" s="270"/>
      <c r="BI93" s="270"/>
      <c r="BJ93" s="270"/>
      <c r="BK93" s="270"/>
      <c r="BL93" s="270"/>
      <c r="BM93" s="270"/>
      <c r="BN93" s="270"/>
      <c r="BO93" s="270"/>
      <c r="BP93" s="270"/>
      <c r="BQ93" s="267">
        <v>87</v>
      </c>
      <c r="BR93" s="272"/>
      <c r="BS93" s="952"/>
      <c r="BT93" s="953"/>
      <c r="BU93" s="953"/>
      <c r="BV93" s="953"/>
      <c r="BW93" s="953"/>
      <c r="BX93" s="953"/>
      <c r="BY93" s="953"/>
      <c r="BZ93" s="953"/>
      <c r="CA93" s="953"/>
      <c r="CB93" s="953"/>
      <c r="CC93" s="953"/>
      <c r="CD93" s="953"/>
      <c r="CE93" s="953"/>
      <c r="CF93" s="953"/>
      <c r="CG93" s="954"/>
      <c r="CH93" s="949"/>
      <c r="CI93" s="950"/>
      <c r="CJ93" s="950"/>
      <c r="CK93" s="950"/>
      <c r="CL93" s="951"/>
      <c r="CM93" s="949"/>
      <c r="CN93" s="950"/>
      <c r="CO93" s="950"/>
      <c r="CP93" s="950"/>
      <c r="CQ93" s="951"/>
      <c r="CR93" s="949"/>
      <c r="CS93" s="950"/>
      <c r="CT93" s="950"/>
      <c r="CU93" s="950"/>
      <c r="CV93" s="951"/>
      <c r="CW93" s="949"/>
      <c r="CX93" s="950"/>
      <c r="CY93" s="950"/>
      <c r="CZ93" s="950"/>
      <c r="DA93" s="951"/>
      <c r="DB93" s="949"/>
      <c r="DC93" s="950"/>
      <c r="DD93" s="950"/>
      <c r="DE93" s="950"/>
      <c r="DF93" s="951"/>
      <c r="DG93" s="949"/>
      <c r="DH93" s="950"/>
      <c r="DI93" s="950"/>
      <c r="DJ93" s="950"/>
      <c r="DK93" s="951"/>
      <c r="DL93" s="949"/>
      <c r="DM93" s="950"/>
      <c r="DN93" s="950"/>
      <c r="DO93" s="950"/>
      <c r="DP93" s="951"/>
      <c r="DQ93" s="949"/>
      <c r="DR93" s="950"/>
      <c r="DS93" s="950"/>
      <c r="DT93" s="950"/>
      <c r="DU93" s="951"/>
      <c r="DV93" s="946"/>
      <c r="DW93" s="947"/>
      <c r="DX93" s="947"/>
      <c r="DY93" s="947"/>
      <c r="DZ93" s="948"/>
      <c r="EA93" s="251"/>
    </row>
    <row r="94" spans="1:131" s="252" customFormat="1" ht="26.25" hidden="1" customHeight="1" x14ac:dyDescent="0.15">
      <c r="A94" s="275"/>
      <c r="B94" s="276"/>
      <c r="C94" s="276"/>
      <c r="D94" s="276"/>
      <c r="E94" s="276"/>
      <c r="F94" s="276"/>
      <c r="G94" s="276"/>
      <c r="H94" s="276"/>
      <c r="I94" s="276"/>
      <c r="J94" s="276"/>
      <c r="K94" s="276"/>
      <c r="L94" s="276"/>
      <c r="M94" s="276"/>
      <c r="N94" s="276"/>
      <c r="O94" s="276"/>
      <c r="P94" s="276"/>
      <c r="Q94" s="277"/>
      <c r="R94" s="277"/>
      <c r="S94" s="277"/>
      <c r="T94" s="277"/>
      <c r="U94" s="277"/>
      <c r="V94" s="277"/>
      <c r="W94" s="277"/>
      <c r="X94" s="277"/>
      <c r="Y94" s="277"/>
      <c r="Z94" s="277"/>
      <c r="AA94" s="277"/>
      <c r="AB94" s="277"/>
      <c r="AC94" s="277"/>
      <c r="AD94" s="277"/>
      <c r="AE94" s="277"/>
      <c r="AF94" s="277"/>
      <c r="AG94" s="277"/>
      <c r="AH94" s="277"/>
      <c r="AI94" s="277"/>
      <c r="AJ94" s="277"/>
      <c r="AK94" s="277"/>
      <c r="AL94" s="277"/>
      <c r="AM94" s="277"/>
      <c r="AN94" s="277"/>
      <c r="AO94" s="277"/>
      <c r="AP94" s="277"/>
      <c r="AQ94" s="277"/>
      <c r="AR94" s="277"/>
      <c r="AS94" s="277"/>
      <c r="AT94" s="277"/>
      <c r="AU94" s="277"/>
      <c r="AV94" s="277"/>
      <c r="AW94" s="277"/>
      <c r="AX94" s="277"/>
      <c r="AY94" s="277"/>
      <c r="AZ94" s="278"/>
      <c r="BA94" s="278"/>
      <c r="BB94" s="278"/>
      <c r="BC94" s="278"/>
      <c r="BD94" s="278"/>
      <c r="BE94" s="270"/>
      <c r="BF94" s="270"/>
      <c r="BG94" s="270"/>
      <c r="BH94" s="270"/>
      <c r="BI94" s="270"/>
      <c r="BJ94" s="270"/>
      <c r="BK94" s="270"/>
      <c r="BL94" s="270"/>
      <c r="BM94" s="270"/>
      <c r="BN94" s="270"/>
      <c r="BO94" s="270"/>
      <c r="BP94" s="270"/>
      <c r="BQ94" s="267">
        <v>88</v>
      </c>
      <c r="BR94" s="272"/>
      <c r="BS94" s="952"/>
      <c r="BT94" s="953"/>
      <c r="BU94" s="953"/>
      <c r="BV94" s="953"/>
      <c r="BW94" s="953"/>
      <c r="BX94" s="953"/>
      <c r="BY94" s="953"/>
      <c r="BZ94" s="953"/>
      <c r="CA94" s="953"/>
      <c r="CB94" s="953"/>
      <c r="CC94" s="953"/>
      <c r="CD94" s="953"/>
      <c r="CE94" s="953"/>
      <c r="CF94" s="953"/>
      <c r="CG94" s="954"/>
      <c r="CH94" s="949"/>
      <c r="CI94" s="950"/>
      <c r="CJ94" s="950"/>
      <c r="CK94" s="950"/>
      <c r="CL94" s="951"/>
      <c r="CM94" s="949"/>
      <c r="CN94" s="950"/>
      <c r="CO94" s="950"/>
      <c r="CP94" s="950"/>
      <c r="CQ94" s="951"/>
      <c r="CR94" s="949"/>
      <c r="CS94" s="950"/>
      <c r="CT94" s="950"/>
      <c r="CU94" s="950"/>
      <c r="CV94" s="951"/>
      <c r="CW94" s="949"/>
      <c r="CX94" s="950"/>
      <c r="CY94" s="950"/>
      <c r="CZ94" s="950"/>
      <c r="DA94" s="951"/>
      <c r="DB94" s="949"/>
      <c r="DC94" s="950"/>
      <c r="DD94" s="950"/>
      <c r="DE94" s="950"/>
      <c r="DF94" s="951"/>
      <c r="DG94" s="949"/>
      <c r="DH94" s="950"/>
      <c r="DI94" s="950"/>
      <c r="DJ94" s="950"/>
      <c r="DK94" s="951"/>
      <c r="DL94" s="949"/>
      <c r="DM94" s="950"/>
      <c r="DN94" s="950"/>
      <c r="DO94" s="950"/>
      <c r="DP94" s="951"/>
      <c r="DQ94" s="949"/>
      <c r="DR94" s="950"/>
      <c r="DS94" s="950"/>
      <c r="DT94" s="950"/>
      <c r="DU94" s="951"/>
      <c r="DV94" s="946"/>
      <c r="DW94" s="947"/>
      <c r="DX94" s="947"/>
      <c r="DY94" s="947"/>
      <c r="DZ94" s="948"/>
      <c r="EA94" s="251"/>
    </row>
    <row r="95" spans="1:131" s="252" customFormat="1" ht="26.25" hidden="1" customHeight="1" x14ac:dyDescent="0.15">
      <c r="A95" s="275"/>
      <c r="B95" s="276"/>
      <c r="C95" s="276"/>
      <c r="D95" s="276"/>
      <c r="E95" s="276"/>
      <c r="F95" s="276"/>
      <c r="G95" s="276"/>
      <c r="H95" s="276"/>
      <c r="I95" s="276"/>
      <c r="J95" s="276"/>
      <c r="K95" s="276"/>
      <c r="L95" s="276"/>
      <c r="M95" s="276"/>
      <c r="N95" s="276"/>
      <c r="O95" s="276"/>
      <c r="P95" s="276"/>
      <c r="Q95" s="277"/>
      <c r="R95" s="277"/>
      <c r="S95" s="277"/>
      <c r="T95" s="277"/>
      <c r="U95" s="277"/>
      <c r="V95" s="277"/>
      <c r="W95" s="277"/>
      <c r="X95" s="277"/>
      <c r="Y95" s="277"/>
      <c r="Z95" s="277"/>
      <c r="AA95" s="277"/>
      <c r="AB95" s="277"/>
      <c r="AC95" s="277"/>
      <c r="AD95" s="277"/>
      <c r="AE95" s="277"/>
      <c r="AF95" s="277"/>
      <c r="AG95" s="277"/>
      <c r="AH95" s="277"/>
      <c r="AI95" s="277"/>
      <c r="AJ95" s="277"/>
      <c r="AK95" s="277"/>
      <c r="AL95" s="277"/>
      <c r="AM95" s="277"/>
      <c r="AN95" s="277"/>
      <c r="AO95" s="277"/>
      <c r="AP95" s="277"/>
      <c r="AQ95" s="277"/>
      <c r="AR95" s="277"/>
      <c r="AS95" s="277"/>
      <c r="AT95" s="277"/>
      <c r="AU95" s="277"/>
      <c r="AV95" s="277"/>
      <c r="AW95" s="277"/>
      <c r="AX95" s="277"/>
      <c r="AY95" s="277"/>
      <c r="AZ95" s="278"/>
      <c r="BA95" s="278"/>
      <c r="BB95" s="278"/>
      <c r="BC95" s="278"/>
      <c r="BD95" s="278"/>
      <c r="BE95" s="270"/>
      <c r="BF95" s="270"/>
      <c r="BG95" s="270"/>
      <c r="BH95" s="270"/>
      <c r="BI95" s="270"/>
      <c r="BJ95" s="270"/>
      <c r="BK95" s="270"/>
      <c r="BL95" s="270"/>
      <c r="BM95" s="270"/>
      <c r="BN95" s="270"/>
      <c r="BO95" s="270"/>
      <c r="BP95" s="270"/>
      <c r="BQ95" s="267">
        <v>89</v>
      </c>
      <c r="BR95" s="272"/>
      <c r="BS95" s="952"/>
      <c r="BT95" s="953"/>
      <c r="BU95" s="953"/>
      <c r="BV95" s="953"/>
      <c r="BW95" s="953"/>
      <c r="BX95" s="953"/>
      <c r="BY95" s="953"/>
      <c r="BZ95" s="953"/>
      <c r="CA95" s="953"/>
      <c r="CB95" s="953"/>
      <c r="CC95" s="953"/>
      <c r="CD95" s="953"/>
      <c r="CE95" s="953"/>
      <c r="CF95" s="953"/>
      <c r="CG95" s="954"/>
      <c r="CH95" s="949"/>
      <c r="CI95" s="950"/>
      <c r="CJ95" s="950"/>
      <c r="CK95" s="950"/>
      <c r="CL95" s="951"/>
      <c r="CM95" s="949"/>
      <c r="CN95" s="950"/>
      <c r="CO95" s="950"/>
      <c r="CP95" s="950"/>
      <c r="CQ95" s="951"/>
      <c r="CR95" s="949"/>
      <c r="CS95" s="950"/>
      <c r="CT95" s="950"/>
      <c r="CU95" s="950"/>
      <c r="CV95" s="951"/>
      <c r="CW95" s="949"/>
      <c r="CX95" s="950"/>
      <c r="CY95" s="950"/>
      <c r="CZ95" s="950"/>
      <c r="DA95" s="951"/>
      <c r="DB95" s="949"/>
      <c r="DC95" s="950"/>
      <c r="DD95" s="950"/>
      <c r="DE95" s="950"/>
      <c r="DF95" s="951"/>
      <c r="DG95" s="949"/>
      <c r="DH95" s="950"/>
      <c r="DI95" s="950"/>
      <c r="DJ95" s="950"/>
      <c r="DK95" s="951"/>
      <c r="DL95" s="949"/>
      <c r="DM95" s="950"/>
      <c r="DN95" s="950"/>
      <c r="DO95" s="950"/>
      <c r="DP95" s="951"/>
      <c r="DQ95" s="949"/>
      <c r="DR95" s="950"/>
      <c r="DS95" s="950"/>
      <c r="DT95" s="950"/>
      <c r="DU95" s="951"/>
      <c r="DV95" s="946"/>
      <c r="DW95" s="947"/>
      <c r="DX95" s="947"/>
      <c r="DY95" s="947"/>
      <c r="DZ95" s="948"/>
      <c r="EA95" s="251"/>
    </row>
    <row r="96" spans="1:131" s="252" customFormat="1" ht="26.25" hidden="1" customHeight="1" x14ac:dyDescent="0.15">
      <c r="A96" s="275"/>
      <c r="B96" s="276"/>
      <c r="C96" s="276"/>
      <c r="D96" s="276"/>
      <c r="E96" s="276"/>
      <c r="F96" s="276"/>
      <c r="G96" s="276"/>
      <c r="H96" s="276"/>
      <c r="I96" s="276"/>
      <c r="J96" s="276"/>
      <c r="K96" s="276"/>
      <c r="L96" s="276"/>
      <c r="M96" s="276"/>
      <c r="N96" s="276"/>
      <c r="O96" s="276"/>
      <c r="P96" s="276"/>
      <c r="Q96" s="277"/>
      <c r="R96" s="277"/>
      <c r="S96" s="277"/>
      <c r="T96" s="277"/>
      <c r="U96" s="277"/>
      <c r="V96" s="277"/>
      <c r="W96" s="277"/>
      <c r="X96" s="277"/>
      <c r="Y96" s="277"/>
      <c r="Z96" s="277"/>
      <c r="AA96" s="277"/>
      <c r="AB96" s="277"/>
      <c r="AC96" s="277"/>
      <c r="AD96" s="277"/>
      <c r="AE96" s="277"/>
      <c r="AF96" s="277"/>
      <c r="AG96" s="277"/>
      <c r="AH96" s="277"/>
      <c r="AI96" s="277"/>
      <c r="AJ96" s="277"/>
      <c r="AK96" s="277"/>
      <c r="AL96" s="277"/>
      <c r="AM96" s="277"/>
      <c r="AN96" s="277"/>
      <c r="AO96" s="277"/>
      <c r="AP96" s="277"/>
      <c r="AQ96" s="277"/>
      <c r="AR96" s="277"/>
      <c r="AS96" s="277"/>
      <c r="AT96" s="277"/>
      <c r="AU96" s="277"/>
      <c r="AV96" s="277"/>
      <c r="AW96" s="277"/>
      <c r="AX96" s="277"/>
      <c r="AY96" s="277"/>
      <c r="AZ96" s="278"/>
      <c r="BA96" s="278"/>
      <c r="BB96" s="278"/>
      <c r="BC96" s="278"/>
      <c r="BD96" s="278"/>
      <c r="BE96" s="270"/>
      <c r="BF96" s="270"/>
      <c r="BG96" s="270"/>
      <c r="BH96" s="270"/>
      <c r="BI96" s="270"/>
      <c r="BJ96" s="270"/>
      <c r="BK96" s="270"/>
      <c r="BL96" s="270"/>
      <c r="BM96" s="270"/>
      <c r="BN96" s="270"/>
      <c r="BO96" s="270"/>
      <c r="BP96" s="270"/>
      <c r="BQ96" s="267">
        <v>90</v>
      </c>
      <c r="BR96" s="272"/>
      <c r="BS96" s="952"/>
      <c r="BT96" s="953"/>
      <c r="BU96" s="953"/>
      <c r="BV96" s="953"/>
      <c r="BW96" s="953"/>
      <c r="BX96" s="953"/>
      <c r="BY96" s="953"/>
      <c r="BZ96" s="953"/>
      <c r="CA96" s="953"/>
      <c r="CB96" s="953"/>
      <c r="CC96" s="953"/>
      <c r="CD96" s="953"/>
      <c r="CE96" s="953"/>
      <c r="CF96" s="953"/>
      <c r="CG96" s="954"/>
      <c r="CH96" s="949"/>
      <c r="CI96" s="950"/>
      <c r="CJ96" s="950"/>
      <c r="CK96" s="950"/>
      <c r="CL96" s="951"/>
      <c r="CM96" s="949"/>
      <c r="CN96" s="950"/>
      <c r="CO96" s="950"/>
      <c r="CP96" s="950"/>
      <c r="CQ96" s="951"/>
      <c r="CR96" s="949"/>
      <c r="CS96" s="950"/>
      <c r="CT96" s="950"/>
      <c r="CU96" s="950"/>
      <c r="CV96" s="951"/>
      <c r="CW96" s="949"/>
      <c r="CX96" s="950"/>
      <c r="CY96" s="950"/>
      <c r="CZ96" s="950"/>
      <c r="DA96" s="951"/>
      <c r="DB96" s="949"/>
      <c r="DC96" s="950"/>
      <c r="DD96" s="950"/>
      <c r="DE96" s="950"/>
      <c r="DF96" s="951"/>
      <c r="DG96" s="949"/>
      <c r="DH96" s="950"/>
      <c r="DI96" s="950"/>
      <c r="DJ96" s="950"/>
      <c r="DK96" s="951"/>
      <c r="DL96" s="949"/>
      <c r="DM96" s="950"/>
      <c r="DN96" s="950"/>
      <c r="DO96" s="950"/>
      <c r="DP96" s="951"/>
      <c r="DQ96" s="949"/>
      <c r="DR96" s="950"/>
      <c r="DS96" s="950"/>
      <c r="DT96" s="950"/>
      <c r="DU96" s="951"/>
      <c r="DV96" s="946"/>
      <c r="DW96" s="947"/>
      <c r="DX96" s="947"/>
      <c r="DY96" s="947"/>
      <c r="DZ96" s="948"/>
      <c r="EA96" s="251"/>
    </row>
    <row r="97" spans="1:131" s="252" customFormat="1" ht="26.25" hidden="1" customHeight="1" x14ac:dyDescent="0.15">
      <c r="A97" s="275"/>
      <c r="B97" s="276"/>
      <c r="C97" s="276"/>
      <c r="D97" s="276"/>
      <c r="E97" s="276"/>
      <c r="F97" s="276"/>
      <c r="G97" s="276"/>
      <c r="H97" s="276"/>
      <c r="I97" s="276"/>
      <c r="J97" s="276"/>
      <c r="K97" s="276"/>
      <c r="L97" s="276"/>
      <c r="M97" s="276"/>
      <c r="N97" s="276"/>
      <c r="O97" s="276"/>
      <c r="P97" s="276"/>
      <c r="Q97" s="277"/>
      <c r="R97" s="277"/>
      <c r="S97" s="277"/>
      <c r="T97" s="277"/>
      <c r="U97" s="277"/>
      <c r="V97" s="277"/>
      <c r="W97" s="277"/>
      <c r="X97" s="277"/>
      <c r="Y97" s="277"/>
      <c r="Z97" s="277"/>
      <c r="AA97" s="277"/>
      <c r="AB97" s="277"/>
      <c r="AC97" s="277"/>
      <c r="AD97" s="277"/>
      <c r="AE97" s="277"/>
      <c r="AF97" s="277"/>
      <c r="AG97" s="277"/>
      <c r="AH97" s="277"/>
      <c r="AI97" s="277"/>
      <c r="AJ97" s="277"/>
      <c r="AK97" s="277"/>
      <c r="AL97" s="277"/>
      <c r="AM97" s="277"/>
      <c r="AN97" s="277"/>
      <c r="AO97" s="277"/>
      <c r="AP97" s="277"/>
      <c r="AQ97" s="277"/>
      <c r="AR97" s="277"/>
      <c r="AS97" s="277"/>
      <c r="AT97" s="277"/>
      <c r="AU97" s="277"/>
      <c r="AV97" s="277"/>
      <c r="AW97" s="277"/>
      <c r="AX97" s="277"/>
      <c r="AY97" s="277"/>
      <c r="AZ97" s="278"/>
      <c r="BA97" s="278"/>
      <c r="BB97" s="278"/>
      <c r="BC97" s="278"/>
      <c r="BD97" s="278"/>
      <c r="BE97" s="270"/>
      <c r="BF97" s="270"/>
      <c r="BG97" s="270"/>
      <c r="BH97" s="270"/>
      <c r="BI97" s="270"/>
      <c r="BJ97" s="270"/>
      <c r="BK97" s="270"/>
      <c r="BL97" s="270"/>
      <c r="BM97" s="270"/>
      <c r="BN97" s="270"/>
      <c r="BO97" s="270"/>
      <c r="BP97" s="270"/>
      <c r="BQ97" s="267">
        <v>91</v>
      </c>
      <c r="BR97" s="272"/>
      <c r="BS97" s="952"/>
      <c r="BT97" s="953"/>
      <c r="BU97" s="953"/>
      <c r="BV97" s="953"/>
      <c r="BW97" s="953"/>
      <c r="BX97" s="953"/>
      <c r="BY97" s="953"/>
      <c r="BZ97" s="953"/>
      <c r="CA97" s="953"/>
      <c r="CB97" s="953"/>
      <c r="CC97" s="953"/>
      <c r="CD97" s="953"/>
      <c r="CE97" s="953"/>
      <c r="CF97" s="953"/>
      <c r="CG97" s="954"/>
      <c r="CH97" s="949"/>
      <c r="CI97" s="950"/>
      <c r="CJ97" s="950"/>
      <c r="CK97" s="950"/>
      <c r="CL97" s="951"/>
      <c r="CM97" s="949"/>
      <c r="CN97" s="950"/>
      <c r="CO97" s="950"/>
      <c r="CP97" s="950"/>
      <c r="CQ97" s="951"/>
      <c r="CR97" s="949"/>
      <c r="CS97" s="950"/>
      <c r="CT97" s="950"/>
      <c r="CU97" s="950"/>
      <c r="CV97" s="951"/>
      <c r="CW97" s="949"/>
      <c r="CX97" s="950"/>
      <c r="CY97" s="950"/>
      <c r="CZ97" s="950"/>
      <c r="DA97" s="951"/>
      <c r="DB97" s="949"/>
      <c r="DC97" s="950"/>
      <c r="DD97" s="950"/>
      <c r="DE97" s="950"/>
      <c r="DF97" s="951"/>
      <c r="DG97" s="949"/>
      <c r="DH97" s="950"/>
      <c r="DI97" s="950"/>
      <c r="DJ97" s="950"/>
      <c r="DK97" s="951"/>
      <c r="DL97" s="949"/>
      <c r="DM97" s="950"/>
      <c r="DN97" s="950"/>
      <c r="DO97" s="950"/>
      <c r="DP97" s="951"/>
      <c r="DQ97" s="949"/>
      <c r="DR97" s="950"/>
      <c r="DS97" s="950"/>
      <c r="DT97" s="950"/>
      <c r="DU97" s="951"/>
      <c r="DV97" s="946"/>
      <c r="DW97" s="947"/>
      <c r="DX97" s="947"/>
      <c r="DY97" s="947"/>
      <c r="DZ97" s="948"/>
      <c r="EA97" s="251"/>
    </row>
    <row r="98" spans="1:131" s="252" customFormat="1" ht="26.25" hidden="1" customHeight="1" x14ac:dyDescent="0.15">
      <c r="A98" s="275"/>
      <c r="B98" s="276"/>
      <c r="C98" s="276"/>
      <c r="D98" s="276"/>
      <c r="E98" s="276"/>
      <c r="F98" s="276"/>
      <c r="G98" s="276"/>
      <c r="H98" s="276"/>
      <c r="I98" s="276"/>
      <c r="J98" s="276"/>
      <c r="K98" s="276"/>
      <c r="L98" s="276"/>
      <c r="M98" s="276"/>
      <c r="N98" s="276"/>
      <c r="O98" s="276"/>
      <c r="P98" s="276"/>
      <c r="Q98" s="277"/>
      <c r="R98" s="277"/>
      <c r="S98" s="277"/>
      <c r="T98" s="277"/>
      <c r="U98" s="277"/>
      <c r="V98" s="277"/>
      <c r="W98" s="277"/>
      <c r="X98" s="277"/>
      <c r="Y98" s="277"/>
      <c r="Z98" s="277"/>
      <c r="AA98" s="277"/>
      <c r="AB98" s="277"/>
      <c r="AC98" s="277"/>
      <c r="AD98" s="277"/>
      <c r="AE98" s="277"/>
      <c r="AF98" s="277"/>
      <c r="AG98" s="277"/>
      <c r="AH98" s="277"/>
      <c r="AI98" s="277"/>
      <c r="AJ98" s="277"/>
      <c r="AK98" s="277"/>
      <c r="AL98" s="277"/>
      <c r="AM98" s="277"/>
      <c r="AN98" s="277"/>
      <c r="AO98" s="277"/>
      <c r="AP98" s="277"/>
      <c r="AQ98" s="277"/>
      <c r="AR98" s="277"/>
      <c r="AS98" s="277"/>
      <c r="AT98" s="277"/>
      <c r="AU98" s="277"/>
      <c r="AV98" s="277"/>
      <c r="AW98" s="277"/>
      <c r="AX98" s="277"/>
      <c r="AY98" s="277"/>
      <c r="AZ98" s="278"/>
      <c r="BA98" s="278"/>
      <c r="BB98" s="278"/>
      <c r="BC98" s="278"/>
      <c r="BD98" s="278"/>
      <c r="BE98" s="270"/>
      <c r="BF98" s="270"/>
      <c r="BG98" s="270"/>
      <c r="BH98" s="270"/>
      <c r="BI98" s="270"/>
      <c r="BJ98" s="270"/>
      <c r="BK98" s="270"/>
      <c r="BL98" s="270"/>
      <c r="BM98" s="270"/>
      <c r="BN98" s="270"/>
      <c r="BO98" s="270"/>
      <c r="BP98" s="270"/>
      <c r="BQ98" s="267">
        <v>92</v>
      </c>
      <c r="BR98" s="272"/>
      <c r="BS98" s="952"/>
      <c r="BT98" s="953"/>
      <c r="BU98" s="953"/>
      <c r="BV98" s="953"/>
      <c r="BW98" s="953"/>
      <c r="BX98" s="953"/>
      <c r="BY98" s="953"/>
      <c r="BZ98" s="953"/>
      <c r="CA98" s="953"/>
      <c r="CB98" s="953"/>
      <c r="CC98" s="953"/>
      <c r="CD98" s="953"/>
      <c r="CE98" s="953"/>
      <c r="CF98" s="953"/>
      <c r="CG98" s="954"/>
      <c r="CH98" s="949"/>
      <c r="CI98" s="950"/>
      <c r="CJ98" s="950"/>
      <c r="CK98" s="950"/>
      <c r="CL98" s="951"/>
      <c r="CM98" s="949"/>
      <c r="CN98" s="950"/>
      <c r="CO98" s="950"/>
      <c r="CP98" s="950"/>
      <c r="CQ98" s="951"/>
      <c r="CR98" s="949"/>
      <c r="CS98" s="950"/>
      <c r="CT98" s="950"/>
      <c r="CU98" s="950"/>
      <c r="CV98" s="951"/>
      <c r="CW98" s="949"/>
      <c r="CX98" s="950"/>
      <c r="CY98" s="950"/>
      <c r="CZ98" s="950"/>
      <c r="DA98" s="951"/>
      <c r="DB98" s="949"/>
      <c r="DC98" s="950"/>
      <c r="DD98" s="950"/>
      <c r="DE98" s="950"/>
      <c r="DF98" s="951"/>
      <c r="DG98" s="949"/>
      <c r="DH98" s="950"/>
      <c r="DI98" s="950"/>
      <c r="DJ98" s="950"/>
      <c r="DK98" s="951"/>
      <c r="DL98" s="949"/>
      <c r="DM98" s="950"/>
      <c r="DN98" s="950"/>
      <c r="DO98" s="950"/>
      <c r="DP98" s="951"/>
      <c r="DQ98" s="949"/>
      <c r="DR98" s="950"/>
      <c r="DS98" s="950"/>
      <c r="DT98" s="950"/>
      <c r="DU98" s="951"/>
      <c r="DV98" s="946"/>
      <c r="DW98" s="947"/>
      <c r="DX98" s="947"/>
      <c r="DY98" s="947"/>
      <c r="DZ98" s="948"/>
      <c r="EA98" s="251"/>
    </row>
    <row r="99" spans="1:131" s="252" customFormat="1" ht="26.25" hidden="1" customHeight="1" x14ac:dyDescent="0.15">
      <c r="A99" s="275"/>
      <c r="B99" s="276"/>
      <c r="C99" s="276"/>
      <c r="D99" s="276"/>
      <c r="E99" s="276"/>
      <c r="F99" s="276"/>
      <c r="G99" s="276"/>
      <c r="H99" s="276"/>
      <c r="I99" s="276"/>
      <c r="J99" s="276"/>
      <c r="K99" s="276"/>
      <c r="L99" s="276"/>
      <c r="M99" s="276"/>
      <c r="N99" s="276"/>
      <c r="O99" s="276"/>
      <c r="P99" s="276"/>
      <c r="Q99" s="277"/>
      <c r="R99" s="277"/>
      <c r="S99" s="277"/>
      <c r="T99" s="277"/>
      <c r="U99" s="277"/>
      <c r="V99" s="277"/>
      <c r="W99" s="277"/>
      <c r="X99" s="277"/>
      <c r="Y99" s="277"/>
      <c r="Z99" s="277"/>
      <c r="AA99" s="277"/>
      <c r="AB99" s="277"/>
      <c r="AC99" s="277"/>
      <c r="AD99" s="277"/>
      <c r="AE99" s="277"/>
      <c r="AF99" s="277"/>
      <c r="AG99" s="277"/>
      <c r="AH99" s="277"/>
      <c r="AI99" s="277"/>
      <c r="AJ99" s="277"/>
      <c r="AK99" s="277"/>
      <c r="AL99" s="277"/>
      <c r="AM99" s="277"/>
      <c r="AN99" s="277"/>
      <c r="AO99" s="277"/>
      <c r="AP99" s="277"/>
      <c r="AQ99" s="277"/>
      <c r="AR99" s="277"/>
      <c r="AS99" s="277"/>
      <c r="AT99" s="277"/>
      <c r="AU99" s="277"/>
      <c r="AV99" s="277"/>
      <c r="AW99" s="277"/>
      <c r="AX99" s="277"/>
      <c r="AY99" s="277"/>
      <c r="AZ99" s="278"/>
      <c r="BA99" s="278"/>
      <c r="BB99" s="278"/>
      <c r="BC99" s="278"/>
      <c r="BD99" s="278"/>
      <c r="BE99" s="270"/>
      <c r="BF99" s="270"/>
      <c r="BG99" s="270"/>
      <c r="BH99" s="270"/>
      <c r="BI99" s="270"/>
      <c r="BJ99" s="270"/>
      <c r="BK99" s="270"/>
      <c r="BL99" s="270"/>
      <c r="BM99" s="270"/>
      <c r="BN99" s="270"/>
      <c r="BO99" s="270"/>
      <c r="BP99" s="270"/>
      <c r="BQ99" s="267">
        <v>93</v>
      </c>
      <c r="BR99" s="272"/>
      <c r="BS99" s="952"/>
      <c r="BT99" s="953"/>
      <c r="BU99" s="953"/>
      <c r="BV99" s="953"/>
      <c r="BW99" s="953"/>
      <c r="BX99" s="953"/>
      <c r="BY99" s="953"/>
      <c r="BZ99" s="953"/>
      <c r="CA99" s="953"/>
      <c r="CB99" s="953"/>
      <c r="CC99" s="953"/>
      <c r="CD99" s="953"/>
      <c r="CE99" s="953"/>
      <c r="CF99" s="953"/>
      <c r="CG99" s="954"/>
      <c r="CH99" s="949"/>
      <c r="CI99" s="950"/>
      <c r="CJ99" s="950"/>
      <c r="CK99" s="950"/>
      <c r="CL99" s="951"/>
      <c r="CM99" s="949"/>
      <c r="CN99" s="950"/>
      <c r="CO99" s="950"/>
      <c r="CP99" s="950"/>
      <c r="CQ99" s="951"/>
      <c r="CR99" s="949"/>
      <c r="CS99" s="950"/>
      <c r="CT99" s="950"/>
      <c r="CU99" s="950"/>
      <c r="CV99" s="951"/>
      <c r="CW99" s="949"/>
      <c r="CX99" s="950"/>
      <c r="CY99" s="950"/>
      <c r="CZ99" s="950"/>
      <c r="DA99" s="951"/>
      <c r="DB99" s="949"/>
      <c r="DC99" s="950"/>
      <c r="DD99" s="950"/>
      <c r="DE99" s="950"/>
      <c r="DF99" s="951"/>
      <c r="DG99" s="949"/>
      <c r="DH99" s="950"/>
      <c r="DI99" s="950"/>
      <c r="DJ99" s="950"/>
      <c r="DK99" s="951"/>
      <c r="DL99" s="949"/>
      <c r="DM99" s="950"/>
      <c r="DN99" s="950"/>
      <c r="DO99" s="950"/>
      <c r="DP99" s="951"/>
      <c r="DQ99" s="949"/>
      <c r="DR99" s="950"/>
      <c r="DS99" s="950"/>
      <c r="DT99" s="950"/>
      <c r="DU99" s="951"/>
      <c r="DV99" s="946"/>
      <c r="DW99" s="947"/>
      <c r="DX99" s="947"/>
      <c r="DY99" s="947"/>
      <c r="DZ99" s="948"/>
      <c r="EA99" s="251"/>
    </row>
    <row r="100" spans="1:131" s="252" customFormat="1" ht="26.25" hidden="1" customHeight="1" x14ac:dyDescent="0.15">
      <c r="A100" s="275"/>
      <c r="B100" s="276"/>
      <c r="C100" s="276"/>
      <c r="D100" s="276"/>
      <c r="E100" s="276"/>
      <c r="F100" s="276"/>
      <c r="G100" s="276"/>
      <c r="H100" s="276"/>
      <c r="I100" s="276"/>
      <c r="J100" s="276"/>
      <c r="K100" s="276"/>
      <c r="L100" s="276"/>
      <c r="M100" s="276"/>
      <c r="N100" s="276"/>
      <c r="O100" s="276"/>
      <c r="P100" s="276"/>
      <c r="Q100" s="277"/>
      <c r="R100" s="277"/>
      <c r="S100" s="277"/>
      <c r="T100" s="277"/>
      <c r="U100" s="277"/>
      <c r="V100" s="277"/>
      <c r="W100" s="277"/>
      <c r="X100" s="277"/>
      <c r="Y100" s="277"/>
      <c r="Z100" s="277"/>
      <c r="AA100" s="277"/>
      <c r="AB100" s="277"/>
      <c r="AC100" s="277"/>
      <c r="AD100" s="277"/>
      <c r="AE100" s="277"/>
      <c r="AF100" s="277"/>
      <c r="AG100" s="277"/>
      <c r="AH100" s="277"/>
      <c r="AI100" s="277"/>
      <c r="AJ100" s="277"/>
      <c r="AK100" s="277"/>
      <c r="AL100" s="277"/>
      <c r="AM100" s="277"/>
      <c r="AN100" s="277"/>
      <c r="AO100" s="277"/>
      <c r="AP100" s="277"/>
      <c r="AQ100" s="277"/>
      <c r="AR100" s="277"/>
      <c r="AS100" s="277"/>
      <c r="AT100" s="277"/>
      <c r="AU100" s="277"/>
      <c r="AV100" s="277"/>
      <c r="AW100" s="277"/>
      <c r="AX100" s="277"/>
      <c r="AY100" s="277"/>
      <c r="AZ100" s="278"/>
      <c r="BA100" s="278"/>
      <c r="BB100" s="278"/>
      <c r="BC100" s="278"/>
      <c r="BD100" s="278"/>
      <c r="BE100" s="270"/>
      <c r="BF100" s="270"/>
      <c r="BG100" s="270"/>
      <c r="BH100" s="270"/>
      <c r="BI100" s="270"/>
      <c r="BJ100" s="270"/>
      <c r="BK100" s="270"/>
      <c r="BL100" s="270"/>
      <c r="BM100" s="270"/>
      <c r="BN100" s="270"/>
      <c r="BO100" s="270"/>
      <c r="BP100" s="270"/>
      <c r="BQ100" s="267">
        <v>94</v>
      </c>
      <c r="BR100" s="272"/>
      <c r="BS100" s="952"/>
      <c r="BT100" s="953"/>
      <c r="BU100" s="953"/>
      <c r="BV100" s="953"/>
      <c r="BW100" s="953"/>
      <c r="BX100" s="953"/>
      <c r="BY100" s="953"/>
      <c r="BZ100" s="953"/>
      <c r="CA100" s="953"/>
      <c r="CB100" s="953"/>
      <c r="CC100" s="953"/>
      <c r="CD100" s="953"/>
      <c r="CE100" s="953"/>
      <c r="CF100" s="953"/>
      <c r="CG100" s="954"/>
      <c r="CH100" s="949"/>
      <c r="CI100" s="950"/>
      <c r="CJ100" s="950"/>
      <c r="CK100" s="950"/>
      <c r="CL100" s="951"/>
      <c r="CM100" s="949"/>
      <c r="CN100" s="950"/>
      <c r="CO100" s="950"/>
      <c r="CP100" s="950"/>
      <c r="CQ100" s="951"/>
      <c r="CR100" s="949"/>
      <c r="CS100" s="950"/>
      <c r="CT100" s="950"/>
      <c r="CU100" s="950"/>
      <c r="CV100" s="951"/>
      <c r="CW100" s="949"/>
      <c r="CX100" s="950"/>
      <c r="CY100" s="950"/>
      <c r="CZ100" s="950"/>
      <c r="DA100" s="951"/>
      <c r="DB100" s="949"/>
      <c r="DC100" s="950"/>
      <c r="DD100" s="950"/>
      <c r="DE100" s="950"/>
      <c r="DF100" s="951"/>
      <c r="DG100" s="949"/>
      <c r="DH100" s="950"/>
      <c r="DI100" s="950"/>
      <c r="DJ100" s="950"/>
      <c r="DK100" s="951"/>
      <c r="DL100" s="949"/>
      <c r="DM100" s="950"/>
      <c r="DN100" s="950"/>
      <c r="DO100" s="950"/>
      <c r="DP100" s="951"/>
      <c r="DQ100" s="949"/>
      <c r="DR100" s="950"/>
      <c r="DS100" s="950"/>
      <c r="DT100" s="950"/>
      <c r="DU100" s="951"/>
      <c r="DV100" s="946"/>
      <c r="DW100" s="947"/>
      <c r="DX100" s="947"/>
      <c r="DY100" s="947"/>
      <c r="DZ100" s="948"/>
      <c r="EA100" s="251"/>
    </row>
    <row r="101" spans="1:131" s="252" customFormat="1" ht="26.25" hidden="1" customHeight="1" x14ac:dyDescent="0.15">
      <c r="A101" s="275"/>
      <c r="B101" s="276"/>
      <c r="C101" s="276"/>
      <c r="D101" s="276"/>
      <c r="E101" s="276"/>
      <c r="F101" s="276"/>
      <c r="G101" s="276"/>
      <c r="H101" s="276"/>
      <c r="I101" s="276"/>
      <c r="J101" s="276"/>
      <c r="K101" s="276"/>
      <c r="L101" s="276"/>
      <c r="M101" s="276"/>
      <c r="N101" s="276"/>
      <c r="O101" s="276"/>
      <c r="P101" s="276"/>
      <c r="Q101" s="277"/>
      <c r="R101" s="277"/>
      <c r="S101" s="277"/>
      <c r="T101" s="277"/>
      <c r="U101" s="277"/>
      <c r="V101" s="277"/>
      <c r="W101" s="277"/>
      <c r="X101" s="277"/>
      <c r="Y101" s="277"/>
      <c r="Z101" s="277"/>
      <c r="AA101" s="277"/>
      <c r="AB101" s="277"/>
      <c r="AC101" s="277"/>
      <c r="AD101" s="277"/>
      <c r="AE101" s="277"/>
      <c r="AF101" s="277"/>
      <c r="AG101" s="277"/>
      <c r="AH101" s="277"/>
      <c r="AI101" s="277"/>
      <c r="AJ101" s="277"/>
      <c r="AK101" s="277"/>
      <c r="AL101" s="277"/>
      <c r="AM101" s="277"/>
      <c r="AN101" s="277"/>
      <c r="AO101" s="277"/>
      <c r="AP101" s="277"/>
      <c r="AQ101" s="277"/>
      <c r="AR101" s="277"/>
      <c r="AS101" s="277"/>
      <c r="AT101" s="277"/>
      <c r="AU101" s="277"/>
      <c r="AV101" s="277"/>
      <c r="AW101" s="277"/>
      <c r="AX101" s="277"/>
      <c r="AY101" s="277"/>
      <c r="AZ101" s="278"/>
      <c r="BA101" s="278"/>
      <c r="BB101" s="278"/>
      <c r="BC101" s="278"/>
      <c r="BD101" s="278"/>
      <c r="BE101" s="270"/>
      <c r="BF101" s="270"/>
      <c r="BG101" s="270"/>
      <c r="BH101" s="270"/>
      <c r="BI101" s="270"/>
      <c r="BJ101" s="270"/>
      <c r="BK101" s="270"/>
      <c r="BL101" s="270"/>
      <c r="BM101" s="270"/>
      <c r="BN101" s="270"/>
      <c r="BO101" s="270"/>
      <c r="BP101" s="270"/>
      <c r="BQ101" s="267">
        <v>95</v>
      </c>
      <c r="BR101" s="272"/>
      <c r="BS101" s="952"/>
      <c r="BT101" s="953"/>
      <c r="BU101" s="953"/>
      <c r="BV101" s="953"/>
      <c r="BW101" s="953"/>
      <c r="BX101" s="953"/>
      <c r="BY101" s="953"/>
      <c r="BZ101" s="953"/>
      <c r="CA101" s="953"/>
      <c r="CB101" s="953"/>
      <c r="CC101" s="953"/>
      <c r="CD101" s="953"/>
      <c r="CE101" s="953"/>
      <c r="CF101" s="953"/>
      <c r="CG101" s="954"/>
      <c r="CH101" s="949"/>
      <c r="CI101" s="950"/>
      <c r="CJ101" s="950"/>
      <c r="CK101" s="950"/>
      <c r="CL101" s="951"/>
      <c r="CM101" s="949"/>
      <c r="CN101" s="950"/>
      <c r="CO101" s="950"/>
      <c r="CP101" s="950"/>
      <c r="CQ101" s="951"/>
      <c r="CR101" s="949"/>
      <c r="CS101" s="950"/>
      <c r="CT101" s="950"/>
      <c r="CU101" s="950"/>
      <c r="CV101" s="951"/>
      <c r="CW101" s="949"/>
      <c r="CX101" s="950"/>
      <c r="CY101" s="950"/>
      <c r="CZ101" s="950"/>
      <c r="DA101" s="951"/>
      <c r="DB101" s="949"/>
      <c r="DC101" s="950"/>
      <c r="DD101" s="950"/>
      <c r="DE101" s="950"/>
      <c r="DF101" s="951"/>
      <c r="DG101" s="949"/>
      <c r="DH101" s="950"/>
      <c r="DI101" s="950"/>
      <c r="DJ101" s="950"/>
      <c r="DK101" s="951"/>
      <c r="DL101" s="949"/>
      <c r="DM101" s="950"/>
      <c r="DN101" s="950"/>
      <c r="DO101" s="950"/>
      <c r="DP101" s="951"/>
      <c r="DQ101" s="949"/>
      <c r="DR101" s="950"/>
      <c r="DS101" s="950"/>
      <c r="DT101" s="950"/>
      <c r="DU101" s="951"/>
      <c r="DV101" s="946"/>
      <c r="DW101" s="947"/>
      <c r="DX101" s="947"/>
      <c r="DY101" s="947"/>
      <c r="DZ101" s="948"/>
      <c r="EA101" s="251"/>
    </row>
    <row r="102" spans="1:131" s="252" customFormat="1" ht="26.25" customHeight="1" thickBot="1" x14ac:dyDescent="0.2">
      <c r="A102" s="275"/>
      <c r="B102" s="276"/>
      <c r="C102" s="276"/>
      <c r="D102" s="276"/>
      <c r="E102" s="276"/>
      <c r="F102" s="276"/>
      <c r="G102" s="276"/>
      <c r="H102" s="276"/>
      <c r="I102" s="276"/>
      <c r="J102" s="276"/>
      <c r="K102" s="276"/>
      <c r="L102" s="276"/>
      <c r="M102" s="276"/>
      <c r="N102" s="276"/>
      <c r="O102" s="276"/>
      <c r="P102" s="276"/>
      <c r="Q102" s="277"/>
      <c r="R102" s="277"/>
      <c r="S102" s="277"/>
      <c r="T102" s="277"/>
      <c r="U102" s="277"/>
      <c r="V102" s="277"/>
      <c r="W102" s="277"/>
      <c r="X102" s="277"/>
      <c r="Y102" s="277"/>
      <c r="Z102" s="277"/>
      <c r="AA102" s="277"/>
      <c r="AB102" s="277"/>
      <c r="AC102" s="277"/>
      <c r="AD102" s="277"/>
      <c r="AE102" s="277"/>
      <c r="AF102" s="277"/>
      <c r="AG102" s="277"/>
      <c r="AH102" s="277"/>
      <c r="AI102" s="277"/>
      <c r="AJ102" s="277"/>
      <c r="AK102" s="277"/>
      <c r="AL102" s="277"/>
      <c r="AM102" s="277"/>
      <c r="AN102" s="277"/>
      <c r="AO102" s="277"/>
      <c r="AP102" s="277"/>
      <c r="AQ102" s="277"/>
      <c r="AR102" s="277"/>
      <c r="AS102" s="277"/>
      <c r="AT102" s="277"/>
      <c r="AU102" s="277"/>
      <c r="AV102" s="277"/>
      <c r="AW102" s="277"/>
      <c r="AX102" s="277"/>
      <c r="AY102" s="277"/>
      <c r="AZ102" s="278"/>
      <c r="BA102" s="278"/>
      <c r="BB102" s="278"/>
      <c r="BC102" s="278"/>
      <c r="BD102" s="278"/>
      <c r="BE102" s="270"/>
      <c r="BF102" s="270"/>
      <c r="BG102" s="270"/>
      <c r="BH102" s="270"/>
      <c r="BI102" s="270"/>
      <c r="BJ102" s="270"/>
      <c r="BK102" s="270"/>
      <c r="BL102" s="270"/>
      <c r="BM102" s="270"/>
      <c r="BN102" s="270"/>
      <c r="BO102" s="270"/>
      <c r="BP102" s="270"/>
      <c r="BQ102" s="269" t="s">
        <v>389</v>
      </c>
      <c r="BR102" s="879" t="s">
        <v>414</v>
      </c>
      <c r="BS102" s="880"/>
      <c r="BT102" s="880"/>
      <c r="BU102" s="880"/>
      <c r="BV102" s="880"/>
      <c r="BW102" s="880"/>
      <c r="BX102" s="880"/>
      <c r="BY102" s="880"/>
      <c r="BZ102" s="880"/>
      <c r="CA102" s="880"/>
      <c r="CB102" s="880"/>
      <c r="CC102" s="880"/>
      <c r="CD102" s="880"/>
      <c r="CE102" s="880"/>
      <c r="CF102" s="880"/>
      <c r="CG102" s="881"/>
      <c r="CH102" s="987"/>
      <c r="CI102" s="988"/>
      <c r="CJ102" s="988"/>
      <c r="CK102" s="988"/>
      <c r="CL102" s="989"/>
      <c r="CM102" s="987"/>
      <c r="CN102" s="988"/>
      <c r="CO102" s="988"/>
      <c r="CP102" s="988"/>
      <c r="CQ102" s="989"/>
      <c r="CR102" s="990"/>
      <c r="CS102" s="939"/>
      <c r="CT102" s="939"/>
      <c r="CU102" s="939"/>
      <c r="CV102" s="991"/>
      <c r="CW102" s="990"/>
      <c r="CX102" s="939"/>
      <c r="CY102" s="939"/>
      <c r="CZ102" s="939"/>
      <c r="DA102" s="991"/>
      <c r="DB102" s="990"/>
      <c r="DC102" s="939"/>
      <c r="DD102" s="939"/>
      <c r="DE102" s="939"/>
      <c r="DF102" s="991"/>
      <c r="DG102" s="990"/>
      <c r="DH102" s="939"/>
      <c r="DI102" s="939"/>
      <c r="DJ102" s="939"/>
      <c r="DK102" s="991"/>
      <c r="DL102" s="990"/>
      <c r="DM102" s="939"/>
      <c r="DN102" s="939"/>
      <c r="DO102" s="939"/>
      <c r="DP102" s="991"/>
      <c r="DQ102" s="990"/>
      <c r="DR102" s="939"/>
      <c r="DS102" s="939"/>
      <c r="DT102" s="939"/>
      <c r="DU102" s="991"/>
      <c r="DV102" s="1014"/>
      <c r="DW102" s="1015"/>
      <c r="DX102" s="1015"/>
      <c r="DY102" s="1015"/>
      <c r="DZ102" s="1016"/>
      <c r="EA102" s="251"/>
    </row>
    <row r="103" spans="1:131" s="252" customFormat="1" ht="26.25" customHeight="1" x14ac:dyDescent="0.15">
      <c r="A103" s="275"/>
      <c r="B103" s="276"/>
      <c r="C103" s="276"/>
      <c r="D103" s="276"/>
      <c r="E103" s="276"/>
      <c r="F103" s="276"/>
      <c r="G103" s="276"/>
      <c r="H103" s="276"/>
      <c r="I103" s="276"/>
      <c r="J103" s="276"/>
      <c r="K103" s="276"/>
      <c r="L103" s="276"/>
      <c r="M103" s="276"/>
      <c r="N103" s="276"/>
      <c r="O103" s="276"/>
      <c r="P103" s="276"/>
      <c r="Q103" s="277"/>
      <c r="R103" s="277"/>
      <c r="S103" s="277"/>
      <c r="T103" s="277"/>
      <c r="U103" s="277"/>
      <c r="V103" s="277"/>
      <c r="W103" s="277"/>
      <c r="X103" s="277"/>
      <c r="Y103" s="277"/>
      <c r="Z103" s="277"/>
      <c r="AA103" s="277"/>
      <c r="AB103" s="277"/>
      <c r="AC103" s="277"/>
      <c r="AD103" s="277"/>
      <c r="AE103" s="277"/>
      <c r="AF103" s="277"/>
      <c r="AG103" s="277"/>
      <c r="AH103" s="277"/>
      <c r="AI103" s="277"/>
      <c r="AJ103" s="277"/>
      <c r="AK103" s="277"/>
      <c r="AL103" s="277"/>
      <c r="AM103" s="277"/>
      <c r="AN103" s="277"/>
      <c r="AO103" s="277"/>
      <c r="AP103" s="277"/>
      <c r="AQ103" s="277"/>
      <c r="AR103" s="277"/>
      <c r="AS103" s="277"/>
      <c r="AT103" s="277"/>
      <c r="AU103" s="277"/>
      <c r="AV103" s="277"/>
      <c r="AW103" s="277"/>
      <c r="AX103" s="277"/>
      <c r="AY103" s="277"/>
      <c r="AZ103" s="278"/>
      <c r="BA103" s="278"/>
      <c r="BB103" s="278"/>
      <c r="BC103" s="278"/>
      <c r="BD103" s="278"/>
      <c r="BE103" s="270"/>
      <c r="BF103" s="270"/>
      <c r="BG103" s="270"/>
      <c r="BH103" s="270"/>
      <c r="BI103" s="270"/>
      <c r="BJ103" s="270"/>
      <c r="BK103" s="270"/>
      <c r="BL103" s="270"/>
      <c r="BM103" s="270"/>
      <c r="BN103" s="270"/>
      <c r="BO103" s="270"/>
      <c r="BP103" s="270"/>
      <c r="BQ103" s="1017" t="s">
        <v>415</v>
      </c>
      <c r="BR103" s="1017"/>
      <c r="BS103" s="1017"/>
      <c r="BT103" s="1017"/>
      <c r="BU103" s="1017"/>
      <c r="BV103" s="1017"/>
      <c r="BW103" s="1017"/>
      <c r="BX103" s="1017"/>
      <c r="BY103" s="1017"/>
      <c r="BZ103" s="1017"/>
      <c r="CA103" s="1017"/>
      <c r="CB103" s="1017"/>
      <c r="CC103" s="1017"/>
      <c r="CD103" s="1017"/>
      <c r="CE103" s="1017"/>
      <c r="CF103" s="1017"/>
      <c r="CG103" s="1017"/>
      <c r="CH103" s="1017"/>
      <c r="CI103" s="1017"/>
      <c r="CJ103" s="1017"/>
      <c r="CK103" s="1017"/>
      <c r="CL103" s="1017"/>
      <c r="CM103" s="1017"/>
      <c r="CN103" s="1017"/>
      <c r="CO103" s="1017"/>
      <c r="CP103" s="1017"/>
      <c r="CQ103" s="1017"/>
      <c r="CR103" s="1017"/>
      <c r="CS103" s="1017"/>
      <c r="CT103" s="1017"/>
      <c r="CU103" s="1017"/>
      <c r="CV103" s="1017"/>
      <c r="CW103" s="1017"/>
      <c r="CX103" s="1017"/>
      <c r="CY103" s="1017"/>
      <c r="CZ103" s="1017"/>
      <c r="DA103" s="1017"/>
      <c r="DB103" s="1017"/>
      <c r="DC103" s="1017"/>
      <c r="DD103" s="1017"/>
      <c r="DE103" s="1017"/>
      <c r="DF103" s="1017"/>
      <c r="DG103" s="1017"/>
      <c r="DH103" s="1017"/>
      <c r="DI103" s="1017"/>
      <c r="DJ103" s="1017"/>
      <c r="DK103" s="1017"/>
      <c r="DL103" s="1017"/>
      <c r="DM103" s="1017"/>
      <c r="DN103" s="1017"/>
      <c r="DO103" s="1017"/>
      <c r="DP103" s="1017"/>
      <c r="DQ103" s="1017"/>
      <c r="DR103" s="1017"/>
      <c r="DS103" s="1017"/>
      <c r="DT103" s="1017"/>
      <c r="DU103" s="1017"/>
      <c r="DV103" s="1017"/>
      <c r="DW103" s="1017"/>
      <c r="DX103" s="1017"/>
      <c r="DY103" s="1017"/>
      <c r="DZ103" s="1017"/>
      <c r="EA103" s="251"/>
    </row>
    <row r="104" spans="1:131" s="252" customFormat="1" ht="26.25" customHeight="1" x14ac:dyDescent="0.15">
      <c r="A104" s="275"/>
      <c r="B104" s="276"/>
      <c r="C104" s="276"/>
      <c r="D104" s="276"/>
      <c r="E104" s="276"/>
      <c r="F104" s="276"/>
      <c r="G104" s="276"/>
      <c r="H104" s="276"/>
      <c r="I104" s="276"/>
      <c r="J104" s="276"/>
      <c r="K104" s="276"/>
      <c r="L104" s="276"/>
      <c r="M104" s="276"/>
      <c r="N104" s="276"/>
      <c r="O104" s="276"/>
      <c r="P104" s="276"/>
      <c r="Q104" s="277"/>
      <c r="R104" s="277"/>
      <c r="S104" s="277"/>
      <c r="T104" s="277"/>
      <c r="U104" s="277"/>
      <c r="V104" s="277"/>
      <c r="W104" s="277"/>
      <c r="X104" s="277"/>
      <c r="Y104" s="277"/>
      <c r="Z104" s="277"/>
      <c r="AA104" s="277"/>
      <c r="AB104" s="277"/>
      <c r="AC104" s="277"/>
      <c r="AD104" s="277"/>
      <c r="AE104" s="277"/>
      <c r="AF104" s="277"/>
      <c r="AG104" s="277"/>
      <c r="AH104" s="277"/>
      <c r="AI104" s="277"/>
      <c r="AJ104" s="277"/>
      <c r="AK104" s="277"/>
      <c r="AL104" s="277"/>
      <c r="AM104" s="277"/>
      <c r="AN104" s="277"/>
      <c r="AO104" s="277"/>
      <c r="AP104" s="277"/>
      <c r="AQ104" s="277"/>
      <c r="AR104" s="277"/>
      <c r="AS104" s="277"/>
      <c r="AT104" s="277"/>
      <c r="AU104" s="277"/>
      <c r="AV104" s="277"/>
      <c r="AW104" s="277"/>
      <c r="AX104" s="277"/>
      <c r="AY104" s="277"/>
      <c r="AZ104" s="278"/>
      <c r="BA104" s="278"/>
      <c r="BB104" s="278"/>
      <c r="BC104" s="278"/>
      <c r="BD104" s="278"/>
      <c r="BE104" s="270"/>
      <c r="BF104" s="270"/>
      <c r="BG104" s="270"/>
      <c r="BH104" s="270"/>
      <c r="BI104" s="270"/>
      <c r="BJ104" s="270"/>
      <c r="BK104" s="270"/>
      <c r="BL104" s="270"/>
      <c r="BM104" s="270"/>
      <c r="BN104" s="270"/>
      <c r="BO104" s="270"/>
      <c r="BP104" s="270"/>
      <c r="BQ104" s="1018" t="s">
        <v>416</v>
      </c>
      <c r="BR104" s="1018"/>
      <c r="BS104" s="1018"/>
      <c r="BT104" s="1018"/>
      <c r="BU104" s="1018"/>
      <c r="BV104" s="1018"/>
      <c r="BW104" s="1018"/>
      <c r="BX104" s="1018"/>
      <c r="BY104" s="1018"/>
      <c r="BZ104" s="1018"/>
      <c r="CA104" s="1018"/>
      <c r="CB104" s="1018"/>
      <c r="CC104" s="1018"/>
      <c r="CD104" s="1018"/>
      <c r="CE104" s="1018"/>
      <c r="CF104" s="1018"/>
      <c r="CG104" s="1018"/>
      <c r="CH104" s="1018"/>
      <c r="CI104" s="1018"/>
      <c r="CJ104" s="1018"/>
      <c r="CK104" s="1018"/>
      <c r="CL104" s="1018"/>
      <c r="CM104" s="1018"/>
      <c r="CN104" s="1018"/>
      <c r="CO104" s="1018"/>
      <c r="CP104" s="1018"/>
      <c r="CQ104" s="1018"/>
      <c r="CR104" s="1018"/>
      <c r="CS104" s="1018"/>
      <c r="CT104" s="1018"/>
      <c r="CU104" s="1018"/>
      <c r="CV104" s="1018"/>
      <c r="CW104" s="1018"/>
      <c r="CX104" s="1018"/>
      <c r="CY104" s="1018"/>
      <c r="CZ104" s="1018"/>
      <c r="DA104" s="1018"/>
      <c r="DB104" s="1018"/>
      <c r="DC104" s="1018"/>
      <c r="DD104" s="1018"/>
      <c r="DE104" s="1018"/>
      <c r="DF104" s="1018"/>
      <c r="DG104" s="1018"/>
      <c r="DH104" s="1018"/>
      <c r="DI104" s="1018"/>
      <c r="DJ104" s="1018"/>
      <c r="DK104" s="1018"/>
      <c r="DL104" s="1018"/>
      <c r="DM104" s="1018"/>
      <c r="DN104" s="1018"/>
      <c r="DO104" s="1018"/>
      <c r="DP104" s="1018"/>
      <c r="DQ104" s="1018"/>
      <c r="DR104" s="1018"/>
      <c r="DS104" s="1018"/>
      <c r="DT104" s="1018"/>
      <c r="DU104" s="1018"/>
      <c r="DV104" s="1018"/>
      <c r="DW104" s="1018"/>
      <c r="DX104" s="1018"/>
      <c r="DY104" s="1018"/>
      <c r="DZ104" s="1018"/>
      <c r="EA104" s="251"/>
    </row>
    <row r="105" spans="1:131" s="252" customFormat="1" ht="11.25" customHeight="1" x14ac:dyDescent="0.15">
      <c r="A105" s="270"/>
      <c r="B105" s="270"/>
      <c r="C105" s="270"/>
      <c r="D105" s="270"/>
      <c r="E105" s="270"/>
      <c r="F105" s="270"/>
      <c r="G105" s="270"/>
      <c r="H105" s="270"/>
      <c r="I105" s="270"/>
      <c r="J105" s="270"/>
      <c r="K105" s="270"/>
      <c r="L105" s="270"/>
      <c r="M105" s="270"/>
      <c r="N105" s="270"/>
      <c r="O105" s="270"/>
      <c r="P105" s="270"/>
      <c r="Q105" s="270"/>
      <c r="R105" s="270"/>
      <c r="S105" s="270"/>
      <c r="T105" s="270"/>
      <c r="U105" s="270"/>
      <c r="V105" s="270"/>
      <c r="W105" s="270"/>
      <c r="X105" s="270"/>
      <c r="Y105" s="270"/>
      <c r="Z105" s="270"/>
      <c r="AA105" s="270"/>
      <c r="AB105" s="270"/>
      <c r="AC105" s="270"/>
      <c r="AD105" s="270"/>
      <c r="AE105" s="270"/>
      <c r="AF105" s="270"/>
      <c r="AG105" s="270"/>
      <c r="AH105" s="270"/>
      <c r="AI105" s="270"/>
      <c r="AJ105" s="270"/>
      <c r="AK105" s="270"/>
      <c r="AL105" s="270"/>
      <c r="AM105" s="270"/>
      <c r="AN105" s="270"/>
      <c r="AO105" s="270"/>
      <c r="AP105" s="270"/>
      <c r="AQ105" s="270"/>
      <c r="AR105" s="270"/>
      <c r="AS105" s="270"/>
      <c r="AT105" s="270"/>
      <c r="AU105" s="270"/>
      <c r="AV105" s="270"/>
      <c r="AW105" s="270"/>
      <c r="AX105" s="270"/>
      <c r="AY105" s="270"/>
      <c r="AZ105" s="270"/>
      <c r="BA105" s="270"/>
      <c r="BB105" s="270"/>
      <c r="BC105" s="270"/>
      <c r="BD105" s="270"/>
      <c r="BE105" s="270"/>
      <c r="BF105" s="270"/>
      <c r="BG105" s="270"/>
      <c r="BH105" s="270"/>
      <c r="BI105" s="270"/>
      <c r="BJ105" s="270"/>
      <c r="BK105" s="270"/>
      <c r="BL105" s="270"/>
      <c r="BM105" s="270"/>
      <c r="BN105" s="270"/>
      <c r="BO105" s="270"/>
      <c r="BP105" s="270"/>
      <c r="BQ105" s="273"/>
      <c r="BR105" s="273"/>
      <c r="BS105" s="273"/>
      <c r="BT105" s="273"/>
      <c r="BU105" s="273"/>
      <c r="BV105" s="273"/>
      <c r="BW105" s="273"/>
      <c r="BX105" s="273"/>
      <c r="BY105" s="273"/>
      <c r="BZ105" s="273"/>
      <c r="CA105" s="273"/>
      <c r="CB105" s="273"/>
      <c r="CC105" s="273"/>
      <c r="CD105" s="273"/>
      <c r="CE105" s="273"/>
      <c r="CF105" s="273"/>
      <c r="CG105" s="273"/>
      <c r="CH105" s="273"/>
      <c r="CI105" s="273"/>
      <c r="CJ105" s="273"/>
      <c r="CK105" s="273"/>
      <c r="CL105" s="273"/>
      <c r="CM105" s="273"/>
      <c r="CN105" s="273"/>
      <c r="CO105" s="273"/>
      <c r="CP105" s="273"/>
      <c r="CQ105" s="273"/>
      <c r="CR105" s="273"/>
      <c r="CS105" s="273"/>
      <c r="CT105" s="273"/>
      <c r="CU105" s="273"/>
      <c r="CV105" s="273"/>
      <c r="CW105" s="273"/>
      <c r="CX105" s="273"/>
      <c r="CY105" s="273"/>
      <c r="CZ105" s="273"/>
      <c r="DA105" s="273"/>
      <c r="DB105" s="273"/>
      <c r="DC105" s="273"/>
      <c r="DD105" s="273"/>
      <c r="DE105" s="273"/>
      <c r="DF105" s="273"/>
      <c r="DG105" s="273"/>
      <c r="DH105" s="273"/>
      <c r="DI105" s="273"/>
      <c r="DJ105" s="273"/>
      <c r="DK105" s="273"/>
      <c r="DL105" s="273"/>
      <c r="DM105" s="273"/>
      <c r="DN105" s="273"/>
      <c r="DO105" s="273"/>
      <c r="DP105" s="273"/>
      <c r="DQ105" s="273"/>
      <c r="DR105" s="273"/>
      <c r="DS105" s="273"/>
      <c r="DT105" s="273"/>
      <c r="DU105" s="273"/>
      <c r="DV105" s="273"/>
      <c r="DW105" s="273"/>
      <c r="DX105" s="273"/>
      <c r="DY105" s="273"/>
      <c r="DZ105" s="273"/>
      <c r="EA105" s="251"/>
    </row>
    <row r="106" spans="1:131" s="252" customFormat="1" ht="11.25" customHeight="1" x14ac:dyDescent="0.15">
      <c r="A106" s="279"/>
      <c r="B106" s="279"/>
      <c r="C106" s="279"/>
      <c r="D106" s="279"/>
      <c r="E106" s="279"/>
      <c r="F106" s="279"/>
      <c r="G106" s="279"/>
      <c r="H106" s="279"/>
      <c r="I106" s="279"/>
      <c r="J106" s="279"/>
      <c r="K106" s="279"/>
      <c r="L106" s="279"/>
      <c r="M106" s="279"/>
      <c r="N106" s="279"/>
      <c r="O106" s="279"/>
      <c r="P106" s="279"/>
      <c r="Q106" s="279"/>
      <c r="R106" s="279"/>
      <c r="S106" s="279"/>
      <c r="T106" s="279"/>
      <c r="U106" s="279"/>
      <c r="V106" s="279"/>
      <c r="W106" s="279"/>
      <c r="X106" s="279"/>
      <c r="Y106" s="279"/>
      <c r="Z106" s="279"/>
      <c r="AA106" s="279"/>
      <c r="AB106" s="279"/>
      <c r="AC106" s="279"/>
      <c r="AD106" s="279"/>
      <c r="AE106" s="279"/>
      <c r="AF106" s="279"/>
      <c r="AG106" s="279"/>
      <c r="AH106" s="279"/>
      <c r="AI106" s="279"/>
      <c r="AJ106" s="279"/>
      <c r="AK106" s="279"/>
      <c r="AL106" s="279"/>
      <c r="AM106" s="279"/>
      <c r="AN106" s="279"/>
      <c r="AO106" s="279"/>
      <c r="AP106" s="279"/>
      <c r="AQ106" s="279"/>
      <c r="AR106" s="279"/>
      <c r="AS106" s="279"/>
      <c r="AT106" s="279"/>
      <c r="AU106" s="279"/>
      <c r="AV106" s="279"/>
      <c r="AW106" s="279"/>
      <c r="AX106" s="279"/>
      <c r="AY106" s="279"/>
      <c r="AZ106" s="279"/>
      <c r="BA106" s="279"/>
      <c r="BB106" s="279"/>
      <c r="BC106" s="279"/>
      <c r="BD106" s="279"/>
      <c r="BE106" s="279"/>
      <c r="BF106" s="279"/>
      <c r="BG106" s="279"/>
      <c r="BH106" s="279"/>
      <c r="BI106" s="279"/>
      <c r="BJ106" s="279"/>
      <c r="BK106" s="279"/>
      <c r="BL106" s="279"/>
      <c r="BM106" s="279"/>
      <c r="BN106" s="279"/>
      <c r="BO106" s="279"/>
      <c r="BP106" s="279"/>
      <c r="BQ106" s="273"/>
      <c r="BR106" s="273"/>
      <c r="BS106" s="273"/>
      <c r="BT106" s="273"/>
      <c r="BU106" s="273"/>
      <c r="BV106" s="273"/>
      <c r="BW106" s="273"/>
      <c r="BX106" s="273"/>
      <c r="BY106" s="273"/>
      <c r="BZ106" s="273"/>
      <c r="CA106" s="273"/>
      <c r="CB106" s="273"/>
      <c r="CC106" s="273"/>
      <c r="CD106" s="273"/>
      <c r="CE106" s="273"/>
      <c r="CF106" s="273"/>
      <c r="CG106" s="273"/>
      <c r="CH106" s="273"/>
      <c r="CI106" s="273"/>
      <c r="CJ106" s="273"/>
      <c r="CK106" s="273"/>
      <c r="CL106" s="273"/>
      <c r="CM106" s="273"/>
      <c r="CN106" s="273"/>
      <c r="CO106" s="273"/>
      <c r="CP106" s="273"/>
      <c r="CQ106" s="273"/>
      <c r="CR106" s="273"/>
      <c r="CS106" s="273"/>
      <c r="CT106" s="273"/>
      <c r="CU106" s="273"/>
      <c r="CV106" s="273"/>
      <c r="CW106" s="273"/>
      <c r="CX106" s="273"/>
      <c r="CY106" s="273"/>
      <c r="CZ106" s="273"/>
      <c r="DA106" s="273"/>
      <c r="DB106" s="273"/>
      <c r="DC106" s="273"/>
      <c r="DD106" s="273"/>
      <c r="DE106" s="273"/>
      <c r="DF106" s="273"/>
      <c r="DG106" s="273"/>
      <c r="DH106" s="273"/>
      <c r="DI106" s="273"/>
      <c r="DJ106" s="273"/>
      <c r="DK106" s="273"/>
      <c r="DL106" s="273"/>
      <c r="DM106" s="273"/>
      <c r="DN106" s="273"/>
      <c r="DO106" s="273"/>
      <c r="DP106" s="273"/>
      <c r="DQ106" s="273"/>
      <c r="DR106" s="273"/>
      <c r="DS106" s="273"/>
      <c r="DT106" s="273"/>
      <c r="DU106" s="273"/>
      <c r="DV106" s="273"/>
      <c r="DW106" s="273"/>
      <c r="DX106" s="273"/>
      <c r="DY106" s="273"/>
      <c r="DZ106" s="273"/>
      <c r="EA106" s="251"/>
    </row>
    <row r="107" spans="1:131" s="251" customFormat="1" ht="26.25" customHeight="1" thickBot="1" x14ac:dyDescent="0.2">
      <c r="A107" s="280" t="s">
        <v>417</v>
      </c>
      <c r="B107" s="281"/>
      <c r="C107" s="281"/>
      <c r="D107" s="281"/>
      <c r="E107" s="281"/>
      <c r="F107" s="281"/>
      <c r="G107" s="281"/>
      <c r="H107" s="281"/>
      <c r="I107" s="281"/>
      <c r="J107" s="281"/>
      <c r="K107" s="281"/>
      <c r="L107" s="281"/>
      <c r="M107" s="281"/>
      <c r="N107" s="281"/>
      <c r="O107" s="281"/>
      <c r="P107" s="281"/>
      <c r="Q107" s="281"/>
      <c r="R107" s="281"/>
      <c r="S107" s="281"/>
      <c r="T107" s="281"/>
      <c r="U107" s="281"/>
      <c r="V107" s="281"/>
      <c r="W107" s="281"/>
      <c r="X107" s="281"/>
      <c r="Y107" s="281"/>
      <c r="Z107" s="281"/>
      <c r="AA107" s="281"/>
      <c r="AB107" s="281"/>
      <c r="AC107" s="281"/>
      <c r="AD107" s="281"/>
      <c r="AE107" s="281"/>
      <c r="AF107" s="281"/>
      <c r="AG107" s="281"/>
      <c r="AH107" s="281"/>
      <c r="AI107" s="281"/>
      <c r="AJ107" s="281"/>
      <c r="AK107" s="281"/>
      <c r="AL107" s="281"/>
      <c r="AM107" s="281"/>
      <c r="AN107" s="281"/>
      <c r="AO107" s="281"/>
      <c r="AP107" s="281"/>
      <c r="AQ107" s="281"/>
      <c r="AR107" s="281"/>
      <c r="AS107" s="281"/>
      <c r="AT107" s="281"/>
      <c r="AU107" s="280" t="s">
        <v>418</v>
      </c>
      <c r="AV107" s="281"/>
      <c r="AW107" s="281"/>
      <c r="AX107" s="281"/>
      <c r="AY107" s="281"/>
      <c r="AZ107" s="281"/>
      <c r="BA107" s="281"/>
      <c r="BB107" s="281"/>
      <c r="BC107" s="281"/>
      <c r="BD107" s="281"/>
      <c r="BE107" s="281"/>
      <c r="BF107" s="281"/>
      <c r="BG107" s="281"/>
      <c r="BH107" s="281"/>
      <c r="BI107" s="281"/>
      <c r="BJ107" s="281"/>
      <c r="BK107" s="281"/>
      <c r="BL107" s="281"/>
      <c r="BM107" s="281"/>
      <c r="BN107" s="281"/>
      <c r="BO107" s="281"/>
      <c r="BP107" s="281"/>
      <c r="BQ107" s="281"/>
      <c r="BR107" s="281"/>
      <c r="BS107" s="281"/>
      <c r="BT107" s="281"/>
      <c r="BU107" s="281"/>
      <c r="BV107" s="281"/>
      <c r="BW107" s="281"/>
      <c r="BX107" s="281"/>
      <c r="BY107" s="281"/>
      <c r="BZ107" s="281"/>
      <c r="CA107" s="281"/>
      <c r="CB107" s="281"/>
      <c r="CC107" s="281"/>
      <c r="CD107" s="281"/>
      <c r="CE107" s="281"/>
      <c r="CF107" s="281"/>
      <c r="CG107" s="281"/>
      <c r="CH107" s="281"/>
      <c r="CI107" s="281"/>
      <c r="CJ107" s="281"/>
      <c r="CK107" s="281"/>
      <c r="CL107" s="281"/>
      <c r="CM107" s="281"/>
      <c r="CN107" s="281"/>
      <c r="CO107" s="281"/>
      <c r="CP107" s="281"/>
      <c r="CQ107" s="281"/>
      <c r="CR107" s="281"/>
      <c r="CS107" s="281"/>
      <c r="CT107" s="281"/>
      <c r="CU107" s="281"/>
      <c r="CV107" s="281"/>
      <c r="CW107" s="281"/>
      <c r="CX107" s="281"/>
      <c r="CY107" s="281"/>
      <c r="CZ107" s="281"/>
      <c r="DA107" s="281"/>
      <c r="DB107" s="281"/>
      <c r="DC107" s="281"/>
      <c r="DD107" s="281"/>
      <c r="DE107" s="281"/>
      <c r="DF107" s="281"/>
      <c r="DG107" s="281"/>
      <c r="DH107" s="281"/>
      <c r="DI107" s="281"/>
      <c r="DJ107" s="281"/>
      <c r="DK107" s="281"/>
      <c r="DL107" s="281"/>
      <c r="DM107" s="281"/>
      <c r="DN107" s="281"/>
      <c r="DO107" s="281"/>
      <c r="DP107" s="281"/>
      <c r="DQ107" s="281"/>
      <c r="DR107" s="281"/>
      <c r="DS107" s="281"/>
      <c r="DT107" s="281"/>
      <c r="DU107" s="281"/>
      <c r="DV107" s="281"/>
      <c r="DW107" s="281"/>
      <c r="DX107" s="281"/>
      <c r="DY107" s="281"/>
      <c r="DZ107" s="281"/>
    </row>
    <row r="108" spans="1:131" s="251" customFormat="1" ht="26.25" customHeight="1" x14ac:dyDescent="0.15">
      <c r="A108" s="1019" t="s">
        <v>419</v>
      </c>
      <c r="B108" s="1020"/>
      <c r="C108" s="1020"/>
      <c r="D108" s="1020"/>
      <c r="E108" s="1020"/>
      <c r="F108" s="1020"/>
      <c r="G108" s="1020"/>
      <c r="H108" s="1020"/>
      <c r="I108" s="1020"/>
      <c r="J108" s="1020"/>
      <c r="K108" s="1020"/>
      <c r="L108" s="1020"/>
      <c r="M108" s="1020"/>
      <c r="N108" s="1020"/>
      <c r="O108" s="1020"/>
      <c r="P108" s="1020"/>
      <c r="Q108" s="1020"/>
      <c r="R108" s="1020"/>
      <c r="S108" s="1020"/>
      <c r="T108" s="1020"/>
      <c r="U108" s="1020"/>
      <c r="V108" s="1020"/>
      <c r="W108" s="1020"/>
      <c r="X108" s="1020"/>
      <c r="Y108" s="1020"/>
      <c r="Z108" s="1020"/>
      <c r="AA108" s="1020"/>
      <c r="AB108" s="1020"/>
      <c r="AC108" s="1020"/>
      <c r="AD108" s="1020"/>
      <c r="AE108" s="1020"/>
      <c r="AF108" s="1020"/>
      <c r="AG108" s="1020"/>
      <c r="AH108" s="1020"/>
      <c r="AI108" s="1020"/>
      <c r="AJ108" s="1020"/>
      <c r="AK108" s="1020"/>
      <c r="AL108" s="1020"/>
      <c r="AM108" s="1020"/>
      <c r="AN108" s="1020"/>
      <c r="AO108" s="1020"/>
      <c r="AP108" s="1020"/>
      <c r="AQ108" s="1020"/>
      <c r="AR108" s="1020"/>
      <c r="AS108" s="1020"/>
      <c r="AT108" s="1021"/>
      <c r="AU108" s="1019" t="s">
        <v>420</v>
      </c>
      <c r="AV108" s="1020"/>
      <c r="AW108" s="1020"/>
      <c r="AX108" s="1020"/>
      <c r="AY108" s="1020"/>
      <c r="AZ108" s="1020"/>
      <c r="BA108" s="1020"/>
      <c r="BB108" s="1020"/>
      <c r="BC108" s="1020"/>
      <c r="BD108" s="1020"/>
      <c r="BE108" s="1020"/>
      <c r="BF108" s="1020"/>
      <c r="BG108" s="1020"/>
      <c r="BH108" s="1020"/>
      <c r="BI108" s="1020"/>
      <c r="BJ108" s="1020"/>
      <c r="BK108" s="1020"/>
      <c r="BL108" s="1020"/>
      <c r="BM108" s="1020"/>
      <c r="BN108" s="1020"/>
      <c r="BO108" s="1020"/>
      <c r="BP108" s="1020"/>
      <c r="BQ108" s="1020"/>
      <c r="BR108" s="1020"/>
      <c r="BS108" s="1020"/>
      <c r="BT108" s="1020"/>
      <c r="BU108" s="1020"/>
      <c r="BV108" s="1020"/>
      <c r="BW108" s="1020"/>
      <c r="BX108" s="1020"/>
      <c r="BY108" s="1020"/>
      <c r="BZ108" s="1020"/>
      <c r="CA108" s="1020"/>
      <c r="CB108" s="1020"/>
      <c r="CC108" s="1020"/>
      <c r="CD108" s="1020"/>
      <c r="CE108" s="1020"/>
      <c r="CF108" s="1020"/>
      <c r="CG108" s="1020"/>
      <c r="CH108" s="1020"/>
      <c r="CI108" s="1020"/>
      <c r="CJ108" s="1020"/>
      <c r="CK108" s="1020"/>
      <c r="CL108" s="1020"/>
      <c r="CM108" s="1020"/>
      <c r="CN108" s="1020"/>
      <c r="CO108" s="1020"/>
      <c r="CP108" s="1020"/>
      <c r="CQ108" s="1020"/>
      <c r="CR108" s="1020"/>
      <c r="CS108" s="1020"/>
      <c r="CT108" s="1020"/>
      <c r="CU108" s="1020"/>
      <c r="CV108" s="1020"/>
      <c r="CW108" s="1020"/>
      <c r="CX108" s="1020"/>
      <c r="CY108" s="1020"/>
      <c r="CZ108" s="1020"/>
      <c r="DA108" s="1020"/>
      <c r="DB108" s="1020"/>
      <c r="DC108" s="1020"/>
      <c r="DD108" s="1020"/>
      <c r="DE108" s="1020"/>
      <c r="DF108" s="1020"/>
      <c r="DG108" s="1020"/>
      <c r="DH108" s="1020"/>
      <c r="DI108" s="1020"/>
      <c r="DJ108" s="1020"/>
      <c r="DK108" s="1020"/>
      <c r="DL108" s="1020"/>
      <c r="DM108" s="1020"/>
      <c r="DN108" s="1020"/>
      <c r="DO108" s="1020"/>
      <c r="DP108" s="1020"/>
      <c r="DQ108" s="1020"/>
      <c r="DR108" s="1020"/>
      <c r="DS108" s="1020"/>
      <c r="DT108" s="1020"/>
      <c r="DU108" s="1020"/>
      <c r="DV108" s="1020"/>
      <c r="DW108" s="1020"/>
      <c r="DX108" s="1020"/>
      <c r="DY108" s="1020"/>
      <c r="DZ108" s="1021"/>
    </row>
    <row r="109" spans="1:131" s="251" customFormat="1" ht="26.25" customHeight="1" x14ac:dyDescent="0.15">
      <c r="A109" s="1012" t="s">
        <v>421</v>
      </c>
      <c r="B109" s="993"/>
      <c r="C109" s="993"/>
      <c r="D109" s="993"/>
      <c r="E109" s="993"/>
      <c r="F109" s="993"/>
      <c r="G109" s="993"/>
      <c r="H109" s="993"/>
      <c r="I109" s="993"/>
      <c r="J109" s="993"/>
      <c r="K109" s="993"/>
      <c r="L109" s="993"/>
      <c r="M109" s="993"/>
      <c r="N109" s="993"/>
      <c r="O109" s="993"/>
      <c r="P109" s="993"/>
      <c r="Q109" s="993"/>
      <c r="R109" s="993"/>
      <c r="S109" s="993"/>
      <c r="T109" s="993"/>
      <c r="U109" s="993"/>
      <c r="V109" s="993"/>
      <c r="W109" s="993"/>
      <c r="X109" s="993"/>
      <c r="Y109" s="993"/>
      <c r="Z109" s="994"/>
      <c r="AA109" s="992" t="s">
        <v>422</v>
      </c>
      <c r="AB109" s="993"/>
      <c r="AC109" s="993"/>
      <c r="AD109" s="993"/>
      <c r="AE109" s="994"/>
      <c r="AF109" s="992" t="s">
        <v>423</v>
      </c>
      <c r="AG109" s="993"/>
      <c r="AH109" s="993"/>
      <c r="AI109" s="993"/>
      <c r="AJ109" s="994"/>
      <c r="AK109" s="992" t="s">
        <v>304</v>
      </c>
      <c r="AL109" s="993"/>
      <c r="AM109" s="993"/>
      <c r="AN109" s="993"/>
      <c r="AO109" s="994"/>
      <c r="AP109" s="992" t="s">
        <v>424</v>
      </c>
      <c r="AQ109" s="993"/>
      <c r="AR109" s="993"/>
      <c r="AS109" s="993"/>
      <c r="AT109" s="995"/>
      <c r="AU109" s="1012" t="s">
        <v>421</v>
      </c>
      <c r="AV109" s="993"/>
      <c r="AW109" s="993"/>
      <c r="AX109" s="993"/>
      <c r="AY109" s="993"/>
      <c r="AZ109" s="993"/>
      <c r="BA109" s="993"/>
      <c r="BB109" s="993"/>
      <c r="BC109" s="993"/>
      <c r="BD109" s="993"/>
      <c r="BE109" s="993"/>
      <c r="BF109" s="993"/>
      <c r="BG109" s="993"/>
      <c r="BH109" s="993"/>
      <c r="BI109" s="993"/>
      <c r="BJ109" s="993"/>
      <c r="BK109" s="993"/>
      <c r="BL109" s="993"/>
      <c r="BM109" s="993"/>
      <c r="BN109" s="993"/>
      <c r="BO109" s="993"/>
      <c r="BP109" s="994"/>
      <c r="BQ109" s="992" t="s">
        <v>422</v>
      </c>
      <c r="BR109" s="993"/>
      <c r="BS109" s="993"/>
      <c r="BT109" s="993"/>
      <c r="BU109" s="994"/>
      <c r="BV109" s="992" t="s">
        <v>423</v>
      </c>
      <c r="BW109" s="993"/>
      <c r="BX109" s="993"/>
      <c r="BY109" s="993"/>
      <c r="BZ109" s="994"/>
      <c r="CA109" s="992" t="s">
        <v>304</v>
      </c>
      <c r="CB109" s="993"/>
      <c r="CC109" s="993"/>
      <c r="CD109" s="993"/>
      <c r="CE109" s="994"/>
      <c r="CF109" s="1013" t="s">
        <v>424</v>
      </c>
      <c r="CG109" s="1013"/>
      <c r="CH109" s="1013"/>
      <c r="CI109" s="1013"/>
      <c r="CJ109" s="1013"/>
      <c r="CK109" s="992" t="s">
        <v>425</v>
      </c>
      <c r="CL109" s="993"/>
      <c r="CM109" s="993"/>
      <c r="CN109" s="993"/>
      <c r="CO109" s="993"/>
      <c r="CP109" s="993"/>
      <c r="CQ109" s="993"/>
      <c r="CR109" s="993"/>
      <c r="CS109" s="993"/>
      <c r="CT109" s="993"/>
      <c r="CU109" s="993"/>
      <c r="CV109" s="993"/>
      <c r="CW109" s="993"/>
      <c r="CX109" s="993"/>
      <c r="CY109" s="993"/>
      <c r="CZ109" s="993"/>
      <c r="DA109" s="993"/>
      <c r="DB109" s="993"/>
      <c r="DC109" s="993"/>
      <c r="DD109" s="993"/>
      <c r="DE109" s="993"/>
      <c r="DF109" s="994"/>
      <c r="DG109" s="992" t="s">
        <v>422</v>
      </c>
      <c r="DH109" s="993"/>
      <c r="DI109" s="993"/>
      <c r="DJ109" s="993"/>
      <c r="DK109" s="994"/>
      <c r="DL109" s="992" t="s">
        <v>423</v>
      </c>
      <c r="DM109" s="993"/>
      <c r="DN109" s="993"/>
      <c r="DO109" s="993"/>
      <c r="DP109" s="994"/>
      <c r="DQ109" s="992" t="s">
        <v>304</v>
      </c>
      <c r="DR109" s="993"/>
      <c r="DS109" s="993"/>
      <c r="DT109" s="993"/>
      <c r="DU109" s="994"/>
      <c r="DV109" s="992" t="s">
        <v>424</v>
      </c>
      <c r="DW109" s="993"/>
      <c r="DX109" s="993"/>
      <c r="DY109" s="993"/>
      <c r="DZ109" s="995"/>
    </row>
    <row r="110" spans="1:131" s="251" customFormat="1" ht="26.25" customHeight="1" x14ac:dyDescent="0.15">
      <c r="A110" s="996" t="s">
        <v>426</v>
      </c>
      <c r="B110" s="997"/>
      <c r="C110" s="997"/>
      <c r="D110" s="997"/>
      <c r="E110" s="997"/>
      <c r="F110" s="997"/>
      <c r="G110" s="997"/>
      <c r="H110" s="997"/>
      <c r="I110" s="997"/>
      <c r="J110" s="997"/>
      <c r="K110" s="997"/>
      <c r="L110" s="997"/>
      <c r="M110" s="997"/>
      <c r="N110" s="997"/>
      <c r="O110" s="997"/>
      <c r="P110" s="997"/>
      <c r="Q110" s="997"/>
      <c r="R110" s="997"/>
      <c r="S110" s="997"/>
      <c r="T110" s="997"/>
      <c r="U110" s="997"/>
      <c r="V110" s="997"/>
      <c r="W110" s="997"/>
      <c r="X110" s="997"/>
      <c r="Y110" s="997"/>
      <c r="Z110" s="998"/>
      <c r="AA110" s="999">
        <v>1320102</v>
      </c>
      <c r="AB110" s="1000"/>
      <c r="AC110" s="1000"/>
      <c r="AD110" s="1000"/>
      <c r="AE110" s="1001"/>
      <c r="AF110" s="1002">
        <v>1327876</v>
      </c>
      <c r="AG110" s="1000"/>
      <c r="AH110" s="1000"/>
      <c r="AI110" s="1000"/>
      <c r="AJ110" s="1001"/>
      <c r="AK110" s="1002">
        <v>1323936</v>
      </c>
      <c r="AL110" s="1000"/>
      <c r="AM110" s="1000"/>
      <c r="AN110" s="1000"/>
      <c r="AO110" s="1001"/>
      <c r="AP110" s="1003">
        <v>34.200000000000003</v>
      </c>
      <c r="AQ110" s="1004"/>
      <c r="AR110" s="1004"/>
      <c r="AS110" s="1004"/>
      <c r="AT110" s="1005"/>
      <c r="AU110" s="1006" t="s">
        <v>73</v>
      </c>
      <c r="AV110" s="1007"/>
      <c r="AW110" s="1007"/>
      <c r="AX110" s="1007"/>
      <c r="AY110" s="1007"/>
      <c r="AZ110" s="1048" t="s">
        <v>427</v>
      </c>
      <c r="BA110" s="997"/>
      <c r="BB110" s="997"/>
      <c r="BC110" s="997"/>
      <c r="BD110" s="997"/>
      <c r="BE110" s="997"/>
      <c r="BF110" s="997"/>
      <c r="BG110" s="997"/>
      <c r="BH110" s="997"/>
      <c r="BI110" s="997"/>
      <c r="BJ110" s="997"/>
      <c r="BK110" s="997"/>
      <c r="BL110" s="997"/>
      <c r="BM110" s="997"/>
      <c r="BN110" s="997"/>
      <c r="BO110" s="997"/>
      <c r="BP110" s="998"/>
      <c r="BQ110" s="1034">
        <v>11544742</v>
      </c>
      <c r="BR110" s="1035"/>
      <c r="BS110" s="1035"/>
      <c r="BT110" s="1035"/>
      <c r="BU110" s="1035"/>
      <c r="BV110" s="1035">
        <v>10920473</v>
      </c>
      <c r="BW110" s="1035"/>
      <c r="BX110" s="1035"/>
      <c r="BY110" s="1035"/>
      <c r="BZ110" s="1035"/>
      <c r="CA110" s="1035">
        <v>10256114</v>
      </c>
      <c r="CB110" s="1035"/>
      <c r="CC110" s="1035"/>
      <c r="CD110" s="1035"/>
      <c r="CE110" s="1035"/>
      <c r="CF110" s="1049">
        <v>264.60000000000002</v>
      </c>
      <c r="CG110" s="1050"/>
      <c r="CH110" s="1050"/>
      <c r="CI110" s="1050"/>
      <c r="CJ110" s="1050"/>
      <c r="CK110" s="1051" t="s">
        <v>428</v>
      </c>
      <c r="CL110" s="1052"/>
      <c r="CM110" s="1031" t="s">
        <v>429</v>
      </c>
      <c r="CN110" s="1032"/>
      <c r="CO110" s="1032"/>
      <c r="CP110" s="1032"/>
      <c r="CQ110" s="1032"/>
      <c r="CR110" s="1032"/>
      <c r="CS110" s="1032"/>
      <c r="CT110" s="1032"/>
      <c r="CU110" s="1032"/>
      <c r="CV110" s="1032"/>
      <c r="CW110" s="1032"/>
      <c r="CX110" s="1032"/>
      <c r="CY110" s="1032"/>
      <c r="CZ110" s="1032"/>
      <c r="DA110" s="1032"/>
      <c r="DB110" s="1032"/>
      <c r="DC110" s="1032"/>
      <c r="DD110" s="1032"/>
      <c r="DE110" s="1032"/>
      <c r="DF110" s="1033"/>
      <c r="DG110" s="1034" t="s">
        <v>430</v>
      </c>
      <c r="DH110" s="1035"/>
      <c r="DI110" s="1035"/>
      <c r="DJ110" s="1035"/>
      <c r="DK110" s="1035"/>
      <c r="DL110" s="1035" t="s">
        <v>430</v>
      </c>
      <c r="DM110" s="1035"/>
      <c r="DN110" s="1035"/>
      <c r="DO110" s="1035"/>
      <c r="DP110" s="1035"/>
      <c r="DQ110" s="1035" t="s">
        <v>430</v>
      </c>
      <c r="DR110" s="1035"/>
      <c r="DS110" s="1035"/>
      <c r="DT110" s="1035"/>
      <c r="DU110" s="1035"/>
      <c r="DV110" s="1036" t="s">
        <v>129</v>
      </c>
      <c r="DW110" s="1036"/>
      <c r="DX110" s="1036"/>
      <c r="DY110" s="1036"/>
      <c r="DZ110" s="1037"/>
    </row>
    <row r="111" spans="1:131" s="251" customFormat="1" ht="26.25" customHeight="1" x14ac:dyDescent="0.15">
      <c r="A111" s="1038" t="s">
        <v>431</v>
      </c>
      <c r="B111" s="1039"/>
      <c r="C111" s="1039"/>
      <c r="D111" s="1039"/>
      <c r="E111" s="1039"/>
      <c r="F111" s="1039"/>
      <c r="G111" s="1039"/>
      <c r="H111" s="1039"/>
      <c r="I111" s="1039"/>
      <c r="J111" s="1039"/>
      <c r="K111" s="1039"/>
      <c r="L111" s="1039"/>
      <c r="M111" s="1039"/>
      <c r="N111" s="1039"/>
      <c r="O111" s="1039"/>
      <c r="P111" s="1039"/>
      <c r="Q111" s="1039"/>
      <c r="R111" s="1039"/>
      <c r="S111" s="1039"/>
      <c r="T111" s="1039"/>
      <c r="U111" s="1039"/>
      <c r="V111" s="1039"/>
      <c r="W111" s="1039"/>
      <c r="X111" s="1039"/>
      <c r="Y111" s="1039"/>
      <c r="Z111" s="1040"/>
      <c r="AA111" s="1041" t="s">
        <v>129</v>
      </c>
      <c r="AB111" s="1042"/>
      <c r="AC111" s="1042"/>
      <c r="AD111" s="1042"/>
      <c r="AE111" s="1043"/>
      <c r="AF111" s="1044" t="s">
        <v>129</v>
      </c>
      <c r="AG111" s="1042"/>
      <c r="AH111" s="1042"/>
      <c r="AI111" s="1042"/>
      <c r="AJ111" s="1043"/>
      <c r="AK111" s="1044" t="s">
        <v>430</v>
      </c>
      <c r="AL111" s="1042"/>
      <c r="AM111" s="1042"/>
      <c r="AN111" s="1042"/>
      <c r="AO111" s="1043"/>
      <c r="AP111" s="1045" t="s">
        <v>432</v>
      </c>
      <c r="AQ111" s="1046"/>
      <c r="AR111" s="1046"/>
      <c r="AS111" s="1046"/>
      <c r="AT111" s="1047"/>
      <c r="AU111" s="1008"/>
      <c r="AV111" s="1009"/>
      <c r="AW111" s="1009"/>
      <c r="AX111" s="1009"/>
      <c r="AY111" s="1009"/>
      <c r="AZ111" s="1057" t="s">
        <v>433</v>
      </c>
      <c r="BA111" s="1058"/>
      <c r="BB111" s="1058"/>
      <c r="BC111" s="1058"/>
      <c r="BD111" s="1058"/>
      <c r="BE111" s="1058"/>
      <c r="BF111" s="1058"/>
      <c r="BG111" s="1058"/>
      <c r="BH111" s="1058"/>
      <c r="BI111" s="1058"/>
      <c r="BJ111" s="1058"/>
      <c r="BK111" s="1058"/>
      <c r="BL111" s="1058"/>
      <c r="BM111" s="1058"/>
      <c r="BN111" s="1058"/>
      <c r="BO111" s="1058"/>
      <c r="BP111" s="1059"/>
      <c r="BQ111" s="1027">
        <v>407769</v>
      </c>
      <c r="BR111" s="1028"/>
      <c r="BS111" s="1028"/>
      <c r="BT111" s="1028"/>
      <c r="BU111" s="1028"/>
      <c r="BV111" s="1028">
        <v>294597</v>
      </c>
      <c r="BW111" s="1028"/>
      <c r="BX111" s="1028"/>
      <c r="BY111" s="1028"/>
      <c r="BZ111" s="1028"/>
      <c r="CA111" s="1028">
        <v>248800</v>
      </c>
      <c r="CB111" s="1028"/>
      <c r="CC111" s="1028"/>
      <c r="CD111" s="1028"/>
      <c r="CE111" s="1028"/>
      <c r="CF111" s="1022">
        <v>6.4</v>
      </c>
      <c r="CG111" s="1023"/>
      <c r="CH111" s="1023"/>
      <c r="CI111" s="1023"/>
      <c r="CJ111" s="1023"/>
      <c r="CK111" s="1053"/>
      <c r="CL111" s="1054"/>
      <c r="CM111" s="1024" t="s">
        <v>434</v>
      </c>
      <c r="CN111" s="1025"/>
      <c r="CO111" s="1025"/>
      <c r="CP111" s="1025"/>
      <c r="CQ111" s="1025"/>
      <c r="CR111" s="1025"/>
      <c r="CS111" s="1025"/>
      <c r="CT111" s="1025"/>
      <c r="CU111" s="1025"/>
      <c r="CV111" s="1025"/>
      <c r="CW111" s="1025"/>
      <c r="CX111" s="1025"/>
      <c r="CY111" s="1025"/>
      <c r="CZ111" s="1025"/>
      <c r="DA111" s="1025"/>
      <c r="DB111" s="1025"/>
      <c r="DC111" s="1025"/>
      <c r="DD111" s="1025"/>
      <c r="DE111" s="1025"/>
      <c r="DF111" s="1026"/>
      <c r="DG111" s="1027" t="s">
        <v>129</v>
      </c>
      <c r="DH111" s="1028"/>
      <c r="DI111" s="1028"/>
      <c r="DJ111" s="1028"/>
      <c r="DK111" s="1028"/>
      <c r="DL111" s="1028" t="s">
        <v>129</v>
      </c>
      <c r="DM111" s="1028"/>
      <c r="DN111" s="1028"/>
      <c r="DO111" s="1028"/>
      <c r="DP111" s="1028"/>
      <c r="DQ111" s="1028" t="s">
        <v>129</v>
      </c>
      <c r="DR111" s="1028"/>
      <c r="DS111" s="1028"/>
      <c r="DT111" s="1028"/>
      <c r="DU111" s="1028"/>
      <c r="DV111" s="1029" t="s">
        <v>129</v>
      </c>
      <c r="DW111" s="1029"/>
      <c r="DX111" s="1029"/>
      <c r="DY111" s="1029"/>
      <c r="DZ111" s="1030"/>
    </row>
    <row r="112" spans="1:131" s="251" customFormat="1" ht="26.25" customHeight="1" x14ac:dyDescent="0.15">
      <c r="A112" s="1060" t="s">
        <v>435</v>
      </c>
      <c r="B112" s="1061"/>
      <c r="C112" s="1058" t="s">
        <v>436</v>
      </c>
      <c r="D112" s="1058"/>
      <c r="E112" s="1058"/>
      <c r="F112" s="1058"/>
      <c r="G112" s="1058"/>
      <c r="H112" s="1058"/>
      <c r="I112" s="1058"/>
      <c r="J112" s="1058"/>
      <c r="K112" s="1058"/>
      <c r="L112" s="1058"/>
      <c r="M112" s="1058"/>
      <c r="N112" s="1058"/>
      <c r="O112" s="1058"/>
      <c r="P112" s="1058"/>
      <c r="Q112" s="1058"/>
      <c r="R112" s="1058"/>
      <c r="S112" s="1058"/>
      <c r="T112" s="1058"/>
      <c r="U112" s="1058"/>
      <c r="V112" s="1058"/>
      <c r="W112" s="1058"/>
      <c r="X112" s="1058"/>
      <c r="Y112" s="1058"/>
      <c r="Z112" s="1059"/>
      <c r="AA112" s="1066" t="s">
        <v>432</v>
      </c>
      <c r="AB112" s="1067"/>
      <c r="AC112" s="1067"/>
      <c r="AD112" s="1067"/>
      <c r="AE112" s="1068"/>
      <c r="AF112" s="1069" t="s">
        <v>129</v>
      </c>
      <c r="AG112" s="1067"/>
      <c r="AH112" s="1067"/>
      <c r="AI112" s="1067"/>
      <c r="AJ112" s="1068"/>
      <c r="AK112" s="1069" t="s">
        <v>129</v>
      </c>
      <c r="AL112" s="1067"/>
      <c r="AM112" s="1067"/>
      <c r="AN112" s="1067"/>
      <c r="AO112" s="1068"/>
      <c r="AP112" s="1070" t="s">
        <v>129</v>
      </c>
      <c r="AQ112" s="1071"/>
      <c r="AR112" s="1071"/>
      <c r="AS112" s="1071"/>
      <c r="AT112" s="1072"/>
      <c r="AU112" s="1008"/>
      <c r="AV112" s="1009"/>
      <c r="AW112" s="1009"/>
      <c r="AX112" s="1009"/>
      <c r="AY112" s="1009"/>
      <c r="AZ112" s="1057" t="s">
        <v>437</v>
      </c>
      <c r="BA112" s="1058"/>
      <c r="BB112" s="1058"/>
      <c r="BC112" s="1058"/>
      <c r="BD112" s="1058"/>
      <c r="BE112" s="1058"/>
      <c r="BF112" s="1058"/>
      <c r="BG112" s="1058"/>
      <c r="BH112" s="1058"/>
      <c r="BI112" s="1058"/>
      <c r="BJ112" s="1058"/>
      <c r="BK112" s="1058"/>
      <c r="BL112" s="1058"/>
      <c r="BM112" s="1058"/>
      <c r="BN112" s="1058"/>
      <c r="BO112" s="1058"/>
      <c r="BP112" s="1059"/>
      <c r="BQ112" s="1027">
        <v>1757871</v>
      </c>
      <c r="BR112" s="1028"/>
      <c r="BS112" s="1028"/>
      <c r="BT112" s="1028"/>
      <c r="BU112" s="1028"/>
      <c r="BV112" s="1028">
        <v>1635557</v>
      </c>
      <c r="BW112" s="1028"/>
      <c r="BX112" s="1028"/>
      <c r="BY112" s="1028"/>
      <c r="BZ112" s="1028"/>
      <c r="CA112" s="1028">
        <v>1542058</v>
      </c>
      <c r="CB112" s="1028"/>
      <c r="CC112" s="1028"/>
      <c r="CD112" s="1028"/>
      <c r="CE112" s="1028"/>
      <c r="CF112" s="1022">
        <v>39.799999999999997</v>
      </c>
      <c r="CG112" s="1023"/>
      <c r="CH112" s="1023"/>
      <c r="CI112" s="1023"/>
      <c r="CJ112" s="1023"/>
      <c r="CK112" s="1053"/>
      <c r="CL112" s="1054"/>
      <c r="CM112" s="1024" t="s">
        <v>438</v>
      </c>
      <c r="CN112" s="1025"/>
      <c r="CO112" s="1025"/>
      <c r="CP112" s="1025"/>
      <c r="CQ112" s="1025"/>
      <c r="CR112" s="1025"/>
      <c r="CS112" s="1025"/>
      <c r="CT112" s="1025"/>
      <c r="CU112" s="1025"/>
      <c r="CV112" s="1025"/>
      <c r="CW112" s="1025"/>
      <c r="CX112" s="1025"/>
      <c r="CY112" s="1025"/>
      <c r="CZ112" s="1025"/>
      <c r="DA112" s="1025"/>
      <c r="DB112" s="1025"/>
      <c r="DC112" s="1025"/>
      <c r="DD112" s="1025"/>
      <c r="DE112" s="1025"/>
      <c r="DF112" s="1026"/>
      <c r="DG112" s="1027" t="s">
        <v>432</v>
      </c>
      <c r="DH112" s="1028"/>
      <c r="DI112" s="1028"/>
      <c r="DJ112" s="1028"/>
      <c r="DK112" s="1028"/>
      <c r="DL112" s="1028" t="s">
        <v>432</v>
      </c>
      <c r="DM112" s="1028"/>
      <c r="DN112" s="1028"/>
      <c r="DO112" s="1028"/>
      <c r="DP112" s="1028"/>
      <c r="DQ112" s="1028" t="s">
        <v>432</v>
      </c>
      <c r="DR112" s="1028"/>
      <c r="DS112" s="1028"/>
      <c r="DT112" s="1028"/>
      <c r="DU112" s="1028"/>
      <c r="DV112" s="1029" t="s">
        <v>129</v>
      </c>
      <c r="DW112" s="1029"/>
      <c r="DX112" s="1029"/>
      <c r="DY112" s="1029"/>
      <c r="DZ112" s="1030"/>
    </row>
    <row r="113" spans="1:130" s="251" customFormat="1" ht="26.25" customHeight="1" x14ac:dyDescent="0.15">
      <c r="A113" s="1062"/>
      <c r="B113" s="1063"/>
      <c r="C113" s="1058" t="s">
        <v>439</v>
      </c>
      <c r="D113" s="1058"/>
      <c r="E113" s="1058"/>
      <c r="F113" s="1058"/>
      <c r="G113" s="1058"/>
      <c r="H113" s="1058"/>
      <c r="I113" s="1058"/>
      <c r="J113" s="1058"/>
      <c r="K113" s="1058"/>
      <c r="L113" s="1058"/>
      <c r="M113" s="1058"/>
      <c r="N113" s="1058"/>
      <c r="O113" s="1058"/>
      <c r="P113" s="1058"/>
      <c r="Q113" s="1058"/>
      <c r="R113" s="1058"/>
      <c r="S113" s="1058"/>
      <c r="T113" s="1058"/>
      <c r="U113" s="1058"/>
      <c r="V113" s="1058"/>
      <c r="W113" s="1058"/>
      <c r="X113" s="1058"/>
      <c r="Y113" s="1058"/>
      <c r="Z113" s="1059"/>
      <c r="AA113" s="1041">
        <v>176015</v>
      </c>
      <c r="AB113" s="1042"/>
      <c r="AC113" s="1042"/>
      <c r="AD113" s="1042"/>
      <c r="AE113" s="1043"/>
      <c r="AF113" s="1044">
        <v>169564</v>
      </c>
      <c r="AG113" s="1042"/>
      <c r="AH113" s="1042"/>
      <c r="AI113" s="1042"/>
      <c r="AJ113" s="1043"/>
      <c r="AK113" s="1044">
        <v>171789</v>
      </c>
      <c r="AL113" s="1042"/>
      <c r="AM113" s="1042"/>
      <c r="AN113" s="1042"/>
      <c r="AO113" s="1043"/>
      <c r="AP113" s="1045">
        <v>4.4000000000000004</v>
      </c>
      <c r="AQ113" s="1046"/>
      <c r="AR113" s="1046"/>
      <c r="AS113" s="1046"/>
      <c r="AT113" s="1047"/>
      <c r="AU113" s="1008"/>
      <c r="AV113" s="1009"/>
      <c r="AW113" s="1009"/>
      <c r="AX113" s="1009"/>
      <c r="AY113" s="1009"/>
      <c r="AZ113" s="1057" t="s">
        <v>440</v>
      </c>
      <c r="BA113" s="1058"/>
      <c r="BB113" s="1058"/>
      <c r="BC113" s="1058"/>
      <c r="BD113" s="1058"/>
      <c r="BE113" s="1058"/>
      <c r="BF113" s="1058"/>
      <c r="BG113" s="1058"/>
      <c r="BH113" s="1058"/>
      <c r="BI113" s="1058"/>
      <c r="BJ113" s="1058"/>
      <c r="BK113" s="1058"/>
      <c r="BL113" s="1058"/>
      <c r="BM113" s="1058"/>
      <c r="BN113" s="1058"/>
      <c r="BO113" s="1058"/>
      <c r="BP113" s="1059"/>
      <c r="BQ113" s="1027">
        <v>688499</v>
      </c>
      <c r="BR113" s="1028"/>
      <c r="BS113" s="1028"/>
      <c r="BT113" s="1028"/>
      <c r="BU113" s="1028"/>
      <c r="BV113" s="1028">
        <v>693571</v>
      </c>
      <c r="BW113" s="1028"/>
      <c r="BX113" s="1028"/>
      <c r="BY113" s="1028"/>
      <c r="BZ113" s="1028"/>
      <c r="CA113" s="1028">
        <v>653658</v>
      </c>
      <c r="CB113" s="1028"/>
      <c r="CC113" s="1028"/>
      <c r="CD113" s="1028"/>
      <c r="CE113" s="1028"/>
      <c r="CF113" s="1022">
        <v>16.899999999999999</v>
      </c>
      <c r="CG113" s="1023"/>
      <c r="CH113" s="1023"/>
      <c r="CI113" s="1023"/>
      <c r="CJ113" s="1023"/>
      <c r="CK113" s="1053"/>
      <c r="CL113" s="1054"/>
      <c r="CM113" s="1024" t="s">
        <v>441</v>
      </c>
      <c r="CN113" s="1025"/>
      <c r="CO113" s="1025"/>
      <c r="CP113" s="1025"/>
      <c r="CQ113" s="1025"/>
      <c r="CR113" s="1025"/>
      <c r="CS113" s="1025"/>
      <c r="CT113" s="1025"/>
      <c r="CU113" s="1025"/>
      <c r="CV113" s="1025"/>
      <c r="CW113" s="1025"/>
      <c r="CX113" s="1025"/>
      <c r="CY113" s="1025"/>
      <c r="CZ113" s="1025"/>
      <c r="DA113" s="1025"/>
      <c r="DB113" s="1025"/>
      <c r="DC113" s="1025"/>
      <c r="DD113" s="1025"/>
      <c r="DE113" s="1025"/>
      <c r="DF113" s="1026"/>
      <c r="DG113" s="1066" t="s">
        <v>432</v>
      </c>
      <c r="DH113" s="1067"/>
      <c r="DI113" s="1067"/>
      <c r="DJ113" s="1067"/>
      <c r="DK113" s="1068"/>
      <c r="DL113" s="1069" t="s">
        <v>129</v>
      </c>
      <c r="DM113" s="1067"/>
      <c r="DN113" s="1067"/>
      <c r="DO113" s="1067"/>
      <c r="DP113" s="1068"/>
      <c r="DQ113" s="1069" t="s">
        <v>129</v>
      </c>
      <c r="DR113" s="1067"/>
      <c r="DS113" s="1067"/>
      <c r="DT113" s="1067"/>
      <c r="DU113" s="1068"/>
      <c r="DV113" s="1070" t="s">
        <v>432</v>
      </c>
      <c r="DW113" s="1071"/>
      <c r="DX113" s="1071"/>
      <c r="DY113" s="1071"/>
      <c r="DZ113" s="1072"/>
    </row>
    <row r="114" spans="1:130" s="251" customFormat="1" ht="26.25" customHeight="1" x14ac:dyDescent="0.15">
      <c r="A114" s="1062"/>
      <c r="B114" s="1063"/>
      <c r="C114" s="1058" t="s">
        <v>442</v>
      </c>
      <c r="D114" s="1058"/>
      <c r="E114" s="1058"/>
      <c r="F114" s="1058"/>
      <c r="G114" s="1058"/>
      <c r="H114" s="1058"/>
      <c r="I114" s="1058"/>
      <c r="J114" s="1058"/>
      <c r="K114" s="1058"/>
      <c r="L114" s="1058"/>
      <c r="M114" s="1058"/>
      <c r="N114" s="1058"/>
      <c r="O114" s="1058"/>
      <c r="P114" s="1058"/>
      <c r="Q114" s="1058"/>
      <c r="R114" s="1058"/>
      <c r="S114" s="1058"/>
      <c r="T114" s="1058"/>
      <c r="U114" s="1058"/>
      <c r="V114" s="1058"/>
      <c r="W114" s="1058"/>
      <c r="X114" s="1058"/>
      <c r="Y114" s="1058"/>
      <c r="Z114" s="1059"/>
      <c r="AA114" s="1066">
        <v>10465</v>
      </c>
      <c r="AB114" s="1067"/>
      <c r="AC114" s="1067"/>
      <c r="AD114" s="1067"/>
      <c r="AE114" s="1068"/>
      <c r="AF114" s="1069">
        <v>11233</v>
      </c>
      <c r="AG114" s="1067"/>
      <c r="AH114" s="1067"/>
      <c r="AI114" s="1067"/>
      <c r="AJ114" s="1068"/>
      <c r="AK114" s="1069">
        <v>42991</v>
      </c>
      <c r="AL114" s="1067"/>
      <c r="AM114" s="1067"/>
      <c r="AN114" s="1067"/>
      <c r="AO114" s="1068"/>
      <c r="AP114" s="1070">
        <v>1.1000000000000001</v>
      </c>
      <c r="AQ114" s="1071"/>
      <c r="AR114" s="1071"/>
      <c r="AS114" s="1071"/>
      <c r="AT114" s="1072"/>
      <c r="AU114" s="1008"/>
      <c r="AV114" s="1009"/>
      <c r="AW114" s="1009"/>
      <c r="AX114" s="1009"/>
      <c r="AY114" s="1009"/>
      <c r="AZ114" s="1057" t="s">
        <v>443</v>
      </c>
      <c r="BA114" s="1058"/>
      <c r="BB114" s="1058"/>
      <c r="BC114" s="1058"/>
      <c r="BD114" s="1058"/>
      <c r="BE114" s="1058"/>
      <c r="BF114" s="1058"/>
      <c r="BG114" s="1058"/>
      <c r="BH114" s="1058"/>
      <c r="BI114" s="1058"/>
      <c r="BJ114" s="1058"/>
      <c r="BK114" s="1058"/>
      <c r="BL114" s="1058"/>
      <c r="BM114" s="1058"/>
      <c r="BN114" s="1058"/>
      <c r="BO114" s="1058"/>
      <c r="BP114" s="1059"/>
      <c r="BQ114" s="1027">
        <v>1296307</v>
      </c>
      <c r="BR114" s="1028"/>
      <c r="BS114" s="1028"/>
      <c r="BT114" s="1028"/>
      <c r="BU114" s="1028"/>
      <c r="BV114" s="1028">
        <v>1209068</v>
      </c>
      <c r="BW114" s="1028"/>
      <c r="BX114" s="1028"/>
      <c r="BY114" s="1028"/>
      <c r="BZ114" s="1028"/>
      <c r="CA114" s="1028">
        <v>1154120</v>
      </c>
      <c r="CB114" s="1028"/>
      <c r="CC114" s="1028"/>
      <c r="CD114" s="1028"/>
      <c r="CE114" s="1028"/>
      <c r="CF114" s="1022">
        <v>29.8</v>
      </c>
      <c r="CG114" s="1023"/>
      <c r="CH114" s="1023"/>
      <c r="CI114" s="1023"/>
      <c r="CJ114" s="1023"/>
      <c r="CK114" s="1053"/>
      <c r="CL114" s="1054"/>
      <c r="CM114" s="1024" t="s">
        <v>444</v>
      </c>
      <c r="CN114" s="1025"/>
      <c r="CO114" s="1025"/>
      <c r="CP114" s="1025"/>
      <c r="CQ114" s="1025"/>
      <c r="CR114" s="1025"/>
      <c r="CS114" s="1025"/>
      <c r="CT114" s="1025"/>
      <c r="CU114" s="1025"/>
      <c r="CV114" s="1025"/>
      <c r="CW114" s="1025"/>
      <c r="CX114" s="1025"/>
      <c r="CY114" s="1025"/>
      <c r="CZ114" s="1025"/>
      <c r="DA114" s="1025"/>
      <c r="DB114" s="1025"/>
      <c r="DC114" s="1025"/>
      <c r="DD114" s="1025"/>
      <c r="DE114" s="1025"/>
      <c r="DF114" s="1026"/>
      <c r="DG114" s="1066" t="s">
        <v>432</v>
      </c>
      <c r="DH114" s="1067"/>
      <c r="DI114" s="1067"/>
      <c r="DJ114" s="1067"/>
      <c r="DK114" s="1068"/>
      <c r="DL114" s="1069" t="s">
        <v>432</v>
      </c>
      <c r="DM114" s="1067"/>
      <c r="DN114" s="1067"/>
      <c r="DO114" s="1067"/>
      <c r="DP114" s="1068"/>
      <c r="DQ114" s="1069" t="s">
        <v>432</v>
      </c>
      <c r="DR114" s="1067"/>
      <c r="DS114" s="1067"/>
      <c r="DT114" s="1067"/>
      <c r="DU114" s="1068"/>
      <c r="DV114" s="1070" t="s">
        <v>432</v>
      </c>
      <c r="DW114" s="1071"/>
      <c r="DX114" s="1071"/>
      <c r="DY114" s="1071"/>
      <c r="DZ114" s="1072"/>
    </row>
    <row r="115" spans="1:130" s="251" customFormat="1" ht="26.25" customHeight="1" x14ac:dyDescent="0.15">
      <c r="A115" s="1062"/>
      <c r="B115" s="1063"/>
      <c r="C115" s="1058" t="s">
        <v>445</v>
      </c>
      <c r="D115" s="1058"/>
      <c r="E115" s="1058"/>
      <c r="F115" s="1058"/>
      <c r="G115" s="1058"/>
      <c r="H115" s="1058"/>
      <c r="I115" s="1058"/>
      <c r="J115" s="1058"/>
      <c r="K115" s="1058"/>
      <c r="L115" s="1058"/>
      <c r="M115" s="1058"/>
      <c r="N115" s="1058"/>
      <c r="O115" s="1058"/>
      <c r="P115" s="1058"/>
      <c r="Q115" s="1058"/>
      <c r="R115" s="1058"/>
      <c r="S115" s="1058"/>
      <c r="T115" s="1058"/>
      <c r="U115" s="1058"/>
      <c r="V115" s="1058"/>
      <c r="W115" s="1058"/>
      <c r="X115" s="1058"/>
      <c r="Y115" s="1058"/>
      <c r="Z115" s="1059"/>
      <c r="AA115" s="1041">
        <v>126920</v>
      </c>
      <c r="AB115" s="1042"/>
      <c r="AC115" s="1042"/>
      <c r="AD115" s="1042"/>
      <c r="AE115" s="1043"/>
      <c r="AF115" s="1044">
        <v>138998</v>
      </c>
      <c r="AG115" s="1042"/>
      <c r="AH115" s="1042"/>
      <c r="AI115" s="1042"/>
      <c r="AJ115" s="1043"/>
      <c r="AK115" s="1044">
        <v>152835</v>
      </c>
      <c r="AL115" s="1042"/>
      <c r="AM115" s="1042"/>
      <c r="AN115" s="1042"/>
      <c r="AO115" s="1043"/>
      <c r="AP115" s="1045">
        <v>3.9</v>
      </c>
      <c r="AQ115" s="1046"/>
      <c r="AR115" s="1046"/>
      <c r="AS115" s="1046"/>
      <c r="AT115" s="1047"/>
      <c r="AU115" s="1008"/>
      <c r="AV115" s="1009"/>
      <c r="AW115" s="1009"/>
      <c r="AX115" s="1009"/>
      <c r="AY115" s="1009"/>
      <c r="AZ115" s="1057" t="s">
        <v>446</v>
      </c>
      <c r="BA115" s="1058"/>
      <c r="BB115" s="1058"/>
      <c r="BC115" s="1058"/>
      <c r="BD115" s="1058"/>
      <c r="BE115" s="1058"/>
      <c r="BF115" s="1058"/>
      <c r="BG115" s="1058"/>
      <c r="BH115" s="1058"/>
      <c r="BI115" s="1058"/>
      <c r="BJ115" s="1058"/>
      <c r="BK115" s="1058"/>
      <c r="BL115" s="1058"/>
      <c r="BM115" s="1058"/>
      <c r="BN115" s="1058"/>
      <c r="BO115" s="1058"/>
      <c r="BP115" s="1059"/>
      <c r="BQ115" s="1027" t="s">
        <v>432</v>
      </c>
      <c r="BR115" s="1028"/>
      <c r="BS115" s="1028"/>
      <c r="BT115" s="1028"/>
      <c r="BU115" s="1028"/>
      <c r="BV115" s="1028" t="s">
        <v>129</v>
      </c>
      <c r="BW115" s="1028"/>
      <c r="BX115" s="1028"/>
      <c r="BY115" s="1028"/>
      <c r="BZ115" s="1028"/>
      <c r="CA115" s="1028" t="s">
        <v>129</v>
      </c>
      <c r="CB115" s="1028"/>
      <c r="CC115" s="1028"/>
      <c r="CD115" s="1028"/>
      <c r="CE115" s="1028"/>
      <c r="CF115" s="1022" t="s">
        <v>129</v>
      </c>
      <c r="CG115" s="1023"/>
      <c r="CH115" s="1023"/>
      <c r="CI115" s="1023"/>
      <c r="CJ115" s="1023"/>
      <c r="CK115" s="1053"/>
      <c r="CL115" s="1054"/>
      <c r="CM115" s="1057" t="s">
        <v>447</v>
      </c>
      <c r="CN115" s="1078"/>
      <c r="CO115" s="1078"/>
      <c r="CP115" s="1078"/>
      <c r="CQ115" s="1078"/>
      <c r="CR115" s="1078"/>
      <c r="CS115" s="1078"/>
      <c r="CT115" s="1078"/>
      <c r="CU115" s="1078"/>
      <c r="CV115" s="1078"/>
      <c r="CW115" s="1078"/>
      <c r="CX115" s="1078"/>
      <c r="CY115" s="1078"/>
      <c r="CZ115" s="1078"/>
      <c r="DA115" s="1078"/>
      <c r="DB115" s="1078"/>
      <c r="DC115" s="1078"/>
      <c r="DD115" s="1078"/>
      <c r="DE115" s="1078"/>
      <c r="DF115" s="1059"/>
      <c r="DG115" s="1066" t="s">
        <v>129</v>
      </c>
      <c r="DH115" s="1067"/>
      <c r="DI115" s="1067"/>
      <c r="DJ115" s="1067"/>
      <c r="DK115" s="1068"/>
      <c r="DL115" s="1069" t="s">
        <v>129</v>
      </c>
      <c r="DM115" s="1067"/>
      <c r="DN115" s="1067"/>
      <c r="DO115" s="1067"/>
      <c r="DP115" s="1068"/>
      <c r="DQ115" s="1069" t="s">
        <v>432</v>
      </c>
      <c r="DR115" s="1067"/>
      <c r="DS115" s="1067"/>
      <c r="DT115" s="1067"/>
      <c r="DU115" s="1068"/>
      <c r="DV115" s="1070" t="s">
        <v>432</v>
      </c>
      <c r="DW115" s="1071"/>
      <c r="DX115" s="1071"/>
      <c r="DY115" s="1071"/>
      <c r="DZ115" s="1072"/>
    </row>
    <row r="116" spans="1:130" s="251" customFormat="1" ht="26.25" customHeight="1" x14ac:dyDescent="0.15">
      <c r="A116" s="1064"/>
      <c r="B116" s="1065"/>
      <c r="C116" s="1073" t="s">
        <v>448</v>
      </c>
      <c r="D116" s="1073"/>
      <c r="E116" s="1073"/>
      <c r="F116" s="1073"/>
      <c r="G116" s="1073"/>
      <c r="H116" s="1073"/>
      <c r="I116" s="1073"/>
      <c r="J116" s="1073"/>
      <c r="K116" s="1073"/>
      <c r="L116" s="1073"/>
      <c r="M116" s="1073"/>
      <c r="N116" s="1073"/>
      <c r="O116" s="1073"/>
      <c r="P116" s="1073"/>
      <c r="Q116" s="1073"/>
      <c r="R116" s="1073"/>
      <c r="S116" s="1073"/>
      <c r="T116" s="1073"/>
      <c r="U116" s="1073"/>
      <c r="V116" s="1073"/>
      <c r="W116" s="1073"/>
      <c r="X116" s="1073"/>
      <c r="Y116" s="1073"/>
      <c r="Z116" s="1074"/>
      <c r="AA116" s="1066">
        <v>108</v>
      </c>
      <c r="AB116" s="1067"/>
      <c r="AC116" s="1067"/>
      <c r="AD116" s="1067"/>
      <c r="AE116" s="1068"/>
      <c r="AF116" s="1069">
        <v>84</v>
      </c>
      <c r="AG116" s="1067"/>
      <c r="AH116" s="1067"/>
      <c r="AI116" s="1067"/>
      <c r="AJ116" s="1068"/>
      <c r="AK116" s="1069">
        <v>85</v>
      </c>
      <c r="AL116" s="1067"/>
      <c r="AM116" s="1067"/>
      <c r="AN116" s="1067"/>
      <c r="AO116" s="1068"/>
      <c r="AP116" s="1070">
        <v>0</v>
      </c>
      <c r="AQ116" s="1071"/>
      <c r="AR116" s="1071"/>
      <c r="AS116" s="1071"/>
      <c r="AT116" s="1072"/>
      <c r="AU116" s="1008"/>
      <c r="AV116" s="1009"/>
      <c r="AW116" s="1009"/>
      <c r="AX116" s="1009"/>
      <c r="AY116" s="1009"/>
      <c r="AZ116" s="1075" t="s">
        <v>449</v>
      </c>
      <c r="BA116" s="1076"/>
      <c r="BB116" s="1076"/>
      <c r="BC116" s="1076"/>
      <c r="BD116" s="1076"/>
      <c r="BE116" s="1076"/>
      <c r="BF116" s="1076"/>
      <c r="BG116" s="1076"/>
      <c r="BH116" s="1076"/>
      <c r="BI116" s="1076"/>
      <c r="BJ116" s="1076"/>
      <c r="BK116" s="1076"/>
      <c r="BL116" s="1076"/>
      <c r="BM116" s="1076"/>
      <c r="BN116" s="1076"/>
      <c r="BO116" s="1076"/>
      <c r="BP116" s="1077"/>
      <c r="BQ116" s="1027" t="s">
        <v>129</v>
      </c>
      <c r="BR116" s="1028"/>
      <c r="BS116" s="1028"/>
      <c r="BT116" s="1028"/>
      <c r="BU116" s="1028"/>
      <c r="BV116" s="1028" t="s">
        <v>432</v>
      </c>
      <c r="BW116" s="1028"/>
      <c r="BX116" s="1028"/>
      <c r="BY116" s="1028"/>
      <c r="BZ116" s="1028"/>
      <c r="CA116" s="1028" t="s">
        <v>432</v>
      </c>
      <c r="CB116" s="1028"/>
      <c r="CC116" s="1028"/>
      <c r="CD116" s="1028"/>
      <c r="CE116" s="1028"/>
      <c r="CF116" s="1022" t="s">
        <v>129</v>
      </c>
      <c r="CG116" s="1023"/>
      <c r="CH116" s="1023"/>
      <c r="CI116" s="1023"/>
      <c r="CJ116" s="1023"/>
      <c r="CK116" s="1053"/>
      <c r="CL116" s="1054"/>
      <c r="CM116" s="1024" t="s">
        <v>450</v>
      </c>
      <c r="CN116" s="1025"/>
      <c r="CO116" s="1025"/>
      <c r="CP116" s="1025"/>
      <c r="CQ116" s="1025"/>
      <c r="CR116" s="1025"/>
      <c r="CS116" s="1025"/>
      <c r="CT116" s="1025"/>
      <c r="CU116" s="1025"/>
      <c r="CV116" s="1025"/>
      <c r="CW116" s="1025"/>
      <c r="CX116" s="1025"/>
      <c r="CY116" s="1025"/>
      <c r="CZ116" s="1025"/>
      <c r="DA116" s="1025"/>
      <c r="DB116" s="1025"/>
      <c r="DC116" s="1025"/>
      <c r="DD116" s="1025"/>
      <c r="DE116" s="1025"/>
      <c r="DF116" s="1026"/>
      <c r="DG116" s="1066" t="s">
        <v>129</v>
      </c>
      <c r="DH116" s="1067"/>
      <c r="DI116" s="1067"/>
      <c r="DJ116" s="1067"/>
      <c r="DK116" s="1068"/>
      <c r="DL116" s="1069" t="s">
        <v>432</v>
      </c>
      <c r="DM116" s="1067"/>
      <c r="DN116" s="1067"/>
      <c r="DO116" s="1067"/>
      <c r="DP116" s="1068"/>
      <c r="DQ116" s="1069" t="s">
        <v>129</v>
      </c>
      <c r="DR116" s="1067"/>
      <c r="DS116" s="1067"/>
      <c r="DT116" s="1067"/>
      <c r="DU116" s="1068"/>
      <c r="DV116" s="1070" t="s">
        <v>129</v>
      </c>
      <c r="DW116" s="1071"/>
      <c r="DX116" s="1071"/>
      <c r="DY116" s="1071"/>
      <c r="DZ116" s="1072"/>
    </row>
    <row r="117" spans="1:130" s="251" customFormat="1" ht="26.25" customHeight="1" x14ac:dyDescent="0.15">
      <c r="A117" s="1012" t="s">
        <v>186</v>
      </c>
      <c r="B117" s="993"/>
      <c r="C117" s="993"/>
      <c r="D117" s="993"/>
      <c r="E117" s="993"/>
      <c r="F117" s="993"/>
      <c r="G117" s="993"/>
      <c r="H117" s="993"/>
      <c r="I117" s="993"/>
      <c r="J117" s="993"/>
      <c r="K117" s="993"/>
      <c r="L117" s="993"/>
      <c r="M117" s="993"/>
      <c r="N117" s="993"/>
      <c r="O117" s="993"/>
      <c r="P117" s="993"/>
      <c r="Q117" s="993"/>
      <c r="R117" s="993"/>
      <c r="S117" s="993"/>
      <c r="T117" s="993"/>
      <c r="U117" s="993"/>
      <c r="V117" s="993"/>
      <c r="W117" s="993"/>
      <c r="X117" s="993"/>
      <c r="Y117" s="1083" t="s">
        <v>451</v>
      </c>
      <c r="Z117" s="994"/>
      <c r="AA117" s="1084">
        <v>1633610</v>
      </c>
      <c r="AB117" s="1085"/>
      <c r="AC117" s="1085"/>
      <c r="AD117" s="1085"/>
      <c r="AE117" s="1086"/>
      <c r="AF117" s="1087">
        <v>1647755</v>
      </c>
      <c r="AG117" s="1085"/>
      <c r="AH117" s="1085"/>
      <c r="AI117" s="1085"/>
      <c r="AJ117" s="1086"/>
      <c r="AK117" s="1087">
        <v>1691636</v>
      </c>
      <c r="AL117" s="1085"/>
      <c r="AM117" s="1085"/>
      <c r="AN117" s="1085"/>
      <c r="AO117" s="1086"/>
      <c r="AP117" s="1088"/>
      <c r="AQ117" s="1089"/>
      <c r="AR117" s="1089"/>
      <c r="AS117" s="1089"/>
      <c r="AT117" s="1090"/>
      <c r="AU117" s="1008"/>
      <c r="AV117" s="1009"/>
      <c r="AW117" s="1009"/>
      <c r="AX117" s="1009"/>
      <c r="AY117" s="1009"/>
      <c r="AZ117" s="1075" t="s">
        <v>452</v>
      </c>
      <c r="BA117" s="1076"/>
      <c r="BB117" s="1076"/>
      <c r="BC117" s="1076"/>
      <c r="BD117" s="1076"/>
      <c r="BE117" s="1076"/>
      <c r="BF117" s="1076"/>
      <c r="BG117" s="1076"/>
      <c r="BH117" s="1076"/>
      <c r="BI117" s="1076"/>
      <c r="BJ117" s="1076"/>
      <c r="BK117" s="1076"/>
      <c r="BL117" s="1076"/>
      <c r="BM117" s="1076"/>
      <c r="BN117" s="1076"/>
      <c r="BO117" s="1076"/>
      <c r="BP117" s="1077"/>
      <c r="BQ117" s="1027" t="s">
        <v>129</v>
      </c>
      <c r="BR117" s="1028"/>
      <c r="BS117" s="1028"/>
      <c r="BT117" s="1028"/>
      <c r="BU117" s="1028"/>
      <c r="BV117" s="1028" t="s">
        <v>129</v>
      </c>
      <c r="BW117" s="1028"/>
      <c r="BX117" s="1028"/>
      <c r="BY117" s="1028"/>
      <c r="BZ117" s="1028"/>
      <c r="CA117" s="1028" t="s">
        <v>432</v>
      </c>
      <c r="CB117" s="1028"/>
      <c r="CC117" s="1028"/>
      <c r="CD117" s="1028"/>
      <c r="CE117" s="1028"/>
      <c r="CF117" s="1022" t="s">
        <v>129</v>
      </c>
      <c r="CG117" s="1023"/>
      <c r="CH117" s="1023"/>
      <c r="CI117" s="1023"/>
      <c r="CJ117" s="1023"/>
      <c r="CK117" s="1053"/>
      <c r="CL117" s="1054"/>
      <c r="CM117" s="1024" t="s">
        <v>453</v>
      </c>
      <c r="CN117" s="1025"/>
      <c r="CO117" s="1025"/>
      <c r="CP117" s="1025"/>
      <c r="CQ117" s="1025"/>
      <c r="CR117" s="1025"/>
      <c r="CS117" s="1025"/>
      <c r="CT117" s="1025"/>
      <c r="CU117" s="1025"/>
      <c r="CV117" s="1025"/>
      <c r="CW117" s="1025"/>
      <c r="CX117" s="1025"/>
      <c r="CY117" s="1025"/>
      <c r="CZ117" s="1025"/>
      <c r="DA117" s="1025"/>
      <c r="DB117" s="1025"/>
      <c r="DC117" s="1025"/>
      <c r="DD117" s="1025"/>
      <c r="DE117" s="1025"/>
      <c r="DF117" s="1026"/>
      <c r="DG117" s="1066" t="s">
        <v>129</v>
      </c>
      <c r="DH117" s="1067"/>
      <c r="DI117" s="1067"/>
      <c r="DJ117" s="1067"/>
      <c r="DK117" s="1068"/>
      <c r="DL117" s="1069" t="s">
        <v>129</v>
      </c>
      <c r="DM117" s="1067"/>
      <c r="DN117" s="1067"/>
      <c r="DO117" s="1067"/>
      <c r="DP117" s="1068"/>
      <c r="DQ117" s="1069" t="s">
        <v>129</v>
      </c>
      <c r="DR117" s="1067"/>
      <c r="DS117" s="1067"/>
      <c r="DT117" s="1067"/>
      <c r="DU117" s="1068"/>
      <c r="DV117" s="1070" t="s">
        <v>129</v>
      </c>
      <c r="DW117" s="1071"/>
      <c r="DX117" s="1071"/>
      <c r="DY117" s="1071"/>
      <c r="DZ117" s="1072"/>
    </row>
    <row r="118" spans="1:130" s="251" customFormat="1" ht="26.25" customHeight="1" x14ac:dyDescent="0.15">
      <c r="A118" s="1012" t="s">
        <v>425</v>
      </c>
      <c r="B118" s="993"/>
      <c r="C118" s="993"/>
      <c r="D118" s="993"/>
      <c r="E118" s="993"/>
      <c r="F118" s="993"/>
      <c r="G118" s="993"/>
      <c r="H118" s="993"/>
      <c r="I118" s="993"/>
      <c r="J118" s="993"/>
      <c r="K118" s="993"/>
      <c r="L118" s="993"/>
      <c r="M118" s="993"/>
      <c r="N118" s="993"/>
      <c r="O118" s="993"/>
      <c r="P118" s="993"/>
      <c r="Q118" s="993"/>
      <c r="R118" s="993"/>
      <c r="S118" s="993"/>
      <c r="T118" s="993"/>
      <c r="U118" s="993"/>
      <c r="V118" s="993"/>
      <c r="W118" s="993"/>
      <c r="X118" s="993"/>
      <c r="Y118" s="993"/>
      <c r="Z118" s="994"/>
      <c r="AA118" s="992" t="s">
        <v>422</v>
      </c>
      <c r="AB118" s="993"/>
      <c r="AC118" s="993"/>
      <c r="AD118" s="993"/>
      <c r="AE118" s="994"/>
      <c r="AF118" s="992" t="s">
        <v>423</v>
      </c>
      <c r="AG118" s="993"/>
      <c r="AH118" s="993"/>
      <c r="AI118" s="993"/>
      <c r="AJ118" s="994"/>
      <c r="AK118" s="992" t="s">
        <v>304</v>
      </c>
      <c r="AL118" s="993"/>
      <c r="AM118" s="993"/>
      <c r="AN118" s="993"/>
      <c r="AO118" s="994"/>
      <c r="AP118" s="1079" t="s">
        <v>424</v>
      </c>
      <c r="AQ118" s="1080"/>
      <c r="AR118" s="1080"/>
      <c r="AS118" s="1080"/>
      <c r="AT118" s="1081"/>
      <c r="AU118" s="1008"/>
      <c r="AV118" s="1009"/>
      <c r="AW118" s="1009"/>
      <c r="AX118" s="1009"/>
      <c r="AY118" s="1009"/>
      <c r="AZ118" s="1082" t="s">
        <v>454</v>
      </c>
      <c r="BA118" s="1073"/>
      <c r="BB118" s="1073"/>
      <c r="BC118" s="1073"/>
      <c r="BD118" s="1073"/>
      <c r="BE118" s="1073"/>
      <c r="BF118" s="1073"/>
      <c r="BG118" s="1073"/>
      <c r="BH118" s="1073"/>
      <c r="BI118" s="1073"/>
      <c r="BJ118" s="1073"/>
      <c r="BK118" s="1073"/>
      <c r="BL118" s="1073"/>
      <c r="BM118" s="1073"/>
      <c r="BN118" s="1073"/>
      <c r="BO118" s="1073"/>
      <c r="BP118" s="1074"/>
      <c r="BQ118" s="1105" t="s">
        <v>129</v>
      </c>
      <c r="BR118" s="1106"/>
      <c r="BS118" s="1106"/>
      <c r="BT118" s="1106"/>
      <c r="BU118" s="1106"/>
      <c r="BV118" s="1106" t="s">
        <v>129</v>
      </c>
      <c r="BW118" s="1106"/>
      <c r="BX118" s="1106"/>
      <c r="BY118" s="1106"/>
      <c r="BZ118" s="1106"/>
      <c r="CA118" s="1106" t="s">
        <v>129</v>
      </c>
      <c r="CB118" s="1106"/>
      <c r="CC118" s="1106"/>
      <c r="CD118" s="1106"/>
      <c r="CE118" s="1106"/>
      <c r="CF118" s="1022" t="s">
        <v>129</v>
      </c>
      <c r="CG118" s="1023"/>
      <c r="CH118" s="1023"/>
      <c r="CI118" s="1023"/>
      <c r="CJ118" s="1023"/>
      <c r="CK118" s="1053"/>
      <c r="CL118" s="1054"/>
      <c r="CM118" s="1024" t="s">
        <v>455</v>
      </c>
      <c r="CN118" s="1025"/>
      <c r="CO118" s="1025"/>
      <c r="CP118" s="1025"/>
      <c r="CQ118" s="1025"/>
      <c r="CR118" s="1025"/>
      <c r="CS118" s="1025"/>
      <c r="CT118" s="1025"/>
      <c r="CU118" s="1025"/>
      <c r="CV118" s="1025"/>
      <c r="CW118" s="1025"/>
      <c r="CX118" s="1025"/>
      <c r="CY118" s="1025"/>
      <c r="CZ118" s="1025"/>
      <c r="DA118" s="1025"/>
      <c r="DB118" s="1025"/>
      <c r="DC118" s="1025"/>
      <c r="DD118" s="1025"/>
      <c r="DE118" s="1025"/>
      <c r="DF118" s="1026"/>
      <c r="DG118" s="1066" t="s">
        <v>129</v>
      </c>
      <c r="DH118" s="1067"/>
      <c r="DI118" s="1067"/>
      <c r="DJ118" s="1067"/>
      <c r="DK118" s="1068"/>
      <c r="DL118" s="1069" t="s">
        <v>129</v>
      </c>
      <c r="DM118" s="1067"/>
      <c r="DN118" s="1067"/>
      <c r="DO118" s="1067"/>
      <c r="DP118" s="1068"/>
      <c r="DQ118" s="1069" t="s">
        <v>129</v>
      </c>
      <c r="DR118" s="1067"/>
      <c r="DS118" s="1067"/>
      <c r="DT118" s="1067"/>
      <c r="DU118" s="1068"/>
      <c r="DV118" s="1070" t="s">
        <v>129</v>
      </c>
      <c r="DW118" s="1071"/>
      <c r="DX118" s="1071"/>
      <c r="DY118" s="1071"/>
      <c r="DZ118" s="1072"/>
    </row>
    <row r="119" spans="1:130" s="251" customFormat="1" ht="26.25" customHeight="1" x14ac:dyDescent="0.15">
      <c r="A119" s="1166" t="s">
        <v>428</v>
      </c>
      <c r="B119" s="1052"/>
      <c r="C119" s="1031" t="s">
        <v>429</v>
      </c>
      <c r="D119" s="1032"/>
      <c r="E119" s="1032"/>
      <c r="F119" s="1032"/>
      <c r="G119" s="1032"/>
      <c r="H119" s="1032"/>
      <c r="I119" s="1032"/>
      <c r="J119" s="1032"/>
      <c r="K119" s="1032"/>
      <c r="L119" s="1032"/>
      <c r="M119" s="1032"/>
      <c r="N119" s="1032"/>
      <c r="O119" s="1032"/>
      <c r="P119" s="1032"/>
      <c r="Q119" s="1032"/>
      <c r="R119" s="1032"/>
      <c r="S119" s="1032"/>
      <c r="T119" s="1032"/>
      <c r="U119" s="1032"/>
      <c r="V119" s="1032"/>
      <c r="W119" s="1032"/>
      <c r="X119" s="1032"/>
      <c r="Y119" s="1032"/>
      <c r="Z119" s="1033"/>
      <c r="AA119" s="999" t="s">
        <v>129</v>
      </c>
      <c r="AB119" s="1000"/>
      <c r="AC119" s="1000"/>
      <c r="AD119" s="1000"/>
      <c r="AE119" s="1001"/>
      <c r="AF119" s="1002" t="s">
        <v>129</v>
      </c>
      <c r="AG119" s="1000"/>
      <c r="AH119" s="1000"/>
      <c r="AI119" s="1000"/>
      <c r="AJ119" s="1001"/>
      <c r="AK119" s="1002" t="s">
        <v>129</v>
      </c>
      <c r="AL119" s="1000"/>
      <c r="AM119" s="1000"/>
      <c r="AN119" s="1000"/>
      <c r="AO119" s="1001"/>
      <c r="AP119" s="1003" t="s">
        <v>129</v>
      </c>
      <c r="AQ119" s="1004"/>
      <c r="AR119" s="1004"/>
      <c r="AS119" s="1004"/>
      <c r="AT119" s="1005"/>
      <c r="AU119" s="1010"/>
      <c r="AV119" s="1011"/>
      <c r="AW119" s="1011"/>
      <c r="AX119" s="1011"/>
      <c r="AY119" s="1011"/>
      <c r="AZ119" s="282" t="s">
        <v>186</v>
      </c>
      <c r="BA119" s="282"/>
      <c r="BB119" s="282"/>
      <c r="BC119" s="282"/>
      <c r="BD119" s="282"/>
      <c r="BE119" s="282"/>
      <c r="BF119" s="282"/>
      <c r="BG119" s="282"/>
      <c r="BH119" s="282"/>
      <c r="BI119" s="282"/>
      <c r="BJ119" s="282"/>
      <c r="BK119" s="282"/>
      <c r="BL119" s="282"/>
      <c r="BM119" s="282"/>
      <c r="BN119" s="282"/>
      <c r="BO119" s="1083" t="s">
        <v>456</v>
      </c>
      <c r="BP119" s="1114"/>
      <c r="BQ119" s="1105">
        <v>15695188</v>
      </c>
      <c r="BR119" s="1106"/>
      <c r="BS119" s="1106"/>
      <c r="BT119" s="1106"/>
      <c r="BU119" s="1106"/>
      <c r="BV119" s="1106">
        <v>14753266</v>
      </c>
      <c r="BW119" s="1106"/>
      <c r="BX119" s="1106"/>
      <c r="BY119" s="1106"/>
      <c r="BZ119" s="1106"/>
      <c r="CA119" s="1106">
        <v>13854750</v>
      </c>
      <c r="CB119" s="1106"/>
      <c r="CC119" s="1106"/>
      <c r="CD119" s="1106"/>
      <c r="CE119" s="1106"/>
      <c r="CF119" s="1107"/>
      <c r="CG119" s="1108"/>
      <c r="CH119" s="1108"/>
      <c r="CI119" s="1108"/>
      <c r="CJ119" s="1109"/>
      <c r="CK119" s="1055"/>
      <c r="CL119" s="1056"/>
      <c r="CM119" s="1110" t="s">
        <v>457</v>
      </c>
      <c r="CN119" s="1111"/>
      <c r="CO119" s="1111"/>
      <c r="CP119" s="1111"/>
      <c r="CQ119" s="1111"/>
      <c r="CR119" s="1111"/>
      <c r="CS119" s="1111"/>
      <c r="CT119" s="1111"/>
      <c r="CU119" s="1111"/>
      <c r="CV119" s="1111"/>
      <c r="CW119" s="1111"/>
      <c r="CX119" s="1111"/>
      <c r="CY119" s="1111"/>
      <c r="CZ119" s="1111"/>
      <c r="DA119" s="1111"/>
      <c r="DB119" s="1111"/>
      <c r="DC119" s="1111"/>
      <c r="DD119" s="1111"/>
      <c r="DE119" s="1111"/>
      <c r="DF119" s="1112"/>
      <c r="DG119" s="1113">
        <v>407769</v>
      </c>
      <c r="DH119" s="1092"/>
      <c r="DI119" s="1092"/>
      <c r="DJ119" s="1092"/>
      <c r="DK119" s="1093"/>
      <c r="DL119" s="1091">
        <v>294597</v>
      </c>
      <c r="DM119" s="1092"/>
      <c r="DN119" s="1092"/>
      <c r="DO119" s="1092"/>
      <c r="DP119" s="1093"/>
      <c r="DQ119" s="1091">
        <v>248800</v>
      </c>
      <c r="DR119" s="1092"/>
      <c r="DS119" s="1092"/>
      <c r="DT119" s="1092"/>
      <c r="DU119" s="1093"/>
      <c r="DV119" s="1094">
        <v>6.4</v>
      </c>
      <c r="DW119" s="1095"/>
      <c r="DX119" s="1095"/>
      <c r="DY119" s="1095"/>
      <c r="DZ119" s="1096"/>
    </row>
    <row r="120" spans="1:130" s="251" customFormat="1" ht="26.25" customHeight="1" x14ac:dyDescent="0.15">
      <c r="A120" s="1167"/>
      <c r="B120" s="1054"/>
      <c r="C120" s="1024" t="s">
        <v>434</v>
      </c>
      <c r="D120" s="1025"/>
      <c r="E120" s="1025"/>
      <c r="F120" s="1025"/>
      <c r="G120" s="1025"/>
      <c r="H120" s="1025"/>
      <c r="I120" s="1025"/>
      <c r="J120" s="1025"/>
      <c r="K120" s="1025"/>
      <c r="L120" s="1025"/>
      <c r="M120" s="1025"/>
      <c r="N120" s="1025"/>
      <c r="O120" s="1025"/>
      <c r="P120" s="1025"/>
      <c r="Q120" s="1025"/>
      <c r="R120" s="1025"/>
      <c r="S120" s="1025"/>
      <c r="T120" s="1025"/>
      <c r="U120" s="1025"/>
      <c r="V120" s="1025"/>
      <c r="W120" s="1025"/>
      <c r="X120" s="1025"/>
      <c r="Y120" s="1025"/>
      <c r="Z120" s="1026"/>
      <c r="AA120" s="1066" t="s">
        <v>129</v>
      </c>
      <c r="AB120" s="1067"/>
      <c r="AC120" s="1067"/>
      <c r="AD120" s="1067"/>
      <c r="AE120" s="1068"/>
      <c r="AF120" s="1069" t="s">
        <v>129</v>
      </c>
      <c r="AG120" s="1067"/>
      <c r="AH120" s="1067"/>
      <c r="AI120" s="1067"/>
      <c r="AJ120" s="1068"/>
      <c r="AK120" s="1069" t="s">
        <v>129</v>
      </c>
      <c r="AL120" s="1067"/>
      <c r="AM120" s="1067"/>
      <c r="AN120" s="1067"/>
      <c r="AO120" s="1068"/>
      <c r="AP120" s="1070" t="s">
        <v>129</v>
      </c>
      <c r="AQ120" s="1071"/>
      <c r="AR120" s="1071"/>
      <c r="AS120" s="1071"/>
      <c r="AT120" s="1072"/>
      <c r="AU120" s="1097" t="s">
        <v>458</v>
      </c>
      <c r="AV120" s="1098"/>
      <c r="AW120" s="1098"/>
      <c r="AX120" s="1098"/>
      <c r="AY120" s="1099"/>
      <c r="AZ120" s="1048" t="s">
        <v>459</v>
      </c>
      <c r="BA120" s="997"/>
      <c r="BB120" s="997"/>
      <c r="BC120" s="997"/>
      <c r="BD120" s="997"/>
      <c r="BE120" s="997"/>
      <c r="BF120" s="997"/>
      <c r="BG120" s="997"/>
      <c r="BH120" s="997"/>
      <c r="BI120" s="997"/>
      <c r="BJ120" s="997"/>
      <c r="BK120" s="997"/>
      <c r="BL120" s="997"/>
      <c r="BM120" s="997"/>
      <c r="BN120" s="997"/>
      <c r="BO120" s="997"/>
      <c r="BP120" s="998"/>
      <c r="BQ120" s="1034">
        <v>902516</v>
      </c>
      <c r="BR120" s="1035"/>
      <c r="BS120" s="1035"/>
      <c r="BT120" s="1035"/>
      <c r="BU120" s="1035"/>
      <c r="BV120" s="1035">
        <v>1021249</v>
      </c>
      <c r="BW120" s="1035"/>
      <c r="BX120" s="1035"/>
      <c r="BY120" s="1035"/>
      <c r="BZ120" s="1035"/>
      <c r="CA120" s="1035">
        <v>2590115</v>
      </c>
      <c r="CB120" s="1035"/>
      <c r="CC120" s="1035"/>
      <c r="CD120" s="1035"/>
      <c r="CE120" s="1035"/>
      <c r="CF120" s="1049">
        <v>66.8</v>
      </c>
      <c r="CG120" s="1050"/>
      <c r="CH120" s="1050"/>
      <c r="CI120" s="1050"/>
      <c r="CJ120" s="1050"/>
      <c r="CK120" s="1115" t="s">
        <v>460</v>
      </c>
      <c r="CL120" s="1116"/>
      <c r="CM120" s="1116"/>
      <c r="CN120" s="1116"/>
      <c r="CO120" s="1117"/>
      <c r="CP120" s="1123" t="s">
        <v>406</v>
      </c>
      <c r="CQ120" s="1124"/>
      <c r="CR120" s="1124"/>
      <c r="CS120" s="1124"/>
      <c r="CT120" s="1124"/>
      <c r="CU120" s="1124"/>
      <c r="CV120" s="1124"/>
      <c r="CW120" s="1124"/>
      <c r="CX120" s="1124"/>
      <c r="CY120" s="1124"/>
      <c r="CZ120" s="1124"/>
      <c r="DA120" s="1124"/>
      <c r="DB120" s="1124"/>
      <c r="DC120" s="1124"/>
      <c r="DD120" s="1124"/>
      <c r="DE120" s="1124"/>
      <c r="DF120" s="1125"/>
      <c r="DG120" s="1034">
        <v>1478066</v>
      </c>
      <c r="DH120" s="1035"/>
      <c r="DI120" s="1035"/>
      <c r="DJ120" s="1035"/>
      <c r="DK120" s="1035"/>
      <c r="DL120" s="1035">
        <v>1348523</v>
      </c>
      <c r="DM120" s="1035"/>
      <c r="DN120" s="1035"/>
      <c r="DO120" s="1035"/>
      <c r="DP120" s="1035"/>
      <c r="DQ120" s="1035">
        <v>1265605</v>
      </c>
      <c r="DR120" s="1035"/>
      <c r="DS120" s="1035"/>
      <c r="DT120" s="1035"/>
      <c r="DU120" s="1035"/>
      <c r="DV120" s="1036">
        <v>32.6</v>
      </c>
      <c r="DW120" s="1036"/>
      <c r="DX120" s="1036"/>
      <c r="DY120" s="1036"/>
      <c r="DZ120" s="1037"/>
    </row>
    <row r="121" spans="1:130" s="251" customFormat="1" ht="26.25" customHeight="1" x14ac:dyDescent="0.15">
      <c r="A121" s="1167"/>
      <c r="B121" s="1054"/>
      <c r="C121" s="1075" t="s">
        <v>461</v>
      </c>
      <c r="D121" s="1076"/>
      <c r="E121" s="1076"/>
      <c r="F121" s="1076"/>
      <c r="G121" s="1076"/>
      <c r="H121" s="1076"/>
      <c r="I121" s="1076"/>
      <c r="J121" s="1076"/>
      <c r="K121" s="1076"/>
      <c r="L121" s="1076"/>
      <c r="M121" s="1076"/>
      <c r="N121" s="1076"/>
      <c r="O121" s="1076"/>
      <c r="P121" s="1076"/>
      <c r="Q121" s="1076"/>
      <c r="R121" s="1076"/>
      <c r="S121" s="1076"/>
      <c r="T121" s="1076"/>
      <c r="U121" s="1076"/>
      <c r="V121" s="1076"/>
      <c r="W121" s="1076"/>
      <c r="X121" s="1076"/>
      <c r="Y121" s="1076"/>
      <c r="Z121" s="1077"/>
      <c r="AA121" s="1066" t="s">
        <v>129</v>
      </c>
      <c r="AB121" s="1067"/>
      <c r="AC121" s="1067"/>
      <c r="AD121" s="1067"/>
      <c r="AE121" s="1068"/>
      <c r="AF121" s="1069" t="s">
        <v>129</v>
      </c>
      <c r="AG121" s="1067"/>
      <c r="AH121" s="1067"/>
      <c r="AI121" s="1067"/>
      <c r="AJ121" s="1068"/>
      <c r="AK121" s="1069" t="s">
        <v>129</v>
      </c>
      <c r="AL121" s="1067"/>
      <c r="AM121" s="1067"/>
      <c r="AN121" s="1067"/>
      <c r="AO121" s="1068"/>
      <c r="AP121" s="1070" t="s">
        <v>129</v>
      </c>
      <c r="AQ121" s="1071"/>
      <c r="AR121" s="1071"/>
      <c r="AS121" s="1071"/>
      <c r="AT121" s="1072"/>
      <c r="AU121" s="1100"/>
      <c r="AV121" s="1101"/>
      <c r="AW121" s="1101"/>
      <c r="AX121" s="1101"/>
      <c r="AY121" s="1102"/>
      <c r="AZ121" s="1057" t="s">
        <v>462</v>
      </c>
      <c r="BA121" s="1058"/>
      <c r="BB121" s="1058"/>
      <c r="BC121" s="1058"/>
      <c r="BD121" s="1058"/>
      <c r="BE121" s="1058"/>
      <c r="BF121" s="1058"/>
      <c r="BG121" s="1058"/>
      <c r="BH121" s="1058"/>
      <c r="BI121" s="1058"/>
      <c r="BJ121" s="1058"/>
      <c r="BK121" s="1058"/>
      <c r="BL121" s="1058"/>
      <c r="BM121" s="1058"/>
      <c r="BN121" s="1058"/>
      <c r="BO121" s="1058"/>
      <c r="BP121" s="1059"/>
      <c r="BQ121" s="1027">
        <v>1201147</v>
      </c>
      <c r="BR121" s="1028"/>
      <c r="BS121" s="1028"/>
      <c r="BT121" s="1028"/>
      <c r="BU121" s="1028"/>
      <c r="BV121" s="1028">
        <v>1095134</v>
      </c>
      <c r="BW121" s="1028"/>
      <c r="BX121" s="1028"/>
      <c r="BY121" s="1028"/>
      <c r="BZ121" s="1028"/>
      <c r="CA121" s="1028">
        <v>996540</v>
      </c>
      <c r="CB121" s="1028"/>
      <c r="CC121" s="1028"/>
      <c r="CD121" s="1028"/>
      <c r="CE121" s="1028"/>
      <c r="CF121" s="1022">
        <v>25.7</v>
      </c>
      <c r="CG121" s="1023"/>
      <c r="CH121" s="1023"/>
      <c r="CI121" s="1023"/>
      <c r="CJ121" s="1023"/>
      <c r="CK121" s="1118"/>
      <c r="CL121" s="1119"/>
      <c r="CM121" s="1119"/>
      <c r="CN121" s="1119"/>
      <c r="CO121" s="1120"/>
      <c r="CP121" s="1128" t="s">
        <v>404</v>
      </c>
      <c r="CQ121" s="1129"/>
      <c r="CR121" s="1129"/>
      <c r="CS121" s="1129"/>
      <c r="CT121" s="1129"/>
      <c r="CU121" s="1129"/>
      <c r="CV121" s="1129"/>
      <c r="CW121" s="1129"/>
      <c r="CX121" s="1129"/>
      <c r="CY121" s="1129"/>
      <c r="CZ121" s="1129"/>
      <c r="DA121" s="1129"/>
      <c r="DB121" s="1129"/>
      <c r="DC121" s="1129"/>
      <c r="DD121" s="1129"/>
      <c r="DE121" s="1129"/>
      <c r="DF121" s="1130"/>
      <c r="DG121" s="1027">
        <v>279805</v>
      </c>
      <c r="DH121" s="1028"/>
      <c r="DI121" s="1028"/>
      <c r="DJ121" s="1028"/>
      <c r="DK121" s="1028"/>
      <c r="DL121" s="1028">
        <v>287034</v>
      </c>
      <c r="DM121" s="1028"/>
      <c r="DN121" s="1028"/>
      <c r="DO121" s="1028"/>
      <c r="DP121" s="1028"/>
      <c r="DQ121" s="1028">
        <v>276453</v>
      </c>
      <c r="DR121" s="1028"/>
      <c r="DS121" s="1028"/>
      <c r="DT121" s="1028"/>
      <c r="DU121" s="1028"/>
      <c r="DV121" s="1029">
        <v>7.1</v>
      </c>
      <c r="DW121" s="1029"/>
      <c r="DX121" s="1029"/>
      <c r="DY121" s="1029"/>
      <c r="DZ121" s="1030"/>
    </row>
    <row r="122" spans="1:130" s="251" customFormat="1" ht="26.25" customHeight="1" x14ac:dyDescent="0.15">
      <c r="A122" s="1167"/>
      <c r="B122" s="1054"/>
      <c r="C122" s="1024" t="s">
        <v>444</v>
      </c>
      <c r="D122" s="1025"/>
      <c r="E122" s="1025"/>
      <c r="F122" s="1025"/>
      <c r="G122" s="1025"/>
      <c r="H122" s="1025"/>
      <c r="I122" s="1025"/>
      <c r="J122" s="1025"/>
      <c r="K122" s="1025"/>
      <c r="L122" s="1025"/>
      <c r="M122" s="1025"/>
      <c r="N122" s="1025"/>
      <c r="O122" s="1025"/>
      <c r="P122" s="1025"/>
      <c r="Q122" s="1025"/>
      <c r="R122" s="1025"/>
      <c r="S122" s="1025"/>
      <c r="T122" s="1025"/>
      <c r="U122" s="1025"/>
      <c r="V122" s="1025"/>
      <c r="W122" s="1025"/>
      <c r="X122" s="1025"/>
      <c r="Y122" s="1025"/>
      <c r="Z122" s="1026"/>
      <c r="AA122" s="1066" t="s">
        <v>129</v>
      </c>
      <c r="AB122" s="1067"/>
      <c r="AC122" s="1067"/>
      <c r="AD122" s="1067"/>
      <c r="AE122" s="1068"/>
      <c r="AF122" s="1069" t="s">
        <v>129</v>
      </c>
      <c r="AG122" s="1067"/>
      <c r="AH122" s="1067"/>
      <c r="AI122" s="1067"/>
      <c r="AJ122" s="1068"/>
      <c r="AK122" s="1069" t="s">
        <v>129</v>
      </c>
      <c r="AL122" s="1067"/>
      <c r="AM122" s="1067"/>
      <c r="AN122" s="1067"/>
      <c r="AO122" s="1068"/>
      <c r="AP122" s="1070" t="s">
        <v>129</v>
      </c>
      <c r="AQ122" s="1071"/>
      <c r="AR122" s="1071"/>
      <c r="AS122" s="1071"/>
      <c r="AT122" s="1072"/>
      <c r="AU122" s="1100"/>
      <c r="AV122" s="1101"/>
      <c r="AW122" s="1101"/>
      <c r="AX122" s="1101"/>
      <c r="AY122" s="1102"/>
      <c r="AZ122" s="1082" t="s">
        <v>463</v>
      </c>
      <c r="BA122" s="1073"/>
      <c r="BB122" s="1073"/>
      <c r="BC122" s="1073"/>
      <c r="BD122" s="1073"/>
      <c r="BE122" s="1073"/>
      <c r="BF122" s="1073"/>
      <c r="BG122" s="1073"/>
      <c r="BH122" s="1073"/>
      <c r="BI122" s="1073"/>
      <c r="BJ122" s="1073"/>
      <c r="BK122" s="1073"/>
      <c r="BL122" s="1073"/>
      <c r="BM122" s="1073"/>
      <c r="BN122" s="1073"/>
      <c r="BO122" s="1073"/>
      <c r="BP122" s="1074"/>
      <c r="BQ122" s="1105">
        <v>8429983</v>
      </c>
      <c r="BR122" s="1106"/>
      <c r="BS122" s="1106"/>
      <c r="BT122" s="1106"/>
      <c r="BU122" s="1106"/>
      <c r="BV122" s="1106">
        <v>7918918</v>
      </c>
      <c r="BW122" s="1106"/>
      <c r="BX122" s="1106"/>
      <c r="BY122" s="1106"/>
      <c r="BZ122" s="1106"/>
      <c r="CA122" s="1106">
        <v>7330877</v>
      </c>
      <c r="CB122" s="1106"/>
      <c r="CC122" s="1106"/>
      <c r="CD122" s="1106"/>
      <c r="CE122" s="1106"/>
      <c r="CF122" s="1126">
        <v>189.1</v>
      </c>
      <c r="CG122" s="1127"/>
      <c r="CH122" s="1127"/>
      <c r="CI122" s="1127"/>
      <c r="CJ122" s="1127"/>
      <c r="CK122" s="1118"/>
      <c r="CL122" s="1119"/>
      <c r="CM122" s="1119"/>
      <c r="CN122" s="1119"/>
      <c r="CO122" s="1120"/>
      <c r="CP122" s="1128" t="s">
        <v>402</v>
      </c>
      <c r="CQ122" s="1129"/>
      <c r="CR122" s="1129"/>
      <c r="CS122" s="1129"/>
      <c r="CT122" s="1129"/>
      <c r="CU122" s="1129"/>
      <c r="CV122" s="1129"/>
      <c r="CW122" s="1129"/>
      <c r="CX122" s="1129"/>
      <c r="CY122" s="1129"/>
      <c r="CZ122" s="1129"/>
      <c r="DA122" s="1129"/>
      <c r="DB122" s="1129"/>
      <c r="DC122" s="1129"/>
      <c r="DD122" s="1129"/>
      <c r="DE122" s="1129"/>
      <c r="DF122" s="1130"/>
      <c r="DG122" s="1027" t="s">
        <v>129</v>
      </c>
      <c r="DH122" s="1028"/>
      <c r="DI122" s="1028"/>
      <c r="DJ122" s="1028"/>
      <c r="DK122" s="1028"/>
      <c r="DL122" s="1028" t="s">
        <v>129</v>
      </c>
      <c r="DM122" s="1028"/>
      <c r="DN122" s="1028"/>
      <c r="DO122" s="1028"/>
      <c r="DP122" s="1028"/>
      <c r="DQ122" s="1028" t="s">
        <v>129</v>
      </c>
      <c r="DR122" s="1028"/>
      <c r="DS122" s="1028"/>
      <c r="DT122" s="1028"/>
      <c r="DU122" s="1028"/>
      <c r="DV122" s="1029" t="s">
        <v>129</v>
      </c>
      <c r="DW122" s="1029"/>
      <c r="DX122" s="1029"/>
      <c r="DY122" s="1029"/>
      <c r="DZ122" s="1030"/>
    </row>
    <row r="123" spans="1:130" s="251" customFormat="1" ht="26.25" customHeight="1" x14ac:dyDescent="0.15">
      <c r="A123" s="1167"/>
      <c r="B123" s="1054"/>
      <c r="C123" s="1024" t="s">
        <v>450</v>
      </c>
      <c r="D123" s="1025"/>
      <c r="E123" s="1025"/>
      <c r="F123" s="1025"/>
      <c r="G123" s="1025"/>
      <c r="H123" s="1025"/>
      <c r="I123" s="1025"/>
      <c r="J123" s="1025"/>
      <c r="K123" s="1025"/>
      <c r="L123" s="1025"/>
      <c r="M123" s="1025"/>
      <c r="N123" s="1025"/>
      <c r="O123" s="1025"/>
      <c r="P123" s="1025"/>
      <c r="Q123" s="1025"/>
      <c r="R123" s="1025"/>
      <c r="S123" s="1025"/>
      <c r="T123" s="1025"/>
      <c r="U123" s="1025"/>
      <c r="V123" s="1025"/>
      <c r="W123" s="1025"/>
      <c r="X123" s="1025"/>
      <c r="Y123" s="1025"/>
      <c r="Z123" s="1026"/>
      <c r="AA123" s="1066" t="s">
        <v>129</v>
      </c>
      <c r="AB123" s="1067"/>
      <c r="AC123" s="1067"/>
      <c r="AD123" s="1067"/>
      <c r="AE123" s="1068"/>
      <c r="AF123" s="1069" t="s">
        <v>129</v>
      </c>
      <c r="AG123" s="1067"/>
      <c r="AH123" s="1067"/>
      <c r="AI123" s="1067"/>
      <c r="AJ123" s="1068"/>
      <c r="AK123" s="1069" t="s">
        <v>129</v>
      </c>
      <c r="AL123" s="1067"/>
      <c r="AM123" s="1067"/>
      <c r="AN123" s="1067"/>
      <c r="AO123" s="1068"/>
      <c r="AP123" s="1070" t="s">
        <v>129</v>
      </c>
      <c r="AQ123" s="1071"/>
      <c r="AR123" s="1071"/>
      <c r="AS123" s="1071"/>
      <c r="AT123" s="1072"/>
      <c r="AU123" s="1103"/>
      <c r="AV123" s="1104"/>
      <c r="AW123" s="1104"/>
      <c r="AX123" s="1104"/>
      <c r="AY123" s="1104"/>
      <c r="AZ123" s="282" t="s">
        <v>186</v>
      </c>
      <c r="BA123" s="282"/>
      <c r="BB123" s="282"/>
      <c r="BC123" s="282"/>
      <c r="BD123" s="282"/>
      <c r="BE123" s="282"/>
      <c r="BF123" s="282"/>
      <c r="BG123" s="282"/>
      <c r="BH123" s="282"/>
      <c r="BI123" s="282"/>
      <c r="BJ123" s="282"/>
      <c r="BK123" s="282"/>
      <c r="BL123" s="282"/>
      <c r="BM123" s="282"/>
      <c r="BN123" s="282"/>
      <c r="BO123" s="1083" t="s">
        <v>464</v>
      </c>
      <c r="BP123" s="1114"/>
      <c r="BQ123" s="1173">
        <v>10533646</v>
      </c>
      <c r="BR123" s="1174"/>
      <c r="BS123" s="1174"/>
      <c r="BT123" s="1174"/>
      <c r="BU123" s="1174"/>
      <c r="BV123" s="1174">
        <v>10035301</v>
      </c>
      <c r="BW123" s="1174"/>
      <c r="BX123" s="1174"/>
      <c r="BY123" s="1174"/>
      <c r="BZ123" s="1174"/>
      <c r="CA123" s="1174">
        <v>10917532</v>
      </c>
      <c r="CB123" s="1174"/>
      <c r="CC123" s="1174"/>
      <c r="CD123" s="1174"/>
      <c r="CE123" s="1174"/>
      <c r="CF123" s="1107"/>
      <c r="CG123" s="1108"/>
      <c r="CH123" s="1108"/>
      <c r="CI123" s="1108"/>
      <c r="CJ123" s="1109"/>
      <c r="CK123" s="1118"/>
      <c r="CL123" s="1119"/>
      <c r="CM123" s="1119"/>
      <c r="CN123" s="1119"/>
      <c r="CO123" s="1120"/>
      <c r="CP123" s="1128" t="s">
        <v>403</v>
      </c>
      <c r="CQ123" s="1129"/>
      <c r="CR123" s="1129"/>
      <c r="CS123" s="1129"/>
      <c r="CT123" s="1129"/>
      <c r="CU123" s="1129"/>
      <c r="CV123" s="1129"/>
      <c r="CW123" s="1129"/>
      <c r="CX123" s="1129"/>
      <c r="CY123" s="1129"/>
      <c r="CZ123" s="1129"/>
      <c r="DA123" s="1129"/>
      <c r="DB123" s="1129"/>
      <c r="DC123" s="1129"/>
      <c r="DD123" s="1129"/>
      <c r="DE123" s="1129"/>
      <c r="DF123" s="1130"/>
      <c r="DG123" s="1066" t="s">
        <v>129</v>
      </c>
      <c r="DH123" s="1067"/>
      <c r="DI123" s="1067"/>
      <c r="DJ123" s="1067"/>
      <c r="DK123" s="1068"/>
      <c r="DL123" s="1069" t="s">
        <v>129</v>
      </c>
      <c r="DM123" s="1067"/>
      <c r="DN123" s="1067"/>
      <c r="DO123" s="1067"/>
      <c r="DP123" s="1068"/>
      <c r="DQ123" s="1069" t="s">
        <v>129</v>
      </c>
      <c r="DR123" s="1067"/>
      <c r="DS123" s="1067"/>
      <c r="DT123" s="1067"/>
      <c r="DU123" s="1068"/>
      <c r="DV123" s="1070" t="s">
        <v>129</v>
      </c>
      <c r="DW123" s="1071"/>
      <c r="DX123" s="1071"/>
      <c r="DY123" s="1071"/>
      <c r="DZ123" s="1072"/>
    </row>
    <row r="124" spans="1:130" s="251" customFormat="1" ht="26.25" customHeight="1" thickBot="1" x14ac:dyDescent="0.2">
      <c r="A124" s="1167"/>
      <c r="B124" s="1054"/>
      <c r="C124" s="1024" t="s">
        <v>453</v>
      </c>
      <c r="D124" s="1025"/>
      <c r="E124" s="1025"/>
      <c r="F124" s="1025"/>
      <c r="G124" s="1025"/>
      <c r="H124" s="1025"/>
      <c r="I124" s="1025"/>
      <c r="J124" s="1025"/>
      <c r="K124" s="1025"/>
      <c r="L124" s="1025"/>
      <c r="M124" s="1025"/>
      <c r="N124" s="1025"/>
      <c r="O124" s="1025"/>
      <c r="P124" s="1025"/>
      <c r="Q124" s="1025"/>
      <c r="R124" s="1025"/>
      <c r="S124" s="1025"/>
      <c r="T124" s="1025"/>
      <c r="U124" s="1025"/>
      <c r="V124" s="1025"/>
      <c r="W124" s="1025"/>
      <c r="X124" s="1025"/>
      <c r="Y124" s="1025"/>
      <c r="Z124" s="1026"/>
      <c r="AA124" s="1066" t="s">
        <v>129</v>
      </c>
      <c r="AB124" s="1067"/>
      <c r="AC124" s="1067"/>
      <c r="AD124" s="1067"/>
      <c r="AE124" s="1068"/>
      <c r="AF124" s="1069" t="s">
        <v>129</v>
      </c>
      <c r="AG124" s="1067"/>
      <c r="AH124" s="1067"/>
      <c r="AI124" s="1067"/>
      <c r="AJ124" s="1068"/>
      <c r="AK124" s="1069" t="s">
        <v>129</v>
      </c>
      <c r="AL124" s="1067"/>
      <c r="AM124" s="1067"/>
      <c r="AN124" s="1067"/>
      <c r="AO124" s="1068"/>
      <c r="AP124" s="1070" t="s">
        <v>129</v>
      </c>
      <c r="AQ124" s="1071"/>
      <c r="AR124" s="1071"/>
      <c r="AS124" s="1071"/>
      <c r="AT124" s="1072"/>
      <c r="AU124" s="1169" t="s">
        <v>465</v>
      </c>
      <c r="AV124" s="1170"/>
      <c r="AW124" s="1170"/>
      <c r="AX124" s="1170"/>
      <c r="AY124" s="1170"/>
      <c r="AZ124" s="1170"/>
      <c r="BA124" s="1170"/>
      <c r="BB124" s="1170"/>
      <c r="BC124" s="1170"/>
      <c r="BD124" s="1170"/>
      <c r="BE124" s="1170"/>
      <c r="BF124" s="1170"/>
      <c r="BG124" s="1170"/>
      <c r="BH124" s="1170"/>
      <c r="BI124" s="1170"/>
      <c r="BJ124" s="1170"/>
      <c r="BK124" s="1170"/>
      <c r="BL124" s="1170"/>
      <c r="BM124" s="1170"/>
      <c r="BN124" s="1170"/>
      <c r="BO124" s="1170"/>
      <c r="BP124" s="1171"/>
      <c r="BQ124" s="1172">
        <v>138.6</v>
      </c>
      <c r="BR124" s="1136"/>
      <c r="BS124" s="1136"/>
      <c r="BT124" s="1136"/>
      <c r="BU124" s="1136"/>
      <c r="BV124" s="1136">
        <v>127.7</v>
      </c>
      <c r="BW124" s="1136"/>
      <c r="BX124" s="1136"/>
      <c r="BY124" s="1136"/>
      <c r="BZ124" s="1136"/>
      <c r="CA124" s="1136">
        <v>75.7</v>
      </c>
      <c r="CB124" s="1136"/>
      <c r="CC124" s="1136"/>
      <c r="CD124" s="1136"/>
      <c r="CE124" s="1136"/>
      <c r="CF124" s="1137"/>
      <c r="CG124" s="1138"/>
      <c r="CH124" s="1138"/>
      <c r="CI124" s="1138"/>
      <c r="CJ124" s="1139"/>
      <c r="CK124" s="1121"/>
      <c r="CL124" s="1121"/>
      <c r="CM124" s="1121"/>
      <c r="CN124" s="1121"/>
      <c r="CO124" s="1122"/>
      <c r="CP124" s="1128" t="s">
        <v>466</v>
      </c>
      <c r="CQ124" s="1129"/>
      <c r="CR124" s="1129"/>
      <c r="CS124" s="1129"/>
      <c r="CT124" s="1129"/>
      <c r="CU124" s="1129"/>
      <c r="CV124" s="1129"/>
      <c r="CW124" s="1129"/>
      <c r="CX124" s="1129"/>
      <c r="CY124" s="1129"/>
      <c r="CZ124" s="1129"/>
      <c r="DA124" s="1129"/>
      <c r="DB124" s="1129"/>
      <c r="DC124" s="1129"/>
      <c r="DD124" s="1129"/>
      <c r="DE124" s="1129"/>
      <c r="DF124" s="1130"/>
      <c r="DG124" s="1113" t="s">
        <v>129</v>
      </c>
      <c r="DH124" s="1092"/>
      <c r="DI124" s="1092"/>
      <c r="DJ124" s="1092"/>
      <c r="DK124" s="1093"/>
      <c r="DL124" s="1091" t="s">
        <v>129</v>
      </c>
      <c r="DM124" s="1092"/>
      <c r="DN124" s="1092"/>
      <c r="DO124" s="1092"/>
      <c r="DP124" s="1093"/>
      <c r="DQ124" s="1091" t="s">
        <v>129</v>
      </c>
      <c r="DR124" s="1092"/>
      <c r="DS124" s="1092"/>
      <c r="DT124" s="1092"/>
      <c r="DU124" s="1093"/>
      <c r="DV124" s="1094" t="s">
        <v>129</v>
      </c>
      <c r="DW124" s="1095"/>
      <c r="DX124" s="1095"/>
      <c r="DY124" s="1095"/>
      <c r="DZ124" s="1096"/>
    </row>
    <row r="125" spans="1:130" s="251" customFormat="1" ht="26.25" customHeight="1" x14ac:dyDescent="0.15">
      <c r="A125" s="1167"/>
      <c r="B125" s="1054"/>
      <c r="C125" s="1024" t="s">
        <v>455</v>
      </c>
      <c r="D125" s="1025"/>
      <c r="E125" s="1025"/>
      <c r="F125" s="1025"/>
      <c r="G125" s="1025"/>
      <c r="H125" s="1025"/>
      <c r="I125" s="1025"/>
      <c r="J125" s="1025"/>
      <c r="K125" s="1025"/>
      <c r="L125" s="1025"/>
      <c r="M125" s="1025"/>
      <c r="N125" s="1025"/>
      <c r="O125" s="1025"/>
      <c r="P125" s="1025"/>
      <c r="Q125" s="1025"/>
      <c r="R125" s="1025"/>
      <c r="S125" s="1025"/>
      <c r="T125" s="1025"/>
      <c r="U125" s="1025"/>
      <c r="V125" s="1025"/>
      <c r="W125" s="1025"/>
      <c r="X125" s="1025"/>
      <c r="Y125" s="1025"/>
      <c r="Z125" s="1026"/>
      <c r="AA125" s="1066" t="s">
        <v>129</v>
      </c>
      <c r="AB125" s="1067"/>
      <c r="AC125" s="1067"/>
      <c r="AD125" s="1067"/>
      <c r="AE125" s="1068"/>
      <c r="AF125" s="1069" t="s">
        <v>129</v>
      </c>
      <c r="AG125" s="1067"/>
      <c r="AH125" s="1067"/>
      <c r="AI125" s="1067"/>
      <c r="AJ125" s="1068"/>
      <c r="AK125" s="1069" t="s">
        <v>129</v>
      </c>
      <c r="AL125" s="1067"/>
      <c r="AM125" s="1067"/>
      <c r="AN125" s="1067"/>
      <c r="AO125" s="1068"/>
      <c r="AP125" s="1070" t="s">
        <v>129</v>
      </c>
      <c r="AQ125" s="1071"/>
      <c r="AR125" s="1071"/>
      <c r="AS125" s="1071"/>
      <c r="AT125" s="1072"/>
      <c r="AU125" s="283"/>
      <c r="AV125" s="284"/>
      <c r="AW125" s="284"/>
      <c r="AX125" s="284"/>
      <c r="AY125" s="284"/>
      <c r="AZ125" s="284"/>
      <c r="BA125" s="284"/>
      <c r="BB125" s="284"/>
      <c r="BC125" s="284"/>
      <c r="BD125" s="284"/>
      <c r="BE125" s="284"/>
      <c r="BF125" s="284"/>
      <c r="BG125" s="284"/>
      <c r="BH125" s="284"/>
      <c r="BI125" s="284"/>
      <c r="BJ125" s="284"/>
      <c r="BK125" s="284"/>
      <c r="BL125" s="284"/>
      <c r="BM125" s="284"/>
      <c r="BN125" s="284"/>
      <c r="BO125" s="284"/>
      <c r="BP125" s="284"/>
      <c r="BQ125" s="285"/>
      <c r="BR125" s="285"/>
      <c r="BS125" s="285"/>
      <c r="BT125" s="285"/>
      <c r="BU125" s="285"/>
      <c r="BV125" s="285"/>
      <c r="BW125" s="285"/>
      <c r="BX125" s="285"/>
      <c r="BY125" s="285"/>
      <c r="BZ125" s="285"/>
      <c r="CA125" s="285"/>
      <c r="CB125" s="285"/>
      <c r="CC125" s="285"/>
      <c r="CD125" s="285"/>
      <c r="CE125" s="285"/>
      <c r="CF125" s="285"/>
      <c r="CG125" s="285"/>
      <c r="CH125" s="285"/>
      <c r="CI125" s="285"/>
      <c r="CJ125" s="286"/>
      <c r="CK125" s="1131" t="s">
        <v>467</v>
      </c>
      <c r="CL125" s="1116"/>
      <c r="CM125" s="1116"/>
      <c r="CN125" s="1116"/>
      <c r="CO125" s="1117"/>
      <c r="CP125" s="1048" t="s">
        <v>468</v>
      </c>
      <c r="CQ125" s="997"/>
      <c r="CR125" s="997"/>
      <c r="CS125" s="997"/>
      <c r="CT125" s="997"/>
      <c r="CU125" s="997"/>
      <c r="CV125" s="997"/>
      <c r="CW125" s="997"/>
      <c r="CX125" s="997"/>
      <c r="CY125" s="997"/>
      <c r="CZ125" s="997"/>
      <c r="DA125" s="997"/>
      <c r="DB125" s="997"/>
      <c r="DC125" s="997"/>
      <c r="DD125" s="997"/>
      <c r="DE125" s="997"/>
      <c r="DF125" s="998"/>
      <c r="DG125" s="1034" t="s">
        <v>129</v>
      </c>
      <c r="DH125" s="1035"/>
      <c r="DI125" s="1035"/>
      <c r="DJ125" s="1035"/>
      <c r="DK125" s="1035"/>
      <c r="DL125" s="1035" t="s">
        <v>129</v>
      </c>
      <c r="DM125" s="1035"/>
      <c r="DN125" s="1035"/>
      <c r="DO125" s="1035"/>
      <c r="DP125" s="1035"/>
      <c r="DQ125" s="1035" t="s">
        <v>129</v>
      </c>
      <c r="DR125" s="1035"/>
      <c r="DS125" s="1035"/>
      <c r="DT125" s="1035"/>
      <c r="DU125" s="1035"/>
      <c r="DV125" s="1036" t="s">
        <v>129</v>
      </c>
      <c r="DW125" s="1036"/>
      <c r="DX125" s="1036"/>
      <c r="DY125" s="1036"/>
      <c r="DZ125" s="1037"/>
    </row>
    <row r="126" spans="1:130" s="251" customFormat="1" ht="26.25" customHeight="1" thickBot="1" x14ac:dyDescent="0.2">
      <c r="A126" s="1167"/>
      <c r="B126" s="1054"/>
      <c r="C126" s="1024" t="s">
        <v>457</v>
      </c>
      <c r="D126" s="1025"/>
      <c r="E126" s="1025"/>
      <c r="F126" s="1025"/>
      <c r="G126" s="1025"/>
      <c r="H126" s="1025"/>
      <c r="I126" s="1025"/>
      <c r="J126" s="1025"/>
      <c r="K126" s="1025"/>
      <c r="L126" s="1025"/>
      <c r="M126" s="1025"/>
      <c r="N126" s="1025"/>
      <c r="O126" s="1025"/>
      <c r="P126" s="1025"/>
      <c r="Q126" s="1025"/>
      <c r="R126" s="1025"/>
      <c r="S126" s="1025"/>
      <c r="T126" s="1025"/>
      <c r="U126" s="1025"/>
      <c r="V126" s="1025"/>
      <c r="W126" s="1025"/>
      <c r="X126" s="1025"/>
      <c r="Y126" s="1025"/>
      <c r="Z126" s="1026"/>
      <c r="AA126" s="1066">
        <v>123191</v>
      </c>
      <c r="AB126" s="1067"/>
      <c r="AC126" s="1067"/>
      <c r="AD126" s="1067"/>
      <c r="AE126" s="1068"/>
      <c r="AF126" s="1069">
        <v>135951</v>
      </c>
      <c r="AG126" s="1067"/>
      <c r="AH126" s="1067"/>
      <c r="AI126" s="1067"/>
      <c r="AJ126" s="1068"/>
      <c r="AK126" s="1069">
        <v>150115</v>
      </c>
      <c r="AL126" s="1067"/>
      <c r="AM126" s="1067"/>
      <c r="AN126" s="1067"/>
      <c r="AO126" s="1068"/>
      <c r="AP126" s="1070">
        <v>3.9</v>
      </c>
      <c r="AQ126" s="1071"/>
      <c r="AR126" s="1071"/>
      <c r="AS126" s="1071"/>
      <c r="AT126" s="1072"/>
      <c r="AU126" s="287"/>
      <c r="AV126" s="287"/>
      <c r="AW126" s="287"/>
      <c r="AX126" s="287"/>
      <c r="AY126" s="287"/>
      <c r="AZ126" s="287"/>
      <c r="BA126" s="287"/>
      <c r="BB126" s="287"/>
      <c r="BC126" s="287"/>
      <c r="BD126" s="287"/>
      <c r="BE126" s="287"/>
      <c r="BF126" s="287"/>
      <c r="BG126" s="287"/>
      <c r="BH126" s="287"/>
      <c r="BI126" s="287"/>
      <c r="BJ126" s="287"/>
      <c r="BK126" s="287"/>
      <c r="BL126" s="287"/>
      <c r="BM126" s="287"/>
      <c r="BN126" s="287"/>
      <c r="BO126" s="287"/>
      <c r="BP126" s="287"/>
      <c r="BQ126" s="287"/>
      <c r="BR126" s="287"/>
      <c r="BS126" s="287"/>
      <c r="BT126" s="287"/>
      <c r="BU126" s="287"/>
      <c r="BV126" s="287"/>
      <c r="BW126" s="287"/>
      <c r="BX126" s="287"/>
      <c r="BY126" s="287"/>
      <c r="BZ126" s="287"/>
      <c r="CA126" s="287"/>
      <c r="CB126" s="287"/>
      <c r="CC126" s="287"/>
      <c r="CD126" s="288"/>
      <c r="CE126" s="288"/>
      <c r="CF126" s="288"/>
      <c r="CG126" s="285"/>
      <c r="CH126" s="285"/>
      <c r="CI126" s="285"/>
      <c r="CJ126" s="286"/>
      <c r="CK126" s="1132"/>
      <c r="CL126" s="1119"/>
      <c r="CM126" s="1119"/>
      <c r="CN126" s="1119"/>
      <c r="CO126" s="1120"/>
      <c r="CP126" s="1057" t="s">
        <v>469</v>
      </c>
      <c r="CQ126" s="1058"/>
      <c r="CR126" s="1058"/>
      <c r="CS126" s="1058"/>
      <c r="CT126" s="1058"/>
      <c r="CU126" s="1058"/>
      <c r="CV126" s="1058"/>
      <c r="CW126" s="1058"/>
      <c r="CX126" s="1058"/>
      <c r="CY126" s="1058"/>
      <c r="CZ126" s="1058"/>
      <c r="DA126" s="1058"/>
      <c r="DB126" s="1058"/>
      <c r="DC126" s="1058"/>
      <c r="DD126" s="1058"/>
      <c r="DE126" s="1058"/>
      <c r="DF126" s="1059"/>
      <c r="DG126" s="1027" t="s">
        <v>129</v>
      </c>
      <c r="DH126" s="1028"/>
      <c r="DI126" s="1028"/>
      <c r="DJ126" s="1028"/>
      <c r="DK126" s="1028"/>
      <c r="DL126" s="1028" t="s">
        <v>129</v>
      </c>
      <c r="DM126" s="1028"/>
      <c r="DN126" s="1028"/>
      <c r="DO126" s="1028"/>
      <c r="DP126" s="1028"/>
      <c r="DQ126" s="1028" t="s">
        <v>129</v>
      </c>
      <c r="DR126" s="1028"/>
      <c r="DS126" s="1028"/>
      <c r="DT126" s="1028"/>
      <c r="DU126" s="1028"/>
      <c r="DV126" s="1029" t="s">
        <v>129</v>
      </c>
      <c r="DW126" s="1029"/>
      <c r="DX126" s="1029"/>
      <c r="DY126" s="1029"/>
      <c r="DZ126" s="1030"/>
    </row>
    <row r="127" spans="1:130" s="251" customFormat="1" ht="26.25" customHeight="1" x14ac:dyDescent="0.15">
      <c r="A127" s="1168"/>
      <c r="B127" s="1056"/>
      <c r="C127" s="1110" t="s">
        <v>470</v>
      </c>
      <c r="D127" s="1111"/>
      <c r="E127" s="1111"/>
      <c r="F127" s="1111"/>
      <c r="G127" s="1111"/>
      <c r="H127" s="1111"/>
      <c r="I127" s="1111"/>
      <c r="J127" s="1111"/>
      <c r="K127" s="1111"/>
      <c r="L127" s="1111"/>
      <c r="M127" s="1111"/>
      <c r="N127" s="1111"/>
      <c r="O127" s="1111"/>
      <c r="P127" s="1111"/>
      <c r="Q127" s="1111"/>
      <c r="R127" s="1111"/>
      <c r="S127" s="1111"/>
      <c r="T127" s="1111"/>
      <c r="U127" s="1111"/>
      <c r="V127" s="1111"/>
      <c r="W127" s="1111"/>
      <c r="X127" s="1111"/>
      <c r="Y127" s="1111"/>
      <c r="Z127" s="1112"/>
      <c r="AA127" s="1066">
        <v>3729</v>
      </c>
      <c r="AB127" s="1067"/>
      <c r="AC127" s="1067"/>
      <c r="AD127" s="1067"/>
      <c r="AE127" s="1068"/>
      <c r="AF127" s="1069">
        <v>3047</v>
      </c>
      <c r="AG127" s="1067"/>
      <c r="AH127" s="1067"/>
      <c r="AI127" s="1067"/>
      <c r="AJ127" s="1068"/>
      <c r="AK127" s="1069">
        <v>2720</v>
      </c>
      <c r="AL127" s="1067"/>
      <c r="AM127" s="1067"/>
      <c r="AN127" s="1067"/>
      <c r="AO127" s="1068"/>
      <c r="AP127" s="1070">
        <v>0.1</v>
      </c>
      <c r="AQ127" s="1071"/>
      <c r="AR127" s="1071"/>
      <c r="AS127" s="1071"/>
      <c r="AT127" s="1072"/>
      <c r="AU127" s="287"/>
      <c r="AV127" s="287"/>
      <c r="AW127" s="287"/>
      <c r="AX127" s="1140" t="s">
        <v>471</v>
      </c>
      <c r="AY127" s="1141"/>
      <c r="AZ127" s="1141"/>
      <c r="BA127" s="1141"/>
      <c r="BB127" s="1141"/>
      <c r="BC127" s="1141"/>
      <c r="BD127" s="1141"/>
      <c r="BE127" s="1142"/>
      <c r="BF127" s="1143" t="s">
        <v>472</v>
      </c>
      <c r="BG127" s="1141"/>
      <c r="BH127" s="1141"/>
      <c r="BI127" s="1141"/>
      <c r="BJ127" s="1141"/>
      <c r="BK127" s="1141"/>
      <c r="BL127" s="1142"/>
      <c r="BM127" s="1143" t="s">
        <v>473</v>
      </c>
      <c r="BN127" s="1141"/>
      <c r="BO127" s="1141"/>
      <c r="BP127" s="1141"/>
      <c r="BQ127" s="1141"/>
      <c r="BR127" s="1141"/>
      <c r="BS127" s="1142"/>
      <c r="BT127" s="1143" t="s">
        <v>474</v>
      </c>
      <c r="BU127" s="1141"/>
      <c r="BV127" s="1141"/>
      <c r="BW127" s="1141"/>
      <c r="BX127" s="1141"/>
      <c r="BY127" s="1141"/>
      <c r="BZ127" s="1165"/>
      <c r="CA127" s="287"/>
      <c r="CB127" s="287"/>
      <c r="CC127" s="287"/>
      <c r="CD127" s="288"/>
      <c r="CE127" s="288"/>
      <c r="CF127" s="288"/>
      <c r="CG127" s="285"/>
      <c r="CH127" s="285"/>
      <c r="CI127" s="285"/>
      <c r="CJ127" s="286"/>
      <c r="CK127" s="1132"/>
      <c r="CL127" s="1119"/>
      <c r="CM127" s="1119"/>
      <c r="CN127" s="1119"/>
      <c r="CO127" s="1120"/>
      <c r="CP127" s="1057" t="s">
        <v>475</v>
      </c>
      <c r="CQ127" s="1058"/>
      <c r="CR127" s="1058"/>
      <c r="CS127" s="1058"/>
      <c r="CT127" s="1058"/>
      <c r="CU127" s="1058"/>
      <c r="CV127" s="1058"/>
      <c r="CW127" s="1058"/>
      <c r="CX127" s="1058"/>
      <c r="CY127" s="1058"/>
      <c r="CZ127" s="1058"/>
      <c r="DA127" s="1058"/>
      <c r="DB127" s="1058"/>
      <c r="DC127" s="1058"/>
      <c r="DD127" s="1058"/>
      <c r="DE127" s="1058"/>
      <c r="DF127" s="1059"/>
      <c r="DG127" s="1027" t="s">
        <v>129</v>
      </c>
      <c r="DH127" s="1028"/>
      <c r="DI127" s="1028"/>
      <c r="DJ127" s="1028"/>
      <c r="DK127" s="1028"/>
      <c r="DL127" s="1028" t="s">
        <v>129</v>
      </c>
      <c r="DM127" s="1028"/>
      <c r="DN127" s="1028"/>
      <c r="DO127" s="1028"/>
      <c r="DP127" s="1028"/>
      <c r="DQ127" s="1028" t="s">
        <v>129</v>
      </c>
      <c r="DR127" s="1028"/>
      <c r="DS127" s="1028"/>
      <c r="DT127" s="1028"/>
      <c r="DU127" s="1028"/>
      <c r="DV127" s="1029" t="s">
        <v>129</v>
      </c>
      <c r="DW127" s="1029"/>
      <c r="DX127" s="1029"/>
      <c r="DY127" s="1029"/>
      <c r="DZ127" s="1030"/>
    </row>
    <row r="128" spans="1:130" s="251" customFormat="1" ht="26.25" customHeight="1" thickBot="1" x14ac:dyDescent="0.2">
      <c r="A128" s="1151" t="s">
        <v>476</v>
      </c>
      <c r="B128" s="1152"/>
      <c r="C128" s="1152"/>
      <c r="D128" s="1152"/>
      <c r="E128" s="1152"/>
      <c r="F128" s="1152"/>
      <c r="G128" s="1152"/>
      <c r="H128" s="1152"/>
      <c r="I128" s="1152"/>
      <c r="J128" s="1152"/>
      <c r="K128" s="1152"/>
      <c r="L128" s="1152"/>
      <c r="M128" s="1152"/>
      <c r="N128" s="1152"/>
      <c r="O128" s="1152"/>
      <c r="P128" s="1152"/>
      <c r="Q128" s="1152"/>
      <c r="R128" s="1152"/>
      <c r="S128" s="1152"/>
      <c r="T128" s="1152"/>
      <c r="U128" s="1152"/>
      <c r="V128" s="1152"/>
      <c r="W128" s="1153" t="s">
        <v>477</v>
      </c>
      <c r="X128" s="1153"/>
      <c r="Y128" s="1153"/>
      <c r="Z128" s="1154"/>
      <c r="AA128" s="1155">
        <v>75008</v>
      </c>
      <c r="AB128" s="1156"/>
      <c r="AC128" s="1156"/>
      <c r="AD128" s="1156"/>
      <c r="AE128" s="1157"/>
      <c r="AF128" s="1158">
        <v>68808</v>
      </c>
      <c r="AG128" s="1156"/>
      <c r="AH128" s="1156"/>
      <c r="AI128" s="1156"/>
      <c r="AJ128" s="1157"/>
      <c r="AK128" s="1158">
        <v>75195</v>
      </c>
      <c r="AL128" s="1156"/>
      <c r="AM128" s="1156"/>
      <c r="AN128" s="1156"/>
      <c r="AO128" s="1157"/>
      <c r="AP128" s="1159"/>
      <c r="AQ128" s="1160"/>
      <c r="AR128" s="1160"/>
      <c r="AS128" s="1160"/>
      <c r="AT128" s="1161"/>
      <c r="AU128" s="287"/>
      <c r="AV128" s="287"/>
      <c r="AW128" s="287"/>
      <c r="AX128" s="996" t="s">
        <v>478</v>
      </c>
      <c r="AY128" s="997"/>
      <c r="AZ128" s="997"/>
      <c r="BA128" s="997"/>
      <c r="BB128" s="997"/>
      <c r="BC128" s="997"/>
      <c r="BD128" s="997"/>
      <c r="BE128" s="998"/>
      <c r="BF128" s="1162" t="s">
        <v>129</v>
      </c>
      <c r="BG128" s="1163"/>
      <c r="BH128" s="1163"/>
      <c r="BI128" s="1163"/>
      <c r="BJ128" s="1163"/>
      <c r="BK128" s="1163"/>
      <c r="BL128" s="1164"/>
      <c r="BM128" s="1162">
        <v>15</v>
      </c>
      <c r="BN128" s="1163"/>
      <c r="BO128" s="1163"/>
      <c r="BP128" s="1163"/>
      <c r="BQ128" s="1163"/>
      <c r="BR128" s="1163"/>
      <c r="BS128" s="1164"/>
      <c r="BT128" s="1162">
        <v>20</v>
      </c>
      <c r="BU128" s="1163"/>
      <c r="BV128" s="1163"/>
      <c r="BW128" s="1163"/>
      <c r="BX128" s="1163"/>
      <c r="BY128" s="1163"/>
      <c r="BZ128" s="1187"/>
      <c r="CA128" s="288"/>
      <c r="CB128" s="288"/>
      <c r="CC128" s="288"/>
      <c r="CD128" s="288"/>
      <c r="CE128" s="288"/>
      <c r="CF128" s="288"/>
      <c r="CG128" s="285"/>
      <c r="CH128" s="285"/>
      <c r="CI128" s="285"/>
      <c r="CJ128" s="286"/>
      <c r="CK128" s="1133"/>
      <c r="CL128" s="1134"/>
      <c r="CM128" s="1134"/>
      <c r="CN128" s="1134"/>
      <c r="CO128" s="1135"/>
      <c r="CP128" s="1144" t="s">
        <v>479</v>
      </c>
      <c r="CQ128" s="1145"/>
      <c r="CR128" s="1145"/>
      <c r="CS128" s="1145"/>
      <c r="CT128" s="1145"/>
      <c r="CU128" s="1145"/>
      <c r="CV128" s="1145"/>
      <c r="CW128" s="1145"/>
      <c r="CX128" s="1145"/>
      <c r="CY128" s="1145"/>
      <c r="CZ128" s="1145"/>
      <c r="DA128" s="1145"/>
      <c r="DB128" s="1145"/>
      <c r="DC128" s="1145"/>
      <c r="DD128" s="1145"/>
      <c r="DE128" s="1145"/>
      <c r="DF128" s="1146"/>
      <c r="DG128" s="1147" t="s">
        <v>129</v>
      </c>
      <c r="DH128" s="1148"/>
      <c r="DI128" s="1148"/>
      <c r="DJ128" s="1148"/>
      <c r="DK128" s="1148"/>
      <c r="DL128" s="1148" t="s">
        <v>129</v>
      </c>
      <c r="DM128" s="1148"/>
      <c r="DN128" s="1148"/>
      <c r="DO128" s="1148"/>
      <c r="DP128" s="1148"/>
      <c r="DQ128" s="1148" t="s">
        <v>129</v>
      </c>
      <c r="DR128" s="1148"/>
      <c r="DS128" s="1148"/>
      <c r="DT128" s="1148"/>
      <c r="DU128" s="1148"/>
      <c r="DV128" s="1149" t="s">
        <v>129</v>
      </c>
      <c r="DW128" s="1149"/>
      <c r="DX128" s="1149"/>
      <c r="DY128" s="1149"/>
      <c r="DZ128" s="1150"/>
    </row>
    <row r="129" spans="1:131" s="251" customFormat="1" ht="26.25" customHeight="1" x14ac:dyDescent="0.15">
      <c r="A129" s="1038" t="s">
        <v>107</v>
      </c>
      <c r="B129" s="1039"/>
      <c r="C129" s="1039"/>
      <c r="D129" s="1039"/>
      <c r="E129" s="1039"/>
      <c r="F129" s="1039"/>
      <c r="G129" s="1039"/>
      <c r="H129" s="1039"/>
      <c r="I129" s="1039"/>
      <c r="J129" s="1039"/>
      <c r="K129" s="1039"/>
      <c r="L129" s="1039"/>
      <c r="M129" s="1039"/>
      <c r="N129" s="1039"/>
      <c r="O129" s="1039"/>
      <c r="P129" s="1039"/>
      <c r="Q129" s="1039"/>
      <c r="R129" s="1039"/>
      <c r="S129" s="1039"/>
      <c r="T129" s="1039"/>
      <c r="U129" s="1039"/>
      <c r="V129" s="1039"/>
      <c r="W129" s="1181" t="s">
        <v>480</v>
      </c>
      <c r="X129" s="1182"/>
      <c r="Y129" s="1182"/>
      <c r="Z129" s="1183"/>
      <c r="AA129" s="1066">
        <v>4703760</v>
      </c>
      <c r="AB129" s="1067"/>
      <c r="AC129" s="1067"/>
      <c r="AD129" s="1067"/>
      <c r="AE129" s="1068"/>
      <c r="AF129" s="1069">
        <v>4660365</v>
      </c>
      <c r="AG129" s="1067"/>
      <c r="AH129" s="1067"/>
      <c r="AI129" s="1067"/>
      <c r="AJ129" s="1068"/>
      <c r="AK129" s="1069">
        <v>4827425</v>
      </c>
      <c r="AL129" s="1067"/>
      <c r="AM129" s="1067"/>
      <c r="AN129" s="1067"/>
      <c r="AO129" s="1068"/>
      <c r="AP129" s="1184"/>
      <c r="AQ129" s="1185"/>
      <c r="AR129" s="1185"/>
      <c r="AS129" s="1185"/>
      <c r="AT129" s="1186"/>
      <c r="AU129" s="289"/>
      <c r="AV129" s="289"/>
      <c r="AW129" s="289"/>
      <c r="AX129" s="1175" t="s">
        <v>481</v>
      </c>
      <c r="AY129" s="1058"/>
      <c r="AZ129" s="1058"/>
      <c r="BA129" s="1058"/>
      <c r="BB129" s="1058"/>
      <c r="BC129" s="1058"/>
      <c r="BD129" s="1058"/>
      <c r="BE129" s="1059"/>
      <c r="BF129" s="1176" t="s">
        <v>129</v>
      </c>
      <c r="BG129" s="1177"/>
      <c r="BH129" s="1177"/>
      <c r="BI129" s="1177"/>
      <c r="BJ129" s="1177"/>
      <c r="BK129" s="1177"/>
      <c r="BL129" s="1178"/>
      <c r="BM129" s="1176">
        <v>20</v>
      </c>
      <c r="BN129" s="1177"/>
      <c r="BO129" s="1177"/>
      <c r="BP129" s="1177"/>
      <c r="BQ129" s="1177"/>
      <c r="BR129" s="1177"/>
      <c r="BS129" s="1178"/>
      <c r="BT129" s="1176">
        <v>30</v>
      </c>
      <c r="BU129" s="1179"/>
      <c r="BV129" s="1179"/>
      <c r="BW129" s="1179"/>
      <c r="BX129" s="1179"/>
      <c r="BY129" s="1179"/>
      <c r="BZ129" s="1180"/>
      <c r="CA129" s="290"/>
      <c r="CB129" s="290"/>
      <c r="CC129" s="290"/>
      <c r="CD129" s="290"/>
      <c r="CE129" s="290"/>
      <c r="CF129" s="290"/>
      <c r="CG129" s="290"/>
      <c r="CH129" s="290"/>
      <c r="CI129" s="290"/>
      <c r="CJ129" s="290"/>
      <c r="CK129" s="290"/>
      <c r="CL129" s="290"/>
      <c r="CM129" s="290"/>
      <c r="CN129" s="290"/>
      <c r="CO129" s="290"/>
      <c r="CP129" s="290"/>
      <c r="CQ129" s="290"/>
      <c r="CR129" s="290"/>
      <c r="CS129" s="290"/>
      <c r="CT129" s="290"/>
      <c r="CU129" s="290"/>
      <c r="CV129" s="290"/>
      <c r="CW129" s="290"/>
      <c r="CX129" s="290"/>
      <c r="CY129" s="290"/>
      <c r="CZ129" s="290"/>
      <c r="DA129" s="290"/>
      <c r="DB129" s="290"/>
      <c r="DC129" s="290"/>
      <c r="DD129" s="290"/>
      <c r="DE129" s="290"/>
      <c r="DF129" s="290"/>
      <c r="DG129" s="290"/>
      <c r="DH129" s="290"/>
      <c r="DI129" s="290"/>
      <c r="DJ129" s="290"/>
      <c r="DK129" s="290"/>
      <c r="DL129" s="290"/>
      <c r="DM129" s="290"/>
      <c r="DN129" s="290"/>
      <c r="DO129" s="290"/>
      <c r="DP129" s="258"/>
      <c r="DQ129" s="258"/>
      <c r="DR129" s="258"/>
      <c r="DS129" s="258"/>
      <c r="DT129" s="258"/>
      <c r="DU129" s="258"/>
      <c r="DV129" s="258"/>
      <c r="DW129" s="258"/>
      <c r="DX129" s="258"/>
      <c r="DY129" s="258"/>
      <c r="DZ129" s="262"/>
    </row>
    <row r="130" spans="1:131" s="251" customFormat="1" ht="26.25" customHeight="1" x14ac:dyDescent="0.15">
      <c r="A130" s="1038" t="s">
        <v>482</v>
      </c>
      <c r="B130" s="1039"/>
      <c r="C130" s="1039"/>
      <c r="D130" s="1039"/>
      <c r="E130" s="1039"/>
      <c r="F130" s="1039"/>
      <c r="G130" s="1039"/>
      <c r="H130" s="1039"/>
      <c r="I130" s="1039"/>
      <c r="J130" s="1039"/>
      <c r="K130" s="1039"/>
      <c r="L130" s="1039"/>
      <c r="M130" s="1039"/>
      <c r="N130" s="1039"/>
      <c r="O130" s="1039"/>
      <c r="P130" s="1039"/>
      <c r="Q130" s="1039"/>
      <c r="R130" s="1039"/>
      <c r="S130" s="1039"/>
      <c r="T130" s="1039"/>
      <c r="U130" s="1039"/>
      <c r="V130" s="1039"/>
      <c r="W130" s="1181" t="s">
        <v>483</v>
      </c>
      <c r="X130" s="1182"/>
      <c r="Y130" s="1182"/>
      <c r="Z130" s="1183"/>
      <c r="AA130" s="1066">
        <v>979939</v>
      </c>
      <c r="AB130" s="1067"/>
      <c r="AC130" s="1067"/>
      <c r="AD130" s="1067"/>
      <c r="AE130" s="1068"/>
      <c r="AF130" s="1069">
        <v>967810</v>
      </c>
      <c r="AG130" s="1067"/>
      <c r="AH130" s="1067"/>
      <c r="AI130" s="1067"/>
      <c r="AJ130" s="1068"/>
      <c r="AK130" s="1069">
        <v>950997</v>
      </c>
      <c r="AL130" s="1067"/>
      <c r="AM130" s="1067"/>
      <c r="AN130" s="1067"/>
      <c r="AO130" s="1068"/>
      <c r="AP130" s="1184"/>
      <c r="AQ130" s="1185"/>
      <c r="AR130" s="1185"/>
      <c r="AS130" s="1185"/>
      <c r="AT130" s="1186"/>
      <c r="AU130" s="289"/>
      <c r="AV130" s="289"/>
      <c r="AW130" s="289"/>
      <c r="AX130" s="1175" t="s">
        <v>484</v>
      </c>
      <c r="AY130" s="1058"/>
      <c r="AZ130" s="1058"/>
      <c r="BA130" s="1058"/>
      <c r="BB130" s="1058"/>
      <c r="BC130" s="1058"/>
      <c r="BD130" s="1058"/>
      <c r="BE130" s="1059"/>
      <c r="BF130" s="1212">
        <v>16.399999999999999</v>
      </c>
      <c r="BG130" s="1213"/>
      <c r="BH130" s="1213"/>
      <c r="BI130" s="1213"/>
      <c r="BJ130" s="1213"/>
      <c r="BK130" s="1213"/>
      <c r="BL130" s="1214"/>
      <c r="BM130" s="1212">
        <v>25</v>
      </c>
      <c r="BN130" s="1213"/>
      <c r="BO130" s="1213"/>
      <c r="BP130" s="1213"/>
      <c r="BQ130" s="1213"/>
      <c r="BR130" s="1213"/>
      <c r="BS130" s="1214"/>
      <c r="BT130" s="1212">
        <v>35</v>
      </c>
      <c r="BU130" s="1215"/>
      <c r="BV130" s="1215"/>
      <c r="BW130" s="1215"/>
      <c r="BX130" s="1215"/>
      <c r="BY130" s="1215"/>
      <c r="BZ130" s="1216"/>
      <c r="CA130" s="290"/>
      <c r="CB130" s="290"/>
      <c r="CC130" s="290"/>
      <c r="CD130" s="290"/>
      <c r="CE130" s="290"/>
      <c r="CF130" s="290"/>
      <c r="CG130" s="290"/>
      <c r="CH130" s="290"/>
      <c r="CI130" s="290"/>
      <c r="CJ130" s="290"/>
      <c r="CK130" s="290"/>
      <c r="CL130" s="290"/>
      <c r="CM130" s="290"/>
      <c r="CN130" s="290"/>
      <c r="CO130" s="290"/>
      <c r="CP130" s="290"/>
      <c r="CQ130" s="290"/>
      <c r="CR130" s="290"/>
      <c r="CS130" s="290"/>
      <c r="CT130" s="290"/>
      <c r="CU130" s="290"/>
      <c r="CV130" s="290"/>
      <c r="CW130" s="290"/>
      <c r="CX130" s="290"/>
      <c r="CY130" s="290"/>
      <c r="CZ130" s="290"/>
      <c r="DA130" s="290"/>
      <c r="DB130" s="290"/>
      <c r="DC130" s="290"/>
      <c r="DD130" s="290"/>
      <c r="DE130" s="290"/>
      <c r="DF130" s="290"/>
      <c r="DG130" s="290"/>
      <c r="DH130" s="290"/>
      <c r="DI130" s="290"/>
      <c r="DJ130" s="290"/>
      <c r="DK130" s="290"/>
      <c r="DL130" s="290"/>
      <c r="DM130" s="290"/>
      <c r="DN130" s="290"/>
      <c r="DO130" s="290"/>
      <c r="DP130" s="258"/>
      <c r="DQ130" s="258"/>
      <c r="DR130" s="258"/>
      <c r="DS130" s="258"/>
      <c r="DT130" s="258"/>
      <c r="DU130" s="258"/>
      <c r="DV130" s="258"/>
      <c r="DW130" s="258"/>
      <c r="DX130" s="258"/>
      <c r="DY130" s="258"/>
      <c r="DZ130" s="262"/>
    </row>
    <row r="131" spans="1:131" s="251" customFormat="1" ht="26.25" customHeight="1" thickBot="1" x14ac:dyDescent="0.2">
      <c r="A131" s="1217"/>
      <c r="B131" s="1218"/>
      <c r="C131" s="1218"/>
      <c r="D131" s="1218"/>
      <c r="E131" s="1218"/>
      <c r="F131" s="1218"/>
      <c r="G131" s="1218"/>
      <c r="H131" s="1218"/>
      <c r="I131" s="1218"/>
      <c r="J131" s="1218"/>
      <c r="K131" s="1218"/>
      <c r="L131" s="1218"/>
      <c r="M131" s="1218"/>
      <c r="N131" s="1218"/>
      <c r="O131" s="1218"/>
      <c r="P131" s="1218"/>
      <c r="Q131" s="1218"/>
      <c r="R131" s="1218"/>
      <c r="S131" s="1218"/>
      <c r="T131" s="1218"/>
      <c r="U131" s="1218"/>
      <c r="V131" s="1218"/>
      <c r="W131" s="1219" t="s">
        <v>485</v>
      </c>
      <c r="X131" s="1220"/>
      <c r="Y131" s="1220"/>
      <c r="Z131" s="1221"/>
      <c r="AA131" s="1113">
        <v>3723821</v>
      </c>
      <c r="AB131" s="1092"/>
      <c r="AC131" s="1092"/>
      <c r="AD131" s="1092"/>
      <c r="AE131" s="1093"/>
      <c r="AF131" s="1091">
        <v>3692555</v>
      </c>
      <c r="AG131" s="1092"/>
      <c r="AH131" s="1092"/>
      <c r="AI131" s="1092"/>
      <c r="AJ131" s="1093"/>
      <c r="AK131" s="1091">
        <v>3876428</v>
      </c>
      <c r="AL131" s="1092"/>
      <c r="AM131" s="1092"/>
      <c r="AN131" s="1092"/>
      <c r="AO131" s="1093"/>
      <c r="AP131" s="1222"/>
      <c r="AQ131" s="1223"/>
      <c r="AR131" s="1223"/>
      <c r="AS131" s="1223"/>
      <c r="AT131" s="1224"/>
      <c r="AU131" s="289"/>
      <c r="AV131" s="289"/>
      <c r="AW131" s="289"/>
      <c r="AX131" s="1194" t="s">
        <v>486</v>
      </c>
      <c r="AY131" s="1145"/>
      <c r="AZ131" s="1145"/>
      <c r="BA131" s="1145"/>
      <c r="BB131" s="1145"/>
      <c r="BC131" s="1145"/>
      <c r="BD131" s="1145"/>
      <c r="BE131" s="1146"/>
      <c r="BF131" s="1195">
        <v>75.7</v>
      </c>
      <c r="BG131" s="1196"/>
      <c r="BH131" s="1196"/>
      <c r="BI131" s="1196"/>
      <c r="BJ131" s="1196"/>
      <c r="BK131" s="1196"/>
      <c r="BL131" s="1197"/>
      <c r="BM131" s="1195">
        <v>350</v>
      </c>
      <c r="BN131" s="1196"/>
      <c r="BO131" s="1196"/>
      <c r="BP131" s="1196"/>
      <c r="BQ131" s="1196"/>
      <c r="BR131" s="1196"/>
      <c r="BS131" s="1197"/>
      <c r="BT131" s="1198"/>
      <c r="BU131" s="1199"/>
      <c r="BV131" s="1199"/>
      <c r="BW131" s="1199"/>
      <c r="BX131" s="1199"/>
      <c r="BY131" s="1199"/>
      <c r="BZ131" s="1200"/>
      <c r="CA131" s="290"/>
      <c r="CB131" s="290"/>
      <c r="CC131" s="290"/>
      <c r="CD131" s="290"/>
      <c r="CE131" s="290"/>
      <c r="CF131" s="290"/>
      <c r="CG131" s="290"/>
      <c r="CH131" s="290"/>
      <c r="CI131" s="290"/>
      <c r="CJ131" s="290"/>
      <c r="CK131" s="290"/>
      <c r="CL131" s="290"/>
      <c r="CM131" s="290"/>
      <c r="CN131" s="290"/>
      <c r="CO131" s="290"/>
      <c r="CP131" s="290"/>
      <c r="CQ131" s="290"/>
      <c r="CR131" s="290"/>
      <c r="CS131" s="290"/>
      <c r="CT131" s="290"/>
      <c r="CU131" s="290"/>
      <c r="CV131" s="290"/>
      <c r="CW131" s="290"/>
      <c r="CX131" s="290"/>
      <c r="CY131" s="290"/>
      <c r="CZ131" s="290"/>
      <c r="DA131" s="290"/>
      <c r="DB131" s="290"/>
      <c r="DC131" s="290"/>
      <c r="DD131" s="290"/>
      <c r="DE131" s="290"/>
      <c r="DF131" s="290"/>
      <c r="DG131" s="290"/>
      <c r="DH131" s="290"/>
      <c r="DI131" s="290"/>
      <c r="DJ131" s="290"/>
      <c r="DK131" s="290"/>
      <c r="DL131" s="290"/>
      <c r="DM131" s="290"/>
      <c r="DN131" s="290"/>
      <c r="DO131" s="290"/>
      <c r="DP131" s="258"/>
      <c r="DQ131" s="258"/>
      <c r="DR131" s="258"/>
      <c r="DS131" s="258"/>
      <c r="DT131" s="258"/>
      <c r="DU131" s="258"/>
      <c r="DV131" s="258"/>
      <c r="DW131" s="258"/>
      <c r="DX131" s="258"/>
      <c r="DY131" s="258"/>
      <c r="DZ131" s="262"/>
    </row>
    <row r="132" spans="1:131" s="251" customFormat="1" ht="26.25" customHeight="1" x14ac:dyDescent="0.15">
      <c r="A132" s="1201" t="s">
        <v>487</v>
      </c>
      <c r="B132" s="1202"/>
      <c r="C132" s="1202"/>
      <c r="D132" s="1202"/>
      <c r="E132" s="1202"/>
      <c r="F132" s="1202"/>
      <c r="G132" s="1202"/>
      <c r="H132" s="1202"/>
      <c r="I132" s="1202"/>
      <c r="J132" s="1202"/>
      <c r="K132" s="1202"/>
      <c r="L132" s="1202"/>
      <c r="M132" s="1202"/>
      <c r="N132" s="1202"/>
      <c r="O132" s="1202"/>
      <c r="P132" s="1202"/>
      <c r="Q132" s="1202"/>
      <c r="R132" s="1202"/>
      <c r="S132" s="1202"/>
      <c r="T132" s="1202"/>
      <c r="U132" s="1202"/>
      <c r="V132" s="1205" t="s">
        <v>488</v>
      </c>
      <c r="W132" s="1205"/>
      <c r="X132" s="1205"/>
      <c r="Y132" s="1205"/>
      <c r="Z132" s="1206"/>
      <c r="AA132" s="1207">
        <v>15.53949559</v>
      </c>
      <c r="AB132" s="1208"/>
      <c r="AC132" s="1208"/>
      <c r="AD132" s="1208"/>
      <c r="AE132" s="1209"/>
      <c r="AF132" s="1210">
        <v>16.550518539999999</v>
      </c>
      <c r="AG132" s="1208"/>
      <c r="AH132" s="1208"/>
      <c r="AI132" s="1208"/>
      <c r="AJ132" s="1209"/>
      <c r="AK132" s="1210">
        <v>17.166422279999999</v>
      </c>
      <c r="AL132" s="1208"/>
      <c r="AM132" s="1208"/>
      <c r="AN132" s="1208"/>
      <c r="AO132" s="1209"/>
      <c r="AP132" s="1107"/>
      <c r="AQ132" s="1108"/>
      <c r="AR132" s="1108"/>
      <c r="AS132" s="1108"/>
      <c r="AT132" s="1211"/>
      <c r="AU132" s="291"/>
      <c r="AV132" s="292"/>
      <c r="AW132" s="292"/>
      <c r="AX132" s="258"/>
      <c r="AY132" s="258"/>
      <c r="AZ132" s="258"/>
      <c r="BA132" s="258"/>
      <c r="BB132" s="258"/>
      <c r="BC132" s="258"/>
      <c r="BD132" s="258"/>
      <c r="BE132" s="258"/>
      <c r="BF132" s="258"/>
      <c r="BG132" s="258"/>
      <c r="BH132" s="258"/>
      <c r="BI132" s="258"/>
      <c r="BJ132" s="258"/>
      <c r="BK132" s="258"/>
      <c r="BL132" s="258"/>
      <c r="BM132" s="258"/>
      <c r="BN132" s="258"/>
      <c r="BO132" s="258"/>
      <c r="BP132" s="258"/>
      <c r="BQ132" s="258"/>
      <c r="BR132" s="258"/>
      <c r="BS132" s="259"/>
      <c r="BT132" s="258"/>
      <c r="BU132" s="258"/>
      <c r="BV132" s="258"/>
      <c r="BW132" s="258"/>
      <c r="BX132" s="258"/>
      <c r="BY132" s="258"/>
      <c r="BZ132" s="258"/>
      <c r="CA132" s="290"/>
      <c r="CB132" s="290"/>
      <c r="CC132" s="290"/>
      <c r="CD132" s="290"/>
      <c r="CE132" s="290"/>
      <c r="CF132" s="290"/>
      <c r="CG132" s="290"/>
      <c r="CH132" s="290"/>
      <c r="CI132" s="290"/>
      <c r="CJ132" s="290"/>
      <c r="CK132" s="290"/>
      <c r="CL132" s="290"/>
      <c r="CM132" s="290"/>
      <c r="CN132" s="290"/>
      <c r="CO132" s="290"/>
      <c r="CP132" s="290"/>
      <c r="CQ132" s="290"/>
      <c r="CR132" s="290"/>
      <c r="CS132" s="290"/>
      <c r="CT132" s="290"/>
      <c r="CU132" s="290"/>
      <c r="CV132" s="290"/>
      <c r="CW132" s="290"/>
      <c r="CX132" s="290"/>
      <c r="CY132" s="290"/>
      <c r="CZ132" s="290"/>
      <c r="DA132" s="290"/>
      <c r="DB132" s="290"/>
      <c r="DC132" s="290"/>
      <c r="DD132" s="290"/>
      <c r="DE132" s="290"/>
      <c r="DF132" s="290"/>
      <c r="DG132" s="290"/>
      <c r="DH132" s="290"/>
      <c r="DI132" s="290"/>
      <c r="DJ132" s="290"/>
      <c r="DK132" s="290"/>
      <c r="DL132" s="290"/>
      <c r="DM132" s="290"/>
      <c r="DN132" s="290"/>
      <c r="DO132" s="290"/>
      <c r="DP132" s="262"/>
      <c r="DQ132" s="262"/>
      <c r="DR132" s="262"/>
      <c r="DS132" s="262"/>
      <c r="DT132" s="262"/>
      <c r="DU132" s="262"/>
      <c r="DV132" s="262"/>
      <c r="DW132" s="262"/>
      <c r="DX132" s="262"/>
      <c r="DY132" s="262"/>
      <c r="DZ132" s="262"/>
    </row>
    <row r="133" spans="1:131" s="251" customFormat="1" ht="26.25" customHeight="1" thickBot="1" x14ac:dyDescent="0.2">
      <c r="A133" s="1203"/>
      <c r="B133" s="1204"/>
      <c r="C133" s="1204"/>
      <c r="D133" s="1204"/>
      <c r="E133" s="1204"/>
      <c r="F133" s="1204"/>
      <c r="G133" s="1204"/>
      <c r="H133" s="1204"/>
      <c r="I133" s="1204"/>
      <c r="J133" s="1204"/>
      <c r="K133" s="1204"/>
      <c r="L133" s="1204"/>
      <c r="M133" s="1204"/>
      <c r="N133" s="1204"/>
      <c r="O133" s="1204"/>
      <c r="P133" s="1204"/>
      <c r="Q133" s="1204"/>
      <c r="R133" s="1204"/>
      <c r="S133" s="1204"/>
      <c r="T133" s="1204"/>
      <c r="U133" s="1204"/>
      <c r="V133" s="1188" t="s">
        <v>489</v>
      </c>
      <c r="W133" s="1188"/>
      <c r="X133" s="1188"/>
      <c r="Y133" s="1188"/>
      <c r="Z133" s="1189"/>
      <c r="AA133" s="1190">
        <v>14</v>
      </c>
      <c r="AB133" s="1191"/>
      <c r="AC133" s="1191"/>
      <c r="AD133" s="1191"/>
      <c r="AE133" s="1192"/>
      <c r="AF133" s="1190">
        <v>15</v>
      </c>
      <c r="AG133" s="1191"/>
      <c r="AH133" s="1191"/>
      <c r="AI133" s="1191"/>
      <c r="AJ133" s="1192"/>
      <c r="AK133" s="1190">
        <v>16.399999999999999</v>
      </c>
      <c r="AL133" s="1191"/>
      <c r="AM133" s="1191"/>
      <c r="AN133" s="1191"/>
      <c r="AO133" s="1192"/>
      <c r="AP133" s="1137"/>
      <c r="AQ133" s="1138"/>
      <c r="AR133" s="1138"/>
      <c r="AS133" s="1138"/>
      <c r="AT133" s="1193"/>
      <c r="AU133" s="292"/>
      <c r="AV133" s="292"/>
      <c r="AW133" s="292"/>
      <c r="AX133" s="292"/>
      <c r="AY133" s="292"/>
      <c r="AZ133" s="292"/>
      <c r="BA133" s="292"/>
      <c r="BB133" s="292"/>
      <c r="BC133" s="292"/>
      <c r="BD133" s="292"/>
      <c r="BE133" s="292"/>
      <c r="BF133" s="292"/>
      <c r="BG133" s="292"/>
      <c r="BH133" s="292"/>
      <c r="BI133" s="292"/>
      <c r="BJ133" s="292"/>
      <c r="BK133" s="292"/>
      <c r="BL133" s="292"/>
      <c r="BM133" s="292"/>
      <c r="BN133" s="290"/>
      <c r="BO133" s="290"/>
      <c r="BP133" s="290"/>
      <c r="BQ133" s="290"/>
      <c r="BR133" s="290"/>
      <c r="BS133" s="290"/>
      <c r="BT133" s="290"/>
      <c r="BU133" s="290"/>
      <c r="BV133" s="290"/>
      <c r="BW133" s="290"/>
      <c r="BX133" s="290"/>
      <c r="BY133" s="290"/>
      <c r="BZ133" s="290"/>
      <c r="CA133" s="290"/>
      <c r="CB133" s="290"/>
      <c r="CC133" s="290"/>
      <c r="CD133" s="290"/>
      <c r="CE133" s="290"/>
      <c r="CF133" s="290"/>
      <c r="CG133" s="290"/>
      <c r="CH133" s="290"/>
      <c r="CI133" s="290"/>
      <c r="CJ133" s="290"/>
      <c r="CK133" s="290"/>
      <c r="CL133" s="290"/>
      <c r="CM133" s="290"/>
      <c r="CN133" s="290"/>
      <c r="CO133" s="290"/>
      <c r="CP133" s="290"/>
      <c r="CQ133" s="290"/>
      <c r="CR133" s="290"/>
      <c r="CS133" s="290"/>
      <c r="CT133" s="290"/>
      <c r="CU133" s="290"/>
      <c r="CV133" s="290"/>
      <c r="CW133" s="290"/>
      <c r="CX133" s="290"/>
      <c r="CY133" s="290"/>
      <c r="CZ133" s="290"/>
      <c r="DA133" s="290"/>
      <c r="DB133" s="290"/>
      <c r="DC133" s="290"/>
      <c r="DD133" s="290"/>
      <c r="DE133" s="290"/>
      <c r="DF133" s="290"/>
      <c r="DG133" s="290"/>
      <c r="DH133" s="290"/>
      <c r="DI133" s="290"/>
      <c r="DJ133" s="290"/>
      <c r="DK133" s="290"/>
      <c r="DL133" s="290"/>
      <c r="DM133" s="290"/>
      <c r="DN133" s="290"/>
      <c r="DO133" s="290"/>
      <c r="DP133" s="262"/>
      <c r="DQ133" s="262"/>
      <c r="DR133" s="262"/>
      <c r="DS133" s="262"/>
      <c r="DT133" s="262"/>
      <c r="DU133" s="262"/>
      <c r="DV133" s="262"/>
      <c r="DW133" s="262"/>
      <c r="DX133" s="262"/>
      <c r="DY133" s="262"/>
      <c r="DZ133" s="262"/>
    </row>
    <row r="134" spans="1:131" s="252" customFormat="1" ht="11.25" customHeight="1" x14ac:dyDescent="0.15">
      <c r="A134" s="293"/>
      <c r="B134" s="293"/>
      <c r="C134" s="293"/>
      <c r="D134" s="293"/>
      <c r="E134" s="293"/>
      <c r="F134" s="293"/>
      <c r="G134" s="293"/>
      <c r="H134" s="293"/>
      <c r="I134" s="293"/>
      <c r="J134" s="293"/>
      <c r="K134" s="293"/>
      <c r="L134" s="293"/>
      <c r="M134" s="293"/>
      <c r="N134" s="293"/>
      <c r="O134" s="293"/>
      <c r="P134" s="293"/>
      <c r="Q134" s="293"/>
      <c r="R134" s="293"/>
      <c r="S134" s="293"/>
      <c r="T134" s="293"/>
      <c r="U134" s="293"/>
      <c r="V134" s="293"/>
      <c r="W134" s="293"/>
      <c r="X134" s="293"/>
      <c r="Y134" s="293"/>
      <c r="Z134" s="293"/>
      <c r="AA134" s="293"/>
      <c r="AB134" s="293"/>
      <c r="AC134" s="293"/>
      <c r="AD134" s="293"/>
      <c r="AE134" s="293"/>
      <c r="AF134" s="293"/>
      <c r="AG134" s="293"/>
      <c r="AH134" s="293"/>
      <c r="AI134" s="293"/>
      <c r="AJ134" s="293"/>
      <c r="AK134" s="293"/>
      <c r="AL134" s="293"/>
      <c r="AM134" s="293"/>
      <c r="AN134" s="293"/>
      <c r="AO134" s="293"/>
      <c r="AP134" s="293"/>
      <c r="AQ134" s="293"/>
      <c r="AR134" s="293"/>
      <c r="AS134" s="293"/>
      <c r="AT134" s="293"/>
      <c r="AU134" s="292"/>
      <c r="AV134" s="292"/>
      <c r="AW134" s="292"/>
      <c r="AX134" s="292"/>
      <c r="AY134" s="292"/>
      <c r="AZ134" s="292"/>
      <c r="BA134" s="292"/>
      <c r="BB134" s="292"/>
      <c r="BC134" s="292"/>
      <c r="BD134" s="292"/>
      <c r="BE134" s="292"/>
      <c r="BF134" s="292"/>
      <c r="BG134" s="292"/>
      <c r="BH134" s="292"/>
      <c r="BI134" s="292"/>
      <c r="BJ134" s="292"/>
      <c r="BK134" s="292"/>
      <c r="BL134" s="292"/>
      <c r="BM134" s="292"/>
      <c r="BN134" s="290"/>
      <c r="BO134" s="290"/>
      <c r="BP134" s="290"/>
      <c r="BQ134" s="290"/>
      <c r="BR134" s="290"/>
      <c r="BS134" s="290"/>
      <c r="BT134" s="290"/>
      <c r="BU134" s="290"/>
      <c r="BV134" s="290"/>
      <c r="BW134" s="290"/>
      <c r="BX134" s="290"/>
      <c r="BY134" s="290"/>
      <c r="BZ134" s="290"/>
      <c r="CA134" s="290"/>
      <c r="CB134" s="290"/>
      <c r="CC134" s="290"/>
      <c r="CD134" s="290"/>
      <c r="CE134" s="290"/>
      <c r="CF134" s="290"/>
      <c r="CG134" s="290"/>
      <c r="CH134" s="290"/>
      <c r="CI134" s="290"/>
      <c r="CJ134" s="290"/>
      <c r="CK134" s="290"/>
      <c r="CL134" s="290"/>
      <c r="CM134" s="290"/>
      <c r="CN134" s="290"/>
      <c r="CO134" s="290"/>
      <c r="CP134" s="290"/>
      <c r="CQ134" s="290"/>
      <c r="CR134" s="290"/>
      <c r="CS134" s="290"/>
      <c r="CT134" s="290"/>
      <c r="CU134" s="290"/>
      <c r="CV134" s="290"/>
      <c r="CW134" s="290"/>
      <c r="CX134" s="290"/>
      <c r="CY134" s="290"/>
      <c r="CZ134" s="290"/>
      <c r="DA134" s="290"/>
      <c r="DB134" s="290"/>
      <c r="DC134" s="290"/>
      <c r="DD134" s="290"/>
      <c r="DE134" s="290"/>
      <c r="DF134" s="290"/>
      <c r="DG134" s="290"/>
      <c r="DH134" s="290"/>
      <c r="DI134" s="290"/>
      <c r="DJ134" s="290"/>
      <c r="DK134" s="290"/>
      <c r="DL134" s="290"/>
      <c r="DM134" s="290"/>
      <c r="DN134" s="290"/>
      <c r="DO134" s="290"/>
      <c r="DP134" s="262"/>
      <c r="DQ134" s="262"/>
      <c r="DR134" s="262"/>
      <c r="DS134" s="262"/>
      <c r="DT134" s="262"/>
      <c r="DU134" s="262"/>
      <c r="DV134" s="262"/>
      <c r="DW134" s="262"/>
      <c r="DX134" s="262"/>
      <c r="DY134" s="262"/>
      <c r="DZ134" s="262"/>
      <c r="EA134" s="251"/>
    </row>
    <row r="135" spans="1:131" ht="14.25" hidden="1" x14ac:dyDescent="0.15">
      <c r="AU135" s="293"/>
      <c r="AV135" s="293"/>
      <c r="AW135" s="293"/>
      <c r="AX135" s="293"/>
      <c r="AY135" s="293"/>
      <c r="AZ135" s="293"/>
      <c r="BA135" s="293"/>
      <c r="BB135" s="293"/>
      <c r="BC135" s="293"/>
      <c r="BD135" s="293"/>
      <c r="BE135" s="293"/>
      <c r="BF135" s="293"/>
      <c r="BG135" s="293"/>
      <c r="BH135" s="293"/>
      <c r="BI135" s="293"/>
      <c r="BJ135" s="293"/>
      <c r="BK135" s="293"/>
      <c r="BL135" s="293"/>
      <c r="BM135" s="293"/>
      <c r="BN135" s="293"/>
      <c r="BO135" s="293"/>
      <c r="BP135" s="293"/>
      <c r="BQ135" s="293"/>
      <c r="BR135" s="293"/>
      <c r="BS135" s="293"/>
      <c r="BT135" s="293"/>
      <c r="BU135" s="293"/>
      <c r="BV135" s="293"/>
      <c r="BW135" s="293"/>
      <c r="BX135" s="293"/>
      <c r="BY135" s="293"/>
      <c r="BZ135" s="293"/>
      <c r="CA135" s="293"/>
      <c r="CB135" s="293"/>
      <c r="CC135" s="293"/>
      <c r="CD135" s="293"/>
      <c r="CE135" s="293"/>
      <c r="CF135" s="293"/>
      <c r="CG135" s="293"/>
      <c r="CH135" s="293"/>
      <c r="CI135" s="293"/>
      <c r="CJ135" s="293"/>
      <c r="CK135" s="293"/>
      <c r="CL135" s="293"/>
      <c r="CM135" s="293"/>
      <c r="CN135" s="293"/>
      <c r="CO135" s="293"/>
      <c r="CP135" s="293"/>
      <c r="CQ135" s="293"/>
      <c r="CR135" s="293"/>
      <c r="CS135" s="293"/>
      <c r="CT135" s="293"/>
      <c r="CU135" s="293"/>
      <c r="CV135" s="293"/>
      <c r="CW135" s="293"/>
      <c r="CX135" s="293"/>
      <c r="CY135" s="293"/>
      <c r="CZ135" s="293"/>
      <c r="DA135" s="293"/>
      <c r="DB135" s="293"/>
      <c r="DC135" s="293"/>
      <c r="DD135" s="293"/>
      <c r="DE135" s="293"/>
      <c r="DF135" s="293"/>
      <c r="DG135" s="293"/>
      <c r="DH135" s="293"/>
      <c r="DI135" s="293"/>
      <c r="DJ135" s="293"/>
      <c r="DK135" s="293"/>
      <c r="DL135" s="293"/>
      <c r="DM135" s="293"/>
      <c r="DN135" s="293"/>
      <c r="DO135" s="293"/>
      <c r="DP135" s="293"/>
      <c r="DQ135" s="293"/>
      <c r="DR135" s="293"/>
      <c r="DS135" s="293"/>
      <c r="DT135" s="293"/>
      <c r="DU135" s="293"/>
      <c r="DV135" s="293"/>
      <c r="DW135" s="293"/>
      <c r="DX135" s="293"/>
      <c r="DY135" s="293"/>
      <c r="DZ135" s="293"/>
    </row>
  </sheetData>
  <sheetProtection algorithmName="SHA-512" hashValue="T5bbL44MkAo9S0aGqMdRYPPSzxBHJ1vWLyALVDQ47ffYOqXLc+NCa1lj6hr7VzznEafdbAavdppTheMm8N7AuQ==" saltValue="8gR742gNmapGkB1EfkVMI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4294967292"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BJ1" zoomScaleNormal="85" zoomScaleSheetLayoutView="100" workbookViewId="0">
      <selection activeCell="CI50" sqref="CI50:CJ50"/>
    </sheetView>
  </sheetViews>
  <sheetFormatPr defaultColWidth="0" defaultRowHeight="13.5" customHeight="1" zeroHeight="1" x14ac:dyDescent="0.15"/>
  <cols>
    <col min="1" max="120" width="2.75" style="296" customWidth="1"/>
    <col min="121" max="121" width="0" style="295" hidden="1" customWidth="1"/>
    <col min="122" max="16384" width="9" style="295" hidden="1"/>
  </cols>
  <sheetData>
    <row r="1" spans="1:120" x14ac:dyDescent="0.15">
      <c r="A1" s="295"/>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c r="AJ1" s="295"/>
      <c r="AK1" s="295"/>
      <c r="AL1" s="295"/>
      <c r="AM1" s="295"/>
      <c r="AN1" s="295"/>
      <c r="AO1" s="295"/>
      <c r="AP1" s="295"/>
      <c r="AQ1" s="295"/>
      <c r="AR1" s="295"/>
      <c r="AS1" s="295"/>
      <c r="AT1" s="295"/>
      <c r="AU1" s="295"/>
      <c r="AV1" s="295"/>
      <c r="AW1" s="295"/>
      <c r="AX1" s="295"/>
      <c r="AY1" s="295"/>
      <c r="AZ1" s="295"/>
      <c r="BA1" s="295"/>
      <c r="BB1" s="295"/>
      <c r="BC1" s="295"/>
      <c r="BD1" s="295"/>
      <c r="BE1" s="295"/>
      <c r="BF1" s="295"/>
      <c r="BG1" s="295"/>
      <c r="BH1" s="295"/>
      <c r="BI1" s="295"/>
      <c r="BJ1" s="295"/>
      <c r="BK1" s="295"/>
      <c r="BL1" s="295"/>
      <c r="BM1" s="295"/>
      <c r="BN1" s="295"/>
      <c r="BO1" s="295"/>
      <c r="BP1" s="295"/>
      <c r="BQ1" s="295"/>
      <c r="BR1" s="295"/>
      <c r="BS1" s="295"/>
      <c r="BT1" s="295"/>
      <c r="BU1" s="295"/>
      <c r="BV1" s="295"/>
      <c r="BW1" s="295"/>
      <c r="BX1" s="295"/>
      <c r="BY1" s="295"/>
      <c r="BZ1" s="295"/>
      <c r="CA1" s="295"/>
      <c r="CB1" s="295"/>
      <c r="CC1" s="295"/>
      <c r="CD1" s="295"/>
      <c r="CE1" s="295"/>
      <c r="CF1" s="295"/>
      <c r="CG1" s="295"/>
      <c r="CH1" s="295"/>
      <c r="CI1" s="295"/>
      <c r="CJ1" s="295"/>
      <c r="CK1" s="295"/>
      <c r="CL1" s="295"/>
      <c r="CM1" s="295"/>
      <c r="CN1" s="295"/>
      <c r="CO1" s="295"/>
      <c r="CP1" s="295"/>
      <c r="CQ1" s="295"/>
      <c r="CR1" s="295"/>
      <c r="CS1" s="295"/>
      <c r="CT1" s="295"/>
      <c r="CU1" s="295"/>
      <c r="CV1" s="295"/>
      <c r="CW1" s="295"/>
      <c r="CX1" s="295"/>
      <c r="CY1" s="295"/>
      <c r="CZ1" s="295"/>
      <c r="DA1" s="295"/>
      <c r="DB1" s="295"/>
      <c r="DC1" s="295"/>
      <c r="DD1" s="295"/>
      <c r="DE1" s="295"/>
      <c r="DF1" s="295"/>
      <c r="DG1" s="295"/>
      <c r="DH1" s="295"/>
      <c r="DI1" s="295"/>
      <c r="DJ1" s="295"/>
      <c r="DK1" s="295"/>
      <c r="DL1" s="295"/>
      <c r="DM1" s="295"/>
      <c r="DN1" s="295"/>
      <c r="DO1" s="295"/>
      <c r="DP1" s="29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5"/>
    </row>
    <row r="17" spans="119:120" x14ac:dyDescent="0.15">
      <c r="DP17" s="295"/>
    </row>
    <row r="18" spans="119:120" x14ac:dyDescent="0.15"/>
    <row r="19" spans="119:120" x14ac:dyDescent="0.15"/>
    <row r="20" spans="119:120" x14ac:dyDescent="0.15">
      <c r="DO20" s="295"/>
      <c r="DP20" s="295"/>
    </row>
    <row r="21" spans="119:120" x14ac:dyDescent="0.15">
      <c r="DP21" s="295"/>
    </row>
    <row r="22" spans="119:120" x14ac:dyDescent="0.15"/>
    <row r="23" spans="119:120" x14ac:dyDescent="0.15">
      <c r="DO23" s="295"/>
      <c r="DP23" s="295"/>
    </row>
    <row r="24" spans="119:120" x14ac:dyDescent="0.15">
      <c r="DP24" s="295"/>
    </row>
    <row r="25" spans="119:120" x14ac:dyDescent="0.15">
      <c r="DP25" s="295"/>
    </row>
    <row r="26" spans="119:120" x14ac:dyDescent="0.15">
      <c r="DO26" s="295"/>
      <c r="DP26" s="295"/>
    </row>
    <row r="27" spans="119:120" x14ac:dyDescent="0.15"/>
    <row r="28" spans="119:120" x14ac:dyDescent="0.15">
      <c r="DO28" s="295"/>
      <c r="DP28" s="295"/>
    </row>
    <row r="29" spans="119:120" x14ac:dyDescent="0.15">
      <c r="DP29" s="295"/>
    </row>
    <row r="30" spans="119:120" x14ac:dyDescent="0.15"/>
    <row r="31" spans="119:120" x14ac:dyDescent="0.15">
      <c r="DO31" s="295"/>
      <c r="DP31" s="295"/>
    </row>
    <row r="32" spans="119:120" x14ac:dyDescent="0.15"/>
    <row r="33" spans="98:120" x14ac:dyDescent="0.15">
      <c r="DO33" s="295"/>
      <c r="DP33" s="295"/>
    </row>
    <row r="34" spans="98:120" x14ac:dyDescent="0.15">
      <c r="DM34" s="295"/>
    </row>
    <row r="35" spans="98:120" x14ac:dyDescent="0.15">
      <c r="CT35" s="295"/>
      <c r="CU35" s="295"/>
      <c r="CV35" s="295"/>
      <c r="CY35" s="295"/>
      <c r="CZ35" s="295"/>
      <c r="DA35" s="295"/>
      <c r="DD35" s="295"/>
      <c r="DE35" s="295"/>
      <c r="DF35" s="295"/>
      <c r="DI35" s="295"/>
      <c r="DJ35" s="295"/>
      <c r="DK35" s="295"/>
      <c r="DM35" s="295"/>
      <c r="DN35" s="295"/>
      <c r="DO35" s="295"/>
      <c r="DP35" s="295"/>
    </row>
    <row r="36" spans="98:120" x14ac:dyDescent="0.15"/>
    <row r="37" spans="98:120" x14ac:dyDescent="0.15">
      <c r="CW37" s="295"/>
      <c r="DB37" s="295"/>
      <c r="DG37" s="295"/>
      <c r="DL37" s="295"/>
      <c r="DP37" s="295"/>
    </row>
    <row r="38" spans="98:120" x14ac:dyDescent="0.15">
      <c r="CT38" s="295"/>
      <c r="CU38" s="295"/>
      <c r="CV38" s="295"/>
      <c r="CW38" s="295"/>
      <c r="CY38" s="295"/>
      <c r="CZ38" s="295"/>
      <c r="DA38" s="295"/>
      <c r="DB38" s="295"/>
      <c r="DD38" s="295"/>
      <c r="DE38" s="295"/>
      <c r="DF38" s="295"/>
      <c r="DG38" s="295"/>
      <c r="DI38" s="295"/>
      <c r="DJ38" s="295"/>
      <c r="DK38" s="295"/>
      <c r="DL38" s="295"/>
      <c r="DN38" s="295"/>
      <c r="DO38" s="295"/>
      <c r="DP38" s="29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5"/>
      <c r="DO49" s="295"/>
      <c r="DP49" s="29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5"/>
      <c r="CS63" s="295"/>
      <c r="CX63" s="295"/>
      <c r="DC63" s="295"/>
      <c r="DH63" s="295"/>
    </row>
    <row r="64" spans="22:120" x14ac:dyDescent="0.15">
      <c r="V64" s="295"/>
    </row>
    <row r="65" spans="15:120" x14ac:dyDescent="0.15">
      <c r="X65" s="295"/>
      <c r="Z65" s="295"/>
      <c r="AA65" s="295"/>
      <c r="AB65" s="295"/>
      <c r="AC65" s="295"/>
      <c r="AD65" s="295"/>
      <c r="AE65" s="295"/>
      <c r="AF65" s="295"/>
      <c r="AG65" s="295"/>
      <c r="AH65" s="295"/>
      <c r="AI65" s="295"/>
      <c r="AJ65" s="295"/>
      <c r="AK65" s="295"/>
      <c r="AL65" s="295"/>
      <c r="AM65" s="295"/>
      <c r="AN65" s="295"/>
      <c r="AO65" s="295"/>
      <c r="AP65" s="295"/>
      <c r="AQ65" s="295"/>
      <c r="AR65" s="295"/>
      <c r="AS65" s="295"/>
      <c r="AT65" s="295"/>
      <c r="AU65" s="295"/>
      <c r="AV65" s="295"/>
      <c r="AW65" s="295"/>
      <c r="AX65" s="295"/>
      <c r="AY65" s="295"/>
      <c r="AZ65" s="295"/>
      <c r="BA65" s="295"/>
      <c r="BB65" s="295"/>
      <c r="BC65" s="295"/>
      <c r="BD65" s="295"/>
      <c r="BE65" s="295"/>
      <c r="BF65" s="295"/>
      <c r="BG65" s="295"/>
      <c r="BH65" s="295"/>
      <c r="BI65" s="295"/>
      <c r="BJ65" s="295"/>
      <c r="BK65" s="295"/>
      <c r="BL65" s="295"/>
      <c r="BM65" s="295"/>
      <c r="BN65" s="295"/>
      <c r="BO65" s="295"/>
      <c r="BP65" s="295"/>
      <c r="BQ65" s="295"/>
      <c r="BR65" s="295"/>
      <c r="BS65" s="295"/>
      <c r="BT65" s="295"/>
      <c r="BU65" s="295"/>
      <c r="BV65" s="295"/>
      <c r="BW65" s="295"/>
      <c r="BX65" s="295"/>
      <c r="BY65" s="295"/>
      <c r="BZ65" s="295"/>
      <c r="CA65" s="295"/>
      <c r="CB65" s="295"/>
      <c r="CC65" s="295"/>
      <c r="CD65" s="295"/>
      <c r="CE65" s="295"/>
      <c r="CF65" s="295"/>
      <c r="CG65" s="295"/>
      <c r="CH65" s="295"/>
      <c r="CI65" s="295"/>
      <c r="CJ65" s="295"/>
      <c r="CK65" s="295"/>
      <c r="CL65" s="295"/>
      <c r="CM65" s="295"/>
      <c r="CN65" s="295"/>
      <c r="CO65" s="295"/>
      <c r="CP65" s="295"/>
      <c r="CQ65" s="295"/>
      <c r="CR65" s="295"/>
      <c r="CU65" s="295"/>
      <c r="CZ65" s="295"/>
      <c r="DE65" s="295"/>
      <c r="DJ65" s="295"/>
    </row>
    <row r="66" spans="15:120" x14ac:dyDescent="0.15">
      <c r="Q66" s="295"/>
      <c r="S66" s="295"/>
      <c r="U66" s="295"/>
      <c r="DM66" s="295"/>
    </row>
    <row r="67" spans="15:120" x14ac:dyDescent="0.15">
      <c r="O67" s="295"/>
      <c r="P67" s="295"/>
      <c r="R67" s="295"/>
      <c r="T67" s="295"/>
      <c r="Y67" s="295"/>
      <c r="CT67" s="295"/>
      <c r="CV67" s="295"/>
      <c r="CW67" s="295"/>
      <c r="CY67" s="295"/>
      <c r="DA67" s="295"/>
      <c r="DB67" s="295"/>
      <c r="DD67" s="295"/>
      <c r="DF67" s="295"/>
      <c r="DG67" s="295"/>
      <c r="DI67" s="295"/>
      <c r="DK67" s="295"/>
      <c r="DL67" s="295"/>
      <c r="DN67" s="295"/>
      <c r="DO67" s="295"/>
      <c r="DP67" s="295"/>
    </row>
    <row r="68" spans="15:120" x14ac:dyDescent="0.15"/>
    <row r="69" spans="15:120" x14ac:dyDescent="0.15"/>
    <row r="70" spans="15:120" x14ac:dyDescent="0.15"/>
    <row r="71" spans="15:120" x14ac:dyDescent="0.15"/>
    <row r="72" spans="15:120" x14ac:dyDescent="0.15">
      <c r="DP72" s="295"/>
    </row>
    <row r="73" spans="15:120" x14ac:dyDescent="0.15">
      <c r="DP73" s="29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5"/>
      <c r="CX96" s="295"/>
      <c r="DC96" s="295"/>
      <c r="DH96" s="295"/>
    </row>
    <row r="97" spans="24:120" x14ac:dyDescent="0.15">
      <c r="CS97" s="295"/>
      <c r="CX97" s="295"/>
      <c r="DC97" s="295"/>
      <c r="DH97" s="295"/>
      <c r="DP97" s="296" t="s">
        <v>490</v>
      </c>
    </row>
    <row r="98" spans="24:120" hidden="1" x14ac:dyDescent="0.15">
      <c r="CS98" s="295"/>
      <c r="CX98" s="295"/>
      <c r="DC98" s="295"/>
      <c r="DH98" s="295"/>
    </row>
    <row r="99" spans="24:120" hidden="1" x14ac:dyDescent="0.15">
      <c r="CS99" s="295"/>
      <c r="CX99" s="295"/>
      <c r="DC99" s="295"/>
      <c r="DH99" s="295"/>
    </row>
    <row r="101" spans="24:120" ht="12" hidden="1" customHeight="1" x14ac:dyDescent="0.15">
      <c r="X101" s="295"/>
      <c r="Y101" s="295"/>
      <c r="Z101" s="295"/>
      <c r="AA101" s="295"/>
      <c r="AB101" s="295"/>
      <c r="AC101" s="295"/>
      <c r="AD101" s="295"/>
      <c r="AE101" s="295"/>
      <c r="AF101" s="295"/>
      <c r="AG101" s="295"/>
      <c r="AH101" s="295"/>
      <c r="AI101" s="295"/>
      <c r="AJ101" s="295"/>
      <c r="AK101" s="295"/>
      <c r="AL101" s="295"/>
      <c r="AM101" s="295"/>
      <c r="AN101" s="295"/>
      <c r="AO101" s="295"/>
      <c r="AP101" s="295"/>
      <c r="AQ101" s="295"/>
      <c r="AR101" s="295"/>
      <c r="AS101" s="295"/>
      <c r="AT101" s="295"/>
      <c r="AU101" s="295"/>
      <c r="AV101" s="295"/>
      <c r="AW101" s="295"/>
      <c r="AX101" s="295"/>
      <c r="AY101" s="295"/>
      <c r="AZ101" s="295"/>
      <c r="BA101" s="295"/>
      <c r="BB101" s="295"/>
      <c r="BC101" s="295"/>
      <c r="BD101" s="295"/>
      <c r="BE101" s="295"/>
      <c r="BF101" s="295"/>
      <c r="BG101" s="295"/>
      <c r="BH101" s="295"/>
      <c r="BI101" s="295"/>
      <c r="BJ101" s="295"/>
      <c r="BK101" s="295"/>
      <c r="BL101" s="295"/>
      <c r="BM101" s="295"/>
      <c r="BN101" s="295"/>
      <c r="BO101" s="295"/>
      <c r="BP101" s="295"/>
      <c r="BQ101" s="295"/>
      <c r="BR101" s="295"/>
      <c r="BS101" s="295"/>
      <c r="BT101" s="295"/>
      <c r="BU101" s="295"/>
      <c r="BV101" s="295"/>
      <c r="BW101" s="295"/>
      <c r="BX101" s="295"/>
      <c r="BY101" s="295"/>
      <c r="BZ101" s="295"/>
      <c r="CA101" s="295"/>
      <c r="CB101" s="295"/>
      <c r="CC101" s="295"/>
      <c r="CD101" s="295"/>
      <c r="CE101" s="295"/>
      <c r="CF101" s="295"/>
      <c r="CG101" s="295"/>
      <c r="CH101" s="295"/>
      <c r="CI101" s="295"/>
      <c r="CJ101" s="295"/>
      <c r="CK101" s="295"/>
      <c r="CL101" s="295"/>
      <c r="CM101" s="295"/>
      <c r="CN101" s="295"/>
      <c r="CO101" s="295"/>
      <c r="CP101" s="295"/>
      <c r="CQ101" s="295"/>
      <c r="CR101" s="295"/>
      <c r="CU101" s="295"/>
      <c r="CZ101" s="295"/>
      <c r="DE101" s="295"/>
      <c r="DJ101" s="295"/>
    </row>
    <row r="102" spans="24:120" ht="1.5" hidden="1" customHeight="1" x14ac:dyDescent="0.15">
      <c r="CU102" s="295"/>
      <c r="CZ102" s="295"/>
      <c r="DE102" s="295"/>
      <c r="DJ102" s="295"/>
      <c r="DM102" s="295"/>
    </row>
    <row r="103" spans="24:120" hidden="1" x14ac:dyDescent="0.15">
      <c r="CT103" s="295"/>
      <c r="CV103" s="295"/>
      <c r="CW103" s="295"/>
      <c r="CY103" s="295"/>
      <c r="DA103" s="295"/>
      <c r="DB103" s="295"/>
      <c r="DD103" s="295"/>
      <c r="DF103" s="295"/>
      <c r="DG103" s="295"/>
      <c r="DI103" s="295"/>
      <c r="DK103" s="295"/>
      <c r="DL103" s="295"/>
      <c r="DM103" s="295"/>
      <c r="DN103" s="295"/>
      <c r="DO103" s="295"/>
      <c r="DP103" s="295"/>
    </row>
    <row r="104" spans="24:120" hidden="1" x14ac:dyDescent="0.15">
      <c r="CV104" s="295"/>
      <c r="CW104" s="295"/>
      <c r="DA104" s="295"/>
      <c r="DB104" s="295"/>
      <c r="DF104" s="295"/>
      <c r="DG104" s="295"/>
      <c r="DK104" s="295"/>
      <c r="DL104" s="295"/>
      <c r="DN104" s="295"/>
      <c r="DO104" s="295"/>
      <c r="DP104" s="295"/>
    </row>
    <row r="105" spans="24:120" ht="12.75" hidden="1" customHeight="1" x14ac:dyDescent="0.15"/>
  </sheetData>
  <sheetProtection algorithmName="SHA-512" hashValue="XlckNyeHlubo3JN+kU28NAKoa4FXkwgryx2yduLPKhGJCHA1GyjA9Pij6UnO3Yb9euv7G2ycJCmNXJ7bLg3CoA==" saltValue="LUQ7zvmAXzxHuJsTFkP13w==" spinCount="100000" sheet="1" objects="1" scenarios="1"/>
  <dataConsolidate/>
  <phoneticPr fontId="2"/>
  <printOptions horizontalCentered="1" verticalCentered="1"/>
  <pageMargins left="0" right="0" top="0" bottom="0" header="0" footer="0"/>
  <pageSetup paperSize="9" scale="44" orientation="landscape" horizontalDpi="4294967294"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70" zoomScaleNormal="100" zoomScaleSheetLayoutView="55" workbookViewId="0"/>
  </sheetViews>
  <sheetFormatPr defaultColWidth="0" defaultRowHeight="13.5" customHeight="1" zeroHeight="1" x14ac:dyDescent="0.15"/>
  <cols>
    <col min="1" max="116" width="2.625" style="296" customWidth="1"/>
    <col min="117" max="16384" width="9" style="295" hidden="1"/>
  </cols>
  <sheetData>
    <row r="1" spans="2:116" x14ac:dyDescent="0.15">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c r="AJ1" s="295"/>
      <c r="AK1" s="295"/>
      <c r="AL1" s="295"/>
      <c r="AM1" s="295"/>
      <c r="AN1" s="295"/>
      <c r="AO1" s="295"/>
      <c r="AP1" s="295"/>
      <c r="AQ1" s="295"/>
      <c r="AR1" s="295"/>
      <c r="AS1" s="295"/>
      <c r="AT1" s="295"/>
      <c r="AU1" s="295"/>
      <c r="AV1" s="295"/>
      <c r="AW1" s="295"/>
      <c r="AX1" s="295"/>
      <c r="AY1" s="295"/>
      <c r="AZ1" s="295"/>
      <c r="BA1" s="295"/>
      <c r="BB1" s="295"/>
      <c r="BC1" s="295"/>
      <c r="BD1" s="295"/>
      <c r="BE1" s="295"/>
      <c r="BF1" s="295"/>
      <c r="BG1" s="295"/>
      <c r="BH1" s="295"/>
      <c r="BI1" s="295"/>
      <c r="BJ1" s="295"/>
      <c r="BK1" s="295"/>
      <c r="BL1" s="295"/>
      <c r="BM1" s="295"/>
      <c r="BN1" s="295"/>
      <c r="BO1" s="295"/>
      <c r="BP1" s="295"/>
      <c r="BQ1" s="295"/>
      <c r="BR1" s="295"/>
      <c r="BS1" s="295"/>
      <c r="BT1" s="295"/>
      <c r="BU1" s="295"/>
      <c r="BV1" s="295"/>
      <c r="BW1" s="295"/>
      <c r="BX1" s="295"/>
      <c r="BY1" s="295"/>
      <c r="BZ1" s="295"/>
      <c r="CA1" s="295"/>
      <c r="CB1" s="295"/>
      <c r="CC1" s="295"/>
      <c r="CD1" s="295"/>
      <c r="CE1" s="295"/>
      <c r="CF1" s="295"/>
      <c r="CG1" s="295"/>
      <c r="CH1" s="295"/>
      <c r="CI1" s="295"/>
      <c r="CJ1" s="295"/>
      <c r="CK1" s="295"/>
      <c r="CL1" s="295"/>
      <c r="CM1" s="295"/>
      <c r="CN1" s="295"/>
      <c r="CO1" s="295"/>
      <c r="CP1" s="295"/>
      <c r="CQ1" s="295"/>
      <c r="CR1" s="295"/>
      <c r="CS1" s="295"/>
      <c r="CT1" s="295"/>
      <c r="CU1" s="295"/>
      <c r="CV1" s="295"/>
      <c r="CW1" s="295"/>
      <c r="CX1" s="295"/>
      <c r="CY1" s="295"/>
      <c r="CZ1" s="295"/>
      <c r="DA1" s="295"/>
      <c r="DB1" s="295"/>
      <c r="DC1" s="295"/>
      <c r="DD1" s="295"/>
      <c r="DE1" s="295"/>
      <c r="DF1" s="295"/>
      <c r="DG1" s="295"/>
      <c r="DH1" s="295"/>
      <c r="DI1" s="295"/>
      <c r="DJ1" s="295"/>
      <c r="DK1" s="295"/>
      <c r="DL1" s="295"/>
    </row>
    <row r="2" spans="2:116" x14ac:dyDescent="0.15"/>
    <row r="3" spans="2:116" x14ac:dyDescent="0.15"/>
    <row r="4" spans="2:116" x14ac:dyDescent="0.15">
      <c r="R4" s="295"/>
      <c r="S4" s="295"/>
      <c r="T4" s="295"/>
      <c r="U4" s="295"/>
      <c r="V4" s="295"/>
      <c r="W4" s="295"/>
      <c r="X4" s="295"/>
      <c r="Y4" s="295"/>
      <c r="Z4" s="295"/>
      <c r="AA4" s="295"/>
      <c r="AB4" s="295"/>
      <c r="AC4" s="295"/>
      <c r="AD4" s="295"/>
      <c r="AE4" s="295"/>
      <c r="AF4" s="295"/>
      <c r="AG4" s="295"/>
      <c r="AH4" s="295"/>
      <c r="AI4" s="295"/>
      <c r="AJ4" s="295"/>
      <c r="AK4" s="295"/>
      <c r="AL4" s="295"/>
      <c r="AM4" s="295"/>
      <c r="AN4" s="295"/>
      <c r="AO4" s="295"/>
      <c r="AP4" s="295"/>
      <c r="AQ4" s="295"/>
      <c r="AR4" s="295"/>
      <c r="AS4" s="295"/>
      <c r="AT4" s="295"/>
      <c r="AU4" s="295"/>
      <c r="AV4" s="295"/>
      <c r="AW4" s="295"/>
      <c r="AX4" s="295"/>
      <c r="AY4" s="295"/>
      <c r="AZ4" s="295"/>
      <c r="BA4" s="295"/>
      <c r="BB4" s="295"/>
      <c r="BC4" s="295"/>
      <c r="BD4" s="295"/>
      <c r="BE4" s="295"/>
      <c r="BF4" s="295"/>
      <c r="BG4" s="295"/>
      <c r="BH4" s="295"/>
      <c r="BI4" s="295"/>
      <c r="BJ4" s="295"/>
      <c r="BK4" s="295"/>
      <c r="BL4" s="295"/>
      <c r="BM4" s="295"/>
      <c r="BN4" s="295"/>
      <c r="BO4" s="295"/>
      <c r="BP4" s="295"/>
      <c r="BQ4" s="295"/>
      <c r="BR4" s="295"/>
      <c r="BS4" s="295"/>
      <c r="BT4" s="295"/>
      <c r="BU4" s="295"/>
      <c r="BV4" s="295"/>
      <c r="BW4" s="295"/>
      <c r="BX4" s="295"/>
      <c r="BY4" s="295"/>
      <c r="BZ4" s="295"/>
      <c r="CA4" s="295"/>
      <c r="CB4" s="295"/>
      <c r="CC4" s="295"/>
      <c r="CD4" s="295"/>
      <c r="CE4" s="295"/>
      <c r="CF4" s="295"/>
      <c r="CG4" s="295"/>
      <c r="CH4" s="295"/>
      <c r="CI4" s="295"/>
      <c r="CJ4" s="295"/>
      <c r="CK4" s="295"/>
      <c r="CL4" s="295"/>
      <c r="CM4" s="295"/>
      <c r="CN4" s="295"/>
      <c r="CO4" s="295"/>
      <c r="CP4" s="295"/>
      <c r="CQ4" s="295"/>
      <c r="CR4" s="295"/>
      <c r="CS4" s="295"/>
      <c r="CT4" s="295"/>
      <c r="CU4" s="295"/>
      <c r="CV4" s="295"/>
      <c r="CW4" s="295"/>
      <c r="CX4" s="295"/>
      <c r="CY4" s="295"/>
      <c r="CZ4" s="295"/>
      <c r="DA4" s="295"/>
      <c r="DB4" s="295"/>
      <c r="DC4" s="295"/>
      <c r="DD4" s="295"/>
      <c r="DE4" s="295"/>
      <c r="DF4" s="295"/>
      <c r="DG4" s="295"/>
      <c r="DH4" s="295"/>
      <c r="DI4" s="295"/>
      <c r="DJ4" s="295"/>
      <c r="DK4" s="295"/>
      <c r="DL4" s="295"/>
    </row>
    <row r="5" spans="2:116" x14ac:dyDescent="0.1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5"/>
      <c r="AT5" s="295"/>
      <c r="AU5" s="295"/>
      <c r="AV5" s="295"/>
      <c r="AW5" s="295"/>
      <c r="AX5" s="295"/>
      <c r="AY5" s="295"/>
      <c r="AZ5" s="295"/>
      <c r="BA5" s="295"/>
      <c r="BB5" s="295"/>
      <c r="BC5" s="295"/>
      <c r="BD5" s="295"/>
      <c r="BE5" s="295"/>
      <c r="BF5" s="295"/>
      <c r="BG5" s="295"/>
      <c r="BH5" s="295"/>
      <c r="BI5" s="295"/>
      <c r="BJ5" s="295"/>
      <c r="BK5" s="295"/>
      <c r="BL5" s="295"/>
      <c r="BM5" s="295"/>
      <c r="BN5" s="295"/>
      <c r="BO5" s="295"/>
      <c r="BP5" s="295"/>
      <c r="BQ5" s="295"/>
      <c r="BR5" s="295"/>
      <c r="BS5" s="295"/>
      <c r="BT5" s="295"/>
      <c r="BU5" s="295"/>
      <c r="BV5" s="295"/>
      <c r="BW5" s="295"/>
      <c r="BX5" s="295"/>
      <c r="BY5" s="295"/>
      <c r="BZ5" s="295"/>
      <c r="CA5" s="295"/>
      <c r="CB5" s="295"/>
      <c r="CC5" s="295"/>
      <c r="CD5" s="295"/>
      <c r="CE5" s="295"/>
      <c r="CF5" s="295"/>
      <c r="CG5" s="295"/>
      <c r="CH5" s="295"/>
      <c r="CI5" s="295"/>
      <c r="CJ5" s="295"/>
      <c r="CK5" s="295"/>
      <c r="CL5" s="295"/>
      <c r="CM5" s="295"/>
      <c r="CN5" s="295"/>
      <c r="CO5" s="295"/>
      <c r="CP5" s="295"/>
      <c r="CQ5" s="295"/>
      <c r="CR5" s="295"/>
      <c r="CS5" s="295"/>
      <c r="CT5" s="295"/>
      <c r="CU5" s="295"/>
      <c r="CV5" s="295"/>
      <c r="CW5" s="295"/>
      <c r="CX5" s="295"/>
      <c r="CY5" s="295"/>
      <c r="CZ5" s="295"/>
      <c r="DA5" s="295"/>
      <c r="DB5" s="295"/>
      <c r="DC5" s="295"/>
      <c r="DD5" s="295"/>
      <c r="DE5" s="295"/>
      <c r="DF5" s="295"/>
      <c r="DG5" s="295"/>
      <c r="DH5" s="295"/>
      <c r="DI5" s="295"/>
      <c r="DJ5" s="295"/>
      <c r="DK5" s="295"/>
      <c r="DL5" s="29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295"/>
      <c r="AR18" s="295"/>
      <c r="AS18" s="295"/>
      <c r="AT18" s="295"/>
      <c r="AU18" s="295"/>
      <c r="AV18" s="295"/>
      <c r="AW18" s="295"/>
      <c r="AX18" s="295"/>
      <c r="AY18" s="295"/>
      <c r="AZ18" s="295"/>
      <c r="BA18" s="295"/>
      <c r="BB18" s="295"/>
      <c r="BC18" s="295"/>
      <c r="BD18" s="295"/>
      <c r="BE18" s="295"/>
      <c r="BF18" s="295"/>
      <c r="BG18" s="295"/>
      <c r="BH18" s="295"/>
      <c r="BI18" s="295"/>
      <c r="BJ18" s="295"/>
      <c r="BK18" s="295"/>
      <c r="BL18" s="295"/>
      <c r="BM18" s="295"/>
      <c r="BN18" s="295"/>
      <c r="BO18" s="295"/>
      <c r="BP18" s="295"/>
      <c r="BQ18" s="295"/>
      <c r="BR18" s="295"/>
      <c r="BS18" s="295"/>
      <c r="BT18" s="295"/>
      <c r="BU18" s="295"/>
      <c r="BV18" s="295"/>
      <c r="BW18" s="295"/>
      <c r="BX18" s="295"/>
      <c r="BY18" s="295"/>
      <c r="BZ18" s="295"/>
      <c r="CA18" s="295"/>
      <c r="CB18" s="295"/>
      <c r="CC18" s="295"/>
      <c r="CD18" s="295"/>
      <c r="CE18" s="295"/>
      <c r="CF18" s="295"/>
      <c r="CG18" s="295"/>
      <c r="CH18" s="295"/>
      <c r="CI18" s="295"/>
      <c r="CJ18" s="295"/>
      <c r="CK18" s="295"/>
      <c r="CL18" s="295"/>
      <c r="CM18" s="295"/>
      <c r="CN18" s="295"/>
      <c r="CO18" s="295"/>
      <c r="CP18" s="295"/>
      <c r="CQ18" s="295"/>
      <c r="CR18" s="295"/>
      <c r="CS18" s="295"/>
      <c r="CT18" s="295"/>
      <c r="CU18" s="295"/>
      <c r="CV18" s="295"/>
      <c r="CW18" s="295"/>
      <c r="CX18" s="295"/>
      <c r="CY18" s="295"/>
      <c r="CZ18" s="295"/>
      <c r="DA18" s="295"/>
      <c r="DB18" s="295"/>
      <c r="DC18" s="295"/>
      <c r="DD18" s="295"/>
      <c r="DE18" s="295"/>
      <c r="DF18" s="295"/>
      <c r="DG18" s="295"/>
      <c r="DH18" s="295"/>
      <c r="DI18" s="295"/>
      <c r="DJ18" s="295"/>
      <c r="DK18" s="295"/>
      <c r="DL18" s="295"/>
    </row>
    <row r="19" spans="9:116" x14ac:dyDescent="0.15"/>
    <row r="20" spans="9:116" x14ac:dyDescent="0.15"/>
    <row r="21" spans="9:116" x14ac:dyDescent="0.15">
      <c r="DL21" s="295"/>
    </row>
    <row r="22" spans="9:116" x14ac:dyDescent="0.15">
      <c r="DI22" s="295"/>
      <c r="DJ22" s="295"/>
      <c r="DK22" s="295"/>
      <c r="DL22" s="295"/>
    </row>
    <row r="23" spans="9:116" x14ac:dyDescent="0.15">
      <c r="CY23" s="295"/>
      <c r="CZ23" s="295"/>
      <c r="DA23" s="295"/>
      <c r="DB23" s="295"/>
      <c r="DC23" s="295"/>
      <c r="DD23" s="295"/>
      <c r="DE23" s="295"/>
      <c r="DF23" s="295"/>
      <c r="DG23" s="295"/>
      <c r="DH23" s="295"/>
      <c r="DI23" s="295"/>
      <c r="DJ23" s="295"/>
      <c r="DK23" s="295"/>
      <c r="DL23" s="29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5"/>
      <c r="DA35" s="295"/>
      <c r="DB35" s="295"/>
      <c r="DC35" s="295"/>
      <c r="DD35" s="295"/>
      <c r="DE35" s="295"/>
      <c r="DF35" s="295"/>
      <c r="DG35" s="295"/>
      <c r="DH35" s="295"/>
      <c r="DI35" s="295"/>
      <c r="DJ35" s="295"/>
      <c r="DK35" s="295"/>
      <c r="DL35" s="295"/>
    </row>
    <row r="36" spans="15:116" x14ac:dyDescent="0.15"/>
    <row r="37" spans="15:116" x14ac:dyDescent="0.15">
      <c r="DL37" s="295"/>
    </row>
    <row r="38" spans="15:116" x14ac:dyDescent="0.15">
      <c r="DI38" s="295"/>
      <c r="DJ38" s="295"/>
      <c r="DK38" s="295"/>
      <c r="DL38" s="295"/>
    </row>
    <row r="39" spans="15:116" x14ac:dyDescent="0.15"/>
    <row r="40" spans="15:116" x14ac:dyDescent="0.15"/>
    <row r="41" spans="15:116" x14ac:dyDescent="0.15"/>
    <row r="42" spans="15:116" x14ac:dyDescent="0.15"/>
    <row r="43" spans="15:116" x14ac:dyDescent="0.1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295"/>
      <c r="AQ43" s="295"/>
      <c r="AR43" s="295"/>
      <c r="AS43" s="295"/>
      <c r="AT43" s="295"/>
      <c r="AU43" s="295"/>
      <c r="AV43" s="295"/>
      <c r="AW43" s="295"/>
      <c r="AX43" s="295"/>
      <c r="AY43" s="295"/>
      <c r="AZ43" s="295"/>
      <c r="BA43" s="295"/>
      <c r="BB43" s="295"/>
      <c r="BC43" s="295"/>
      <c r="BD43" s="295"/>
      <c r="BE43" s="295"/>
      <c r="BF43" s="295"/>
      <c r="BG43" s="295"/>
      <c r="BH43" s="295"/>
      <c r="BI43" s="295"/>
      <c r="BJ43" s="295"/>
      <c r="BK43" s="295"/>
      <c r="BL43" s="295"/>
      <c r="BM43" s="295"/>
      <c r="BN43" s="295"/>
      <c r="BO43" s="295"/>
      <c r="BP43" s="295"/>
      <c r="BQ43" s="295"/>
      <c r="BR43" s="295"/>
      <c r="BS43" s="295"/>
      <c r="BT43" s="295"/>
      <c r="BU43" s="295"/>
      <c r="BV43" s="295"/>
      <c r="BW43" s="295"/>
      <c r="BX43" s="295"/>
      <c r="BY43" s="295"/>
      <c r="BZ43" s="295"/>
      <c r="CA43" s="295"/>
      <c r="CB43" s="295"/>
      <c r="CC43" s="295"/>
      <c r="CD43" s="295"/>
      <c r="CE43" s="295"/>
      <c r="CF43" s="295"/>
      <c r="CG43" s="295"/>
      <c r="CH43" s="295"/>
      <c r="CI43" s="295"/>
      <c r="CJ43" s="295"/>
      <c r="CK43" s="295"/>
      <c r="CL43" s="295"/>
      <c r="CM43" s="295"/>
      <c r="CN43" s="295"/>
      <c r="CO43" s="295"/>
      <c r="CP43" s="295"/>
      <c r="CQ43" s="295"/>
      <c r="CR43" s="295"/>
      <c r="CS43" s="295"/>
      <c r="CT43" s="295"/>
      <c r="CU43" s="295"/>
      <c r="CV43" s="295"/>
      <c r="CW43" s="295"/>
      <c r="CX43" s="295"/>
      <c r="CY43" s="295"/>
      <c r="CZ43" s="295"/>
      <c r="DA43" s="295"/>
      <c r="DB43" s="295"/>
      <c r="DC43" s="295"/>
      <c r="DD43" s="295"/>
      <c r="DE43" s="295"/>
      <c r="DF43" s="295"/>
      <c r="DG43" s="295"/>
      <c r="DH43" s="295"/>
      <c r="DI43" s="295"/>
      <c r="DJ43" s="295"/>
      <c r="DK43" s="295"/>
      <c r="DL43" s="295"/>
    </row>
    <row r="44" spans="15:116" x14ac:dyDescent="0.15">
      <c r="DL44" s="295"/>
    </row>
    <row r="45" spans="15:116" x14ac:dyDescent="0.15"/>
    <row r="46" spans="15:116" x14ac:dyDescent="0.15">
      <c r="DA46" s="295"/>
      <c r="DB46" s="295"/>
      <c r="DC46" s="295"/>
      <c r="DD46" s="295"/>
      <c r="DE46" s="295"/>
      <c r="DF46" s="295"/>
      <c r="DG46" s="295"/>
      <c r="DH46" s="295"/>
      <c r="DI46" s="295"/>
      <c r="DJ46" s="295"/>
      <c r="DK46" s="295"/>
      <c r="DL46" s="295"/>
    </row>
    <row r="47" spans="15:116" x14ac:dyDescent="0.15"/>
    <row r="48" spans="15:116" x14ac:dyDescent="0.15"/>
    <row r="49" spans="104:116" x14ac:dyDescent="0.15"/>
    <row r="50" spans="104:116" x14ac:dyDescent="0.15">
      <c r="CZ50" s="295"/>
      <c r="DA50" s="295"/>
      <c r="DB50" s="295"/>
      <c r="DC50" s="295"/>
      <c r="DD50" s="295"/>
      <c r="DE50" s="295"/>
      <c r="DF50" s="295"/>
      <c r="DG50" s="295"/>
      <c r="DH50" s="295"/>
      <c r="DI50" s="295"/>
      <c r="DJ50" s="295"/>
      <c r="DK50" s="295"/>
      <c r="DL50" s="295"/>
    </row>
    <row r="51" spans="104:116" x14ac:dyDescent="0.15"/>
    <row r="52" spans="104:116" x14ac:dyDescent="0.15"/>
    <row r="53" spans="104:116" x14ac:dyDescent="0.15">
      <c r="DL53" s="29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5"/>
      <c r="DD67" s="295"/>
      <c r="DE67" s="295"/>
      <c r="DF67" s="295"/>
      <c r="DG67" s="295"/>
      <c r="DH67" s="295"/>
      <c r="DI67" s="295"/>
      <c r="DJ67" s="295"/>
      <c r="DK67" s="295"/>
      <c r="DL67" s="29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YHLvLGpUGCgipIVoCX3EdmBBXeRFjdfwDVy8rFFevH3tu5tJAZ/71WEmKRd9AyteiU87xBgG/qKwN12QzW/8w==" saltValue="Xx/+QfFZk+URf0d0yOOUx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A1" workbookViewId="0"/>
  </sheetViews>
  <sheetFormatPr defaultColWidth="0" defaultRowHeight="13.5" customHeight="1" zeroHeight="1" x14ac:dyDescent="0.15"/>
  <cols>
    <col min="1" max="36" width="2.5" style="297" customWidth="1"/>
    <col min="37" max="44" width="17" style="297" customWidth="1"/>
    <col min="45" max="45" width="6.125" style="304" customWidth="1"/>
    <col min="46" max="46" width="3" style="302" customWidth="1"/>
    <col min="47" max="47" width="19.125" style="297" hidden="1" customWidth="1"/>
    <col min="48" max="52" width="12.625" style="297" hidden="1" customWidth="1"/>
    <col min="53" max="16384" width="8.625" style="297" hidden="1"/>
  </cols>
  <sheetData>
    <row r="1" spans="1:46" x14ac:dyDescent="0.15">
      <c r="AS1" s="298"/>
      <c r="AT1" s="298"/>
    </row>
    <row r="2" spans="1:46" x14ac:dyDescent="0.15">
      <c r="AS2" s="298"/>
      <c r="AT2" s="298"/>
    </row>
    <row r="3" spans="1:46" x14ac:dyDescent="0.15">
      <c r="AS3" s="298"/>
      <c r="AT3" s="298"/>
    </row>
    <row r="4" spans="1:46" x14ac:dyDescent="0.15">
      <c r="AS4" s="298"/>
      <c r="AT4" s="298"/>
    </row>
    <row r="5" spans="1:46" ht="17.25" x14ac:dyDescent="0.15">
      <c r="A5" s="299" t="s">
        <v>491</v>
      </c>
      <c r="B5" s="300"/>
      <c r="C5" s="300"/>
      <c r="D5" s="300"/>
      <c r="E5" s="300"/>
      <c r="F5" s="300"/>
      <c r="G5" s="300"/>
      <c r="H5" s="300"/>
      <c r="I5" s="300"/>
      <c r="J5" s="300"/>
      <c r="K5" s="300"/>
      <c r="L5" s="300"/>
      <c r="M5" s="300"/>
      <c r="N5" s="300"/>
      <c r="O5" s="300"/>
      <c r="P5" s="300"/>
      <c r="Q5" s="300"/>
      <c r="R5" s="300"/>
      <c r="S5" s="300"/>
      <c r="T5" s="300"/>
      <c r="U5" s="300"/>
      <c r="V5" s="300"/>
      <c r="W5" s="300"/>
      <c r="X5" s="300"/>
      <c r="Y5" s="300"/>
      <c r="Z5" s="300"/>
      <c r="AA5" s="300"/>
      <c r="AB5" s="300"/>
      <c r="AC5" s="300"/>
      <c r="AD5" s="300"/>
      <c r="AE5" s="300"/>
      <c r="AF5" s="300"/>
      <c r="AG5" s="300"/>
      <c r="AH5" s="300"/>
      <c r="AI5" s="300"/>
      <c r="AJ5" s="300"/>
      <c r="AK5" s="300"/>
      <c r="AL5" s="300"/>
      <c r="AM5" s="300"/>
      <c r="AN5" s="300"/>
      <c r="AO5" s="300"/>
      <c r="AP5" s="300"/>
      <c r="AQ5" s="300"/>
      <c r="AR5" s="300"/>
      <c r="AS5" s="301"/>
    </row>
    <row r="6" spans="1:46" x14ac:dyDescent="0.15">
      <c r="A6" s="302"/>
      <c r="B6" s="298"/>
      <c r="C6" s="298"/>
      <c r="D6" s="298"/>
      <c r="E6" s="298"/>
      <c r="F6" s="298"/>
      <c r="G6" s="298"/>
      <c r="H6" s="298"/>
      <c r="I6" s="298"/>
      <c r="J6" s="298"/>
      <c r="K6" s="298"/>
      <c r="L6" s="298"/>
      <c r="M6" s="298"/>
      <c r="N6" s="298"/>
      <c r="O6" s="298"/>
      <c r="P6" s="298"/>
      <c r="Q6" s="298"/>
      <c r="R6" s="298"/>
      <c r="S6" s="298"/>
      <c r="T6" s="298"/>
      <c r="U6" s="298"/>
      <c r="V6" s="298"/>
      <c r="W6" s="298"/>
      <c r="X6" s="298"/>
      <c r="Y6" s="298"/>
      <c r="Z6" s="298"/>
      <c r="AA6" s="298"/>
      <c r="AB6" s="298"/>
      <c r="AC6" s="298"/>
      <c r="AD6" s="298"/>
      <c r="AE6" s="298"/>
      <c r="AF6" s="298"/>
      <c r="AG6" s="298"/>
      <c r="AH6" s="298"/>
      <c r="AI6" s="298"/>
      <c r="AJ6" s="298"/>
      <c r="AK6" s="303" t="s">
        <v>492</v>
      </c>
      <c r="AL6" s="303"/>
      <c r="AM6" s="303"/>
      <c r="AN6" s="303"/>
      <c r="AO6" s="298"/>
      <c r="AP6" s="298"/>
      <c r="AQ6" s="298"/>
      <c r="AR6" s="298"/>
    </row>
    <row r="7" spans="1:46" ht="13.5" customHeight="1" x14ac:dyDescent="0.15">
      <c r="A7" s="302"/>
      <c r="B7" s="298"/>
      <c r="C7" s="298"/>
      <c r="D7" s="298"/>
      <c r="E7" s="298"/>
      <c r="F7" s="298"/>
      <c r="G7" s="298"/>
      <c r="H7" s="298"/>
      <c r="I7" s="298"/>
      <c r="J7" s="298"/>
      <c r="K7" s="298"/>
      <c r="L7" s="298"/>
      <c r="M7" s="298"/>
      <c r="N7" s="298"/>
      <c r="O7" s="298"/>
      <c r="P7" s="298"/>
      <c r="Q7" s="298"/>
      <c r="R7" s="298"/>
      <c r="S7" s="298"/>
      <c r="T7" s="298"/>
      <c r="U7" s="298"/>
      <c r="V7" s="298"/>
      <c r="W7" s="298"/>
      <c r="X7" s="298"/>
      <c r="Y7" s="298"/>
      <c r="Z7" s="298"/>
      <c r="AA7" s="298"/>
      <c r="AB7" s="298"/>
      <c r="AC7" s="298"/>
      <c r="AD7" s="298"/>
      <c r="AE7" s="298"/>
      <c r="AF7" s="298"/>
      <c r="AG7" s="298"/>
      <c r="AH7" s="298"/>
      <c r="AI7" s="298"/>
      <c r="AJ7" s="298"/>
      <c r="AK7" s="305"/>
      <c r="AL7" s="306"/>
      <c r="AM7" s="306"/>
      <c r="AN7" s="307"/>
      <c r="AO7" s="1225" t="s">
        <v>493</v>
      </c>
      <c r="AP7" s="308"/>
      <c r="AQ7" s="309" t="s">
        <v>494</v>
      </c>
      <c r="AR7" s="310"/>
    </row>
    <row r="8" spans="1:46" x14ac:dyDescent="0.15">
      <c r="A8" s="302"/>
      <c r="B8" s="298"/>
      <c r="C8" s="298"/>
      <c r="D8" s="298"/>
      <c r="E8" s="298"/>
      <c r="F8" s="298"/>
      <c r="G8" s="298"/>
      <c r="H8" s="298"/>
      <c r="I8" s="298"/>
      <c r="J8" s="298"/>
      <c r="K8" s="298"/>
      <c r="L8" s="298"/>
      <c r="M8" s="298"/>
      <c r="N8" s="298"/>
      <c r="O8" s="298"/>
      <c r="P8" s="298"/>
      <c r="Q8" s="298"/>
      <c r="R8" s="298"/>
      <c r="S8" s="298"/>
      <c r="T8" s="298"/>
      <c r="U8" s="298"/>
      <c r="V8" s="298"/>
      <c r="W8" s="298"/>
      <c r="X8" s="298"/>
      <c r="Y8" s="298"/>
      <c r="Z8" s="298"/>
      <c r="AA8" s="298"/>
      <c r="AB8" s="298"/>
      <c r="AC8" s="298"/>
      <c r="AD8" s="298"/>
      <c r="AE8" s="298"/>
      <c r="AF8" s="298"/>
      <c r="AG8" s="298"/>
      <c r="AH8" s="298"/>
      <c r="AI8" s="298"/>
      <c r="AJ8" s="298"/>
      <c r="AK8" s="311"/>
      <c r="AL8" s="312"/>
      <c r="AM8" s="312"/>
      <c r="AN8" s="313"/>
      <c r="AO8" s="1226"/>
      <c r="AP8" s="314" t="s">
        <v>495</v>
      </c>
      <c r="AQ8" s="315" t="s">
        <v>496</v>
      </c>
      <c r="AR8" s="316" t="s">
        <v>497</v>
      </c>
    </row>
    <row r="9" spans="1:46" x14ac:dyDescent="0.15">
      <c r="A9" s="302"/>
      <c r="B9" s="298"/>
      <c r="C9" s="298"/>
      <c r="D9" s="298"/>
      <c r="E9" s="298"/>
      <c r="F9" s="298"/>
      <c r="G9" s="298"/>
      <c r="H9" s="298"/>
      <c r="I9" s="298"/>
      <c r="J9" s="298"/>
      <c r="K9" s="298"/>
      <c r="L9" s="298"/>
      <c r="M9" s="298"/>
      <c r="N9" s="298"/>
      <c r="O9" s="298"/>
      <c r="P9" s="298"/>
      <c r="Q9" s="298"/>
      <c r="R9" s="298"/>
      <c r="S9" s="298"/>
      <c r="T9" s="298"/>
      <c r="U9" s="298"/>
      <c r="V9" s="298"/>
      <c r="W9" s="298"/>
      <c r="X9" s="298"/>
      <c r="Y9" s="298"/>
      <c r="Z9" s="298"/>
      <c r="AA9" s="298"/>
      <c r="AB9" s="298"/>
      <c r="AC9" s="298"/>
      <c r="AD9" s="298"/>
      <c r="AE9" s="298"/>
      <c r="AF9" s="298"/>
      <c r="AG9" s="298"/>
      <c r="AH9" s="298"/>
      <c r="AI9" s="298"/>
      <c r="AJ9" s="298"/>
      <c r="AK9" s="1227" t="s">
        <v>498</v>
      </c>
      <c r="AL9" s="1228"/>
      <c r="AM9" s="1228"/>
      <c r="AN9" s="1229"/>
      <c r="AO9" s="317">
        <v>1494972</v>
      </c>
      <c r="AP9" s="317">
        <v>215507</v>
      </c>
      <c r="AQ9" s="318">
        <v>133274</v>
      </c>
      <c r="AR9" s="319">
        <v>61.7</v>
      </c>
    </row>
    <row r="10" spans="1:46" ht="13.5" customHeight="1" x14ac:dyDescent="0.15">
      <c r="A10" s="302"/>
      <c r="B10" s="298"/>
      <c r="C10" s="298"/>
      <c r="D10" s="298"/>
      <c r="E10" s="298"/>
      <c r="F10" s="298"/>
      <c r="G10" s="298"/>
      <c r="H10" s="298"/>
      <c r="I10" s="298"/>
      <c r="J10" s="298"/>
      <c r="K10" s="298"/>
      <c r="L10" s="298"/>
      <c r="M10" s="298"/>
      <c r="N10" s="298"/>
      <c r="O10" s="298"/>
      <c r="P10" s="298"/>
      <c r="Q10" s="298"/>
      <c r="R10" s="298"/>
      <c r="S10" s="298"/>
      <c r="T10" s="298"/>
      <c r="U10" s="298"/>
      <c r="V10" s="298"/>
      <c r="W10" s="298"/>
      <c r="X10" s="298"/>
      <c r="Y10" s="298"/>
      <c r="Z10" s="298"/>
      <c r="AA10" s="298"/>
      <c r="AB10" s="298"/>
      <c r="AC10" s="298"/>
      <c r="AD10" s="298"/>
      <c r="AE10" s="298"/>
      <c r="AF10" s="298"/>
      <c r="AG10" s="298"/>
      <c r="AH10" s="298"/>
      <c r="AI10" s="298"/>
      <c r="AJ10" s="298"/>
      <c r="AK10" s="1227" t="s">
        <v>499</v>
      </c>
      <c r="AL10" s="1228"/>
      <c r="AM10" s="1228"/>
      <c r="AN10" s="1229"/>
      <c r="AO10" s="320">
        <v>272539</v>
      </c>
      <c r="AP10" s="320">
        <v>39288</v>
      </c>
      <c r="AQ10" s="321">
        <v>18858</v>
      </c>
      <c r="AR10" s="322">
        <v>108.3</v>
      </c>
    </row>
    <row r="11" spans="1:46" ht="13.5" customHeight="1" x14ac:dyDescent="0.15">
      <c r="A11" s="302"/>
      <c r="B11" s="298"/>
      <c r="C11" s="298"/>
      <c r="D11" s="298"/>
      <c r="E11" s="298"/>
      <c r="F11" s="298"/>
      <c r="G11" s="298"/>
      <c r="H11" s="298"/>
      <c r="I11" s="298"/>
      <c r="J11" s="298"/>
      <c r="K11" s="298"/>
      <c r="L11" s="298"/>
      <c r="M11" s="298"/>
      <c r="N11" s="298"/>
      <c r="O11" s="298"/>
      <c r="P11" s="298"/>
      <c r="Q11" s="298"/>
      <c r="R11" s="298"/>
      <c r="S11" s="298"/>
      <c r="T11" s="298"/>
      <c r="U11" s="298"/>
      <c r="V11" s="298"/>
      <c r="W11" s="298"/>
      <c r="X11" s="298"/>
      <c r="Y11" s="298"/>
      <c r="Z11" s="298"/>
      <c r="AA11" s="298"/>
      <c r="AB11" s="298"/>
      <c r="AC11" s="298"/>
      <c r="AD11" s="298"/>
      <c r="AE11" s="298"/>
      <c r="AF11" s="298"/>
      <c r="AG11" s="298"/>
      <c r="AH11" s="298"/>
      <c r="AI11" s="298"/>
      <c r="AJ11" s="298"/>
      <c r="AK11" s="1227" t="s">
        <v>500</v>
      </c>
      <c r="AL11" s="1228"/>
      <c r="AM11" s="1228"/>
      <c r="AN11" s="1229"/>
      <c r="AO11" s="320">
        <v>1290</v>
      </c>
      <c r="AP11" s="320">
        <v>186</v>
      </c>
      <c r="AQ11" s="321">
        <v>1196</v>
      </c>
      <c r="AR11" s="322">
        <v>-84.4</v>
      </c>
    </row>
    <row r="12" spans="1:46" ht="13.5" customHeight="1" x14ac:dyDescent="0.15">
      <c r="A12" s="302"/>
      <c r="B12" s="298"/>
      <c r="C12" s="298"/>
      <c r="D12" s="298"/>
      <c r="E12" s="298"/>
      <c r="F12" s="298"/>
      <c r="G12" s="298"/>
      <c r="H12" s="298"/>
      <c r="I12" s="298"/>
      <c r="J12" s="298"/>
      <c r="K12" s="298"/>
      <c r="L12" s="298"/>
      <c r="M12" s="298"/>
      <c r="N12" s="298"/>
      <c r="O12" s="298"/>
      <c r="P12" s="298"/>
      <c r="Q12" s="298"/>
      <c r="R12" s="298"/>
      <c r="S12" s="298"/>
      <c r="T12" s="298"/>
      <c r="U12" s="298"/>
      <c r="V12" s="298"/>
      <c r="W12" s="298"/>
      <c r="X12" s="298"/>
      <c r="Y12" s="298"/>
      <c r="Z12" s="298"/>
      <c r="AA12" s="298"/>
      <c r="AB12" s="298"/>
      <c r="AC12" s="298"/>
      <c r="AD12" s="298"/>
      <c r="AE12" s="298"/>
      <c r="AF12" s="298"/>
      <c r="AG12" s="298"/>
      <c r="AH12" s="298"/>
      <c r="AI12" s="298"/>
      <c r="AJ12" s="298"/>
      <c r="AK12" s="1227" t="s">
        <v>501</v>
      </c>
      <c r="AL12" s="1228"/>
      <c r="AM12" s="1228"/>
      <c r="AN12" s="1229"/>
      <c r="AO12" s="320" t="s">
        <v>502</v>
      </c>
      <c r="AP12" s="320" t="s">
        <v>502</v>
      </c>
      <c r="AQ12" s="321" t="s">
        <v>502</v>
      </c>
      <c r="AR12" s="322" t="s">
        <v>502</v>
      </c>
    </row>
    <row r="13" spans="1:46" ht="13.5" customHeight="1" x14ac:dyDescent="0.15">
      <c r="A13" s="302"/>
      <c r="B13" s="298"/>
      <c r="C13" s="298"/>
      <c r="D13" s="298"/>
      <c r="E13" s="298"/>
      <c r="F13" s="298"/>
      <c r="G13" s="298"/>
      <c r="H13" s="298"/>
      <c r="I13" s="298"/>
      <c r="J13" s="298"/>
      <c r="K13" s="298"/>
      <c r="L13" s="298"/>
      <c r="M13" s="298"/>
      <c r="N13" s="298"/>
      <c r="O13" s="298"/>
      <c r="P13" s="298"/>
      <c r="Q13" s="298"/>
      <c r="R13" s="298"/>
      <c r="S13" s="298"/>
      <c r="T13" s="298"/>
      <c r="U13" s="298"/>
      <c r="V13" s="298"/>
      <c r="W13" s="298"/>
      <c r="X13" s="298"/>
      <c r="Y13" s="298"/>
      <c r="Z13" s="298"/>
      <c r="AA13" s="298"/>
      <c r="AB13" s="298"/>
      <c r="AC13" s="298"/>
      <c r="AD13" s="298"/>
      <c r="AE13" s="298"/>
      <c r="AF13" s="298"/>
      <c r="AG13" s="298"/>
      <c r="AH13" s="298"/>
      <c r="AI13" s="298"/>
      <c r="AJ13" s="298"/>
      <c r="AK13" s="1227" t="s">
        <v>503</v>
      </c>
      <c r="AL13" s="1228"/>
      <c r="AM13" s="1228"/>
      <c r="AN13" s="1229"/>
      <c r="AO13" s="320" t="s">
        <v>502</v>
      </c>
      <c r="AP13" s="320" t="s">
        <v>502</v>
      </c>
      <c r="AQ13" s="321">
        <v>5360</v>
      </c>
      <c r="AR13" s="322" t="s">
        <v>502</v>
      </c>
    </row>
    <row r="14" spans="1:46" ht="13.5" customHeight="1" x14ac:dyDescent="0.15">
      <c r="A14" s="302"/>
      <c r="B14" s="298"/>
      <c r="C14" s="298"/>
      <c r="D14" s="298"/>
      <c r="E14" s="298"/>
      <c r="F14" s="298"/>
      <c r="G14" s="298"/>
      <c r="H14" s="298"/>
      <c r="I14" s="298"/>
      <c r="J14" s="298"/>
      <c r="K14" s="298"/>
      <c r="L14" s="298"/>
      <c r="M14" s="298"/>
      <c r="N14" s="298"/>
      <c r="O14" s="298"/>
      <c r="P14" s="298"/>
      <c r="Q14" s="298"/>
      <c r="R14" s="298"/>
      <c r="S14" s="298"/>
      <c r="T14" s="298"/>
      <c r="U14" s="298"/>
      <c r="V14" s="298"/>
      <c r="W14" s="298"/>
      <c r="X14" s="298"/>
      <c r="Y14" s="298"/>
      <c r="Z14" s="298"/>
      <c r="AA14" s="298"/>
      <c r="AB14" s="298"/>
      <c r="AC14" s="298"/>
      <c r="AD14" s="298"/>
      <c r="AE14" s="298"/>
      <c r="AF14" s="298"/>
      <c r="AG14" s="298"/>
      <c r="AH14" s="298"/>
      <c r="AI14" s="298"/>
      <c r="AJ14" s="298"/>
      <c r="AK14" s="1227" t="s">
        <v>504</v>
      </c>
      <c r="AL14" s="1228"/>
      <c r="AM14" s="1228"/>
      <c r="AN14" s="1229"/>
      <c r="AO14" s="320">
        <v>12429</v>
      </c>
      <c r="AP14" s="320">
        <v>1792</v>
      </c>
      <c r="AQ14" s="321">
        <v>2713</v>
      </c>
      <c r="AR14" s="322">
        <v>-33.9</v>
      </c>
    </row>
    <row r="15" spans="1:46" ht="13.5" customHeight="1" x14ac:dyDescent="0.15">
      <c r="A15" s="302"/>
      <c r="B15" s="298"/>
      <c r="C15" s="298"/>
      <c r="D15" s="298"/>
      <c r="E15" s="298"/>
      <c r="F15" s="298"/>
      <c r="G15" s="298"/>
      <c r="H15" s="298"/>
      <c r="I15" s="298"/>
      <c r="J15" s="298"/>
      <c r="K15" s="298"/>
      <c r="L15" s="298"/>
      <c r="M15" s="298"/>
      <c r="N15" s="298"/>
      <c r="O15" s="298"/>
      <c r="P15" s="298"/>
      <c r="Q15" s="298"/>
      <c r="R15" s="298"/>
      <c r="S15" s="298"/>
      <c r="T15" s="298"/>
      <c r="U15" s="298"/>
      <c r="V15" s="298"/>
      <c r="W15" s="298"/>
      <c r="X15" s="298"/>
      <c r="Y15" s="298"/>
      <c r="Z15" s="298"/>
      <c r="AA15" s="298"/>
      <c r="AB15" s="298"/>
      <c r="AC15" s="298"/>
      <c r="AD15" s="298"/>
      <c r="AE15" s="298"/>
      <c r="AF15" s="298"/>
      <c r="AG15" s="298"/>
      <c r="AH15" s="298"/>
      <c r="AI15" s="298"/>
      <c r="AJ15" s="298"/>
      <c r="AK15" s="1233" t="s">
        <v>505</v>
      </c>
      <c r="AL15" s="1234"/>
      <c r="AM15" s="1234"/>
      <c r="AN15" s="1235"/>
      <c r="AO15" s="320">
        <v>-109193</v>
      </c>
      <c r="AP15" s="320">
        <v>-15741</v>
      </c>
      <c r="AQ15" s="321">
        <v>-11837</v>
      </c>
      <c r="AR15" s="322">
        <v>33</v>
      </c>
    </row>
    <row r="16" spans="1:46" x14ac:dyDescent="0.15">
      <c r="A16" s="302"/>
      <c r="B16" s="298"/>
      <c r="C16" s="298"/>
      <c r="D16" s="298"/>
      <c r="E16" s="298"/>
      <c r="F16" s="298"/>
      <c r="G16" s="298"/>
      <c r="H16" s="298"/>
      <c r="I16" s="298"/>
      <c r="J16" s="298"/>
      <c r="K16" s="298"/>
      <c r="L16" s="298"/>
      <c r="M16" s="298"/>
      <c r="N16" s="298"/>
      <c r="O16" s="298"/>
      <c r="P16" s="298"/>
      <c r="Q16" s="298"/>
      <c r="R16" s="298"/>
      <c r="S16" s="298"/>
      <c r="T16" s="298"/>
      <c r="U16" s="298"/>
      <c r="V16" s="298"/>
      <c r="W16" s="298"/>
      <c r="X16" s="298"/>
      <c r="Y16" s="298"/>
      <c r="Z16" s="298"/>
      <c r="AA16" s="298"/>
      <c r="AB16" s="298"/>
      <c r="AC16" s="298"/>
      <c r="AD16" s="298"/>
      <c r="AE16" s="298"/>
      <c r="AF16" s="298"/>
      <c r="AG16" s="298"/>
      <c r="AH16" s="298"/>
      <c r="AI16" s="298"/>
      <c r="AJ16" s="298"/>
      <c r="AK16" s="1233" t="s">
        <v>186</v>
      </c>
      <c r="AL16" s="1234"/>
      <c r="AM16" s="1234"/>
      <c r="AN16" s="1235"/>
      <c r="AO16" s="320">
        <v>1672037</v>
      </c>
      <c r="AP16" s="320">
        <v>241032</v>
      </c>
      <c r="AQ16" s="321">
        <v>149564</v>
      </c>
      <c r="AR16" s="322">
        <v>61.2</v>
      </c>
    </row>
    <row r="17" spans="1:46" x14ac:dyDescent="0.15">
      <c r="A17" s="302"/>
      <c r="B17" s="298"/>
      <c r="C17" s="298"/>
      <c r="D17" s="298"/>
      <c r="E17" s="298"/>
      <c r="F17" s="298"/>
      <c r="G17" s="298"/>
      <c r="H17" s="298"/>
      <c r="I17" s="298"/>
      <c r="J17" s="298"/>
      <c r="K17" s="298"/>
      <c r="L17" s="298"/>
      <c r="M17" s="298"/>
      <c r="N17" s="298"/>
      <c r="O17" s="298"/>
      <c r="P17" s="298"/>
      <c r="Q17" s="298"/>
      <c r="R17" s="298"/>
      <c r="S17" s="298"/>
      <c r="T17" s="298"/>
      <c r="U17" s="298"/>
      <c r="V17" s="298"/>
      <c r="W17" s="298"/>
      <c r="X17" s="298"/>
      <c r="Y17" s="298"/>
      <c r="Z17" s="298"/>
      <c r="AA17" s="298"/>
      <c r="AB17" s="298"/>
      <c r="AC17" s="298"/>
      <c r="AD17" s="298"/>
      <c r="AE17" s="298"/>
      <c r="AF17" s="298"/>
      <c r="AG17" s="298"/>
      <c r="AH17" s="298"/>
      <c r="AI17" s="298"/>
      <c r="AJ17" s="298"/>
      <c r="AK17" s="298"/>
      <c r="AL17" s="298"/>
      <c r="AM17" s="298"/>
      <c r="AN17" s="298"/>
      <c r="AO17" s="298"/>
      <c r="AP17" s="298"/>
      <c r="AQ17" s="298"/>
      <c r="AR17" s="323"/>
    </row>
    <row r="18" spans="1:46" x14ac:dyDescent="0.15">
      <c r="A18" s="302"/>
      <c r="B18" s="298"/>
      <c r="C18" s="298"/>
      <c r="D18" s="298"/>
      <c r="E18" s="298"/>
      <c r="F18" s="298"/>
      <c r="G18" s="298"/>
      <c r="H18" s="298"/>
      <c r="I18" s="298"/>
      <c r="J18" s="298"/>
      <c r="K18" s="298"/>
      <c r="L18" s="298"/>
      <c r="M18" s="298"/>
      <c r="N18" s="298"/>
      <c r="O18" s="298"/>
      <c r="P18" s="298"/>
      <c r="Q18" s="298"/>
      <c r="R18" s="298"/>
      <c r="S18" s="298"/>
      <c r="T18" s="298"/>
      <c r="U18" s="298"/>
      <c r="V18" s="298"/>
      <c r="W18" s="298"/>
      <c r="X18" s="298"/>
      <c r="Y18" s="298"/>
      <c r="Z18" s="298"/>
      <c r="AA18" s="298"/>
      <c r="AB18" s="298"/>
      <c r="AC18" s="298"/>
      <c r="AD18" s="298"/>
      <c r="AE18" s="298"/>
      <c r="AF18" s="298"/>
      <c r="AG18" s="298"/>
      <c r="AH18" s="298"/>
      <c r="AI18" s="298"/>
      <c r="AJ18" s="298"/>
      <c r="AK18" s="298"/>
      <c r="AL18" s="298"/>
      <c r="AM18" s="298"/>
      <c r="AN18" s="298"/>
      <c r="AO18" s="298"/>
      <c r="AP18" s="298"/>
      <c r="AQ18" s="324"/>
      <c r="AR18" s="324"/>
    </row>
    <row r="19" spans="1:46" x14ac:dyDescent="0.15">
      <c r="A19" s="302"/>
      <c r="B19" s="298"/>
      <c r="C19" s="298"/>
      <c r="D19" s="298"/>
      <c r="E19" s="298"/>
      <c r="F19" s="298"/>
      <c r="G19" s="298"/>
      <c r="H19" s="298"/>
      <c r="I19" s="298"/>
      <c r="J19" s="298"/>
      <c r="K19" s="298"/>
      <c r="L19" s="298"/>
      <c r="M19" s="298"/>
      <c r="N19" s="298"/>
      <c r="O19" s="298"/>
      <c r="P19" s="298"/>
      <c r="Q19" s="298"/>
      <c r="R19" s="298"/>
      <c r="S19" s="298"/>
      <c r="T19" s="298"/>
      <c r="U19" s="298"/>
      <c r="V19" s="298"/>
      <c r="W19" s="298"/>
      <c r="X19" s="298"/>
      <c r="Y19" s="298"/>
      <c r="Z19" s="298"/>
      <c r="AA19" s="298"/>
      <c r="AB19" s="298"/>
      <c r="AC19" s="298"/>
      <c r="AD19" s="298"/>
      <c r="AE19" s="298"/>
      <c r="AF19" s="298"/>
      <c r="AG19" s="298"/>
      <c r="AH19" s="298"/>
      <c r="AI19" s="298"/>
      <c r="AJ19" s="298"/>
      <c r="AK19" s="298" t="s">
        <v>506</v>
      </c>
      <c r="AL19" s="298"/>
      <c r="AM19" s="298"/>
      <c r="AN19" s="298"/>
      <c r="AO19" s="298"/>
      <c r="AP19" s="298"/>
      <c r="AQ19" s="298"/>
      <c r="AR19" s="298"/>
    </row>
    <row r="20" spans="1:46" x14ac:dyDescent="0.15">
      <c r="A20" s="302"/>
      <c r="B20" s="298"/>
      <c r="C20" s="298"/>
      <c r="D20" s="298"/>
      <c r="E20" s="298"/>
      <c r="F20" s="298"/>
      <c r="G20" s="298"/>
      <c r="H20" s="298"/>
      <c r="I20" s="298"/>
      <c r="J20" s="298"/>
      <c r="K20" s="298"/>
      <c r="L20" s="298"/>
      <c r="M20" s="298"/>
      <c r="N20" s="298"/>
      <c r="O20" s="298"/>
      <c r="P20" s="298"/>
      <c r="Q20" s="298"/>
      <c r="R20" s="298"/>
      <c r="S20" s="298"/>
      <c r="T20" s="298"/>
      <c r="U20" s="298"/>
      <c r="V20" s="298"/>
      <c r="W20" s="298"/>
      <c r="X20" s="298"/>
      <c r="Y20" s="298"/>
      <c r="Z20" s="298"/>
      <c r="AA20" s="298"/>
      <c r="AB20" s="298"/>
      <c r="AC20" s="298"/>
      <c r="AD20" s="298"/>
      <c r="AE20" s="298"/>
      <c r="AF20" s="298"/>
      <c r="AG20" s="298"/>
      <c r="AH20" s="298"/>
      <c r="AI20" s="298"/>
      <c r="AJ20" s="298"/>
      <c r="AK20" s="325"/>
      <c r="AL20" s="326"/>
      <c r="AM20" s="326"/>
      <c r="AN20" s="327"/>
      <c r="AO20" s="328" t="s">
        <v>507</v>
      </c>
      <c r="AP20" s="329" t="s">
        <v>508</v>
      </c>
      <c r="AQ20" s="330" t="s">
        <v>509</v>
      </c>
      <c r="AR20" s="331"/>
    </row>
    <row r="21" spans="1:46" s="337" customFormat="1" x14ac:dyDescent="0.15">
      <c r="A21" s="332"/>
      <c r="B21" s="303"/>
      <c r="C21" s="303"/>
      <c r="D21" s="303"/>
      <c r="E21" s="303"/>
      <c r="F21" s="303"/>
      <c r="G21" s="303"/>
      <c r="H21" s="303"/>
      <c r="I21" s="303"/>
      <c r="J21" s="303"/>
      <c r="K21" s="303"/>
      <c r="L21" s="303"/>
      <c r="M21" s="303"/>
      <c r="N21" s="303"/>
      <c r="O21" s="303"/>
      <c r="P21" s="303"/>
      <c r="Q21" s="303"/>
      <c r="R21" s="303"/>
      <c r="S21" s="303"/>
      <c r="T21" s="303"/>
      <c r="U21" s="303"/>
      <c r="V21" s="303"/>
      <c r="W21" s="303"/>
      <c r="X21" s="303"/>
      <c r="Y21" s="303"/>
      <c r="Z21" s="303"/>
      <c r="AA21" s="303"/>
      <c r="AB21" s="303"/>
      <c r="AC21" s="303"/>
      <c r="AD21" s="303"/>
      <c r="AE21" s="303"/>
      <c r="AF21" s="303"/>
      <c r="AG21" s="303"/>
      <c r="AH21" s="303"/>
      <c r="AI21" s="303"/>
      <c r="AJ21" s="303"/>
      <c r="AK21" s="1236" t="s">
        <v>510</v>
      </c>
      <c r="AL21" s="1237"/>
      <c r="AM21" s="1237"/>
      <c r="AN21" s="1238"/>
      <c r="AO21" s="333">
        <v>20.329999999999998</v>
      </c>
      <c r="AP21" s="334">
        <v>13.76</v>
      </c>
      <c r="AQ21" s="335">
        <v>6.57</v>
      </c>
      <c r="AR21" s="303"/>
      <c r="AS21" s="336"/>
      <c r="AT21" s="332"/>
    </row>
    <row r="22" spans="1:46" s="337" customFormat="1" x14ac:dyDescent="0.15">
      <c r="A22" s="332"/>
      <c r="B22" s="303"/>
      <c r="C22" s="303"/>
      <c r="D22" s="303"/>
      <c r="E22" s="303"/>
      <c r="F22" s="303"/>
      <c r="G22" s="303"/>
      <c r="H22" s="303"/>
      <c r="I22" s="303"/>
      <c r="J22" s="303"/>
      <c r="K22" s="303"/>
      <c r="L22" s="303"/>
      <c r="M22" s="303"/>
      <c r="N22" s="303"/>
      <c r="O22" s="303"/>
      <c r="P22" s="303"/>
      <c r="Q22" s="303"/>
      <c r="R22" s="303"/>
      <c r="S22" s="303"/>
      <c r="T22" s="303"/>
      <c r="U22" s="303"/>
      <c r="V22" s="303"/>
      <c r="W22" s="303"/>
      <c r="X22" s="303"/>
      <c r="Y22" s="303"/>
      <c r="Z22" s="303"/>
      <c r="AA22" s="303"/>
      <c r="AB22" s="303"/>
      <c r="AC22" s="303"/>
      <c r="AD22" s="303"/>
      <c r="AE22" s="303"/>
      <c r="AF22" s="303"/>
      <c r="AG22" s="303"/>
      <c r="AH22" s="303"/>
      <c r="AI22" s="303"/>
      <c r="AJ22" s="303"/>
      <c r="AK22" s="1236" t="s">
        <v>511</v>
      </c>
      <c r="AL22" s="1237"/>
      <c r="AM22" s="1237"/>
      <c r="AN22" s="1238"/>
      <c r="AO22" s="338">
        <v>96.4</v>
      </c>
      <c r="AP22" s="339">
        <v>95.5</v>
      </c>
      <c r="AQ22" s="340">
        <v>0.9</v>
      </c>
      <c r="AR22" s="324"/>
      <c r="AS22" s="336"/>
      <c r="AT22" s="332"/>
    </row>
    <row r="23" spans="1:46" s="337" customFormat="1" x14ac:dyDescent="0.15">
      <c r="A23" s="332"/>
      <c r="B23" s="303"/>
      <c r="C23" s="303"/>
      <c r="D23" s="303"/>
      <c r="E23" s="303"/>
      <c r="F23" s="303"/>
      <c r="G23" s="303"/>
      <c r="H23" s="303"/>
      <c r="I23" s="303"/>
      <c r="J23" s="303"/>
      <c r="K23" s="303"/>
      <c r="L23" s="303"/>
      <c r="M23" s="303"/>
      <c r="N23" s="303"/>
      <c r="O23" s="303"/>
      <c r="P23" s="303"/>
      <c r="Q23" s="303"/>
      <c r="R23" s="303"/>
      <c r="S23" s="303"/>
      <c r="T23" s="303"/>
      <c r="U23" s="303"/>
      <c r="V23" s="303"/>
      <c r="W23" s="303"/>
      <c r="X23" s="303"/>
      <c r="Y23" s="303"/>
      <c r="Z23" s="303"/>
      <c r="AA23" s="303"/>
      <c r="AB23" s="303"/>
      <c r="AC23" s="303"/>
      <c r="AD23" s="303"/>
      <c r="AE23" s="303"/>
      <c r="AF23" s="303"/>
      <c r="AG23" s="303"/>
      <c r="AH23" s="303"/>
      <c r="AI23" s="303"/>
      <c r="AJ23" s="303"/>
      <c r="AK23" s="303"/>
      <c r="AL23" s="303"/>
      <c r="AM23" s="303"/>
      <c r="AN23" s="303"/>
      <c r="AO23" s="303"/>
      <c r="AP23" s="324"/>
      <c r="AQ23" s="324"/>
      <c r="AR23" s="324"/>
      <c r="AS23" s="336"/>
      <c r="AT23" s="332"/>
    </row>
    <row r="24" spans="1:46" s="337" customFormat="1" x14ac:dyDescent="0.15">
      <c r="A24" s="332"/>
      <c r="B24" s="303"/>
      <c r="C24" s="303"/>
      <c r="D24" s="303"/>
      <c r="E24" s="303"/>
      <c r="F24" s="303"/>
      <c r="G24" s="303"/>
      <c r="H24" s="303"/>
      <c r="I24" s="303"/>
      <c r="J24" s="303"/>
      <c r="K24" s="303"/>
      <c r="L24" s="303"/>
      <c r="M24" s="303"/>
      <c r="N24" s="303"/>
      <c r="O24" s="303"/>
      <c r="P24" s="303"/>
      <c r="Q24" s="303"/>
      <c r="R24" s="303"/>
      <c r="S24" s="303"/>
      <c r="T24" s="303"/>
      <c r="U24" s="303"/>
      <c r="V24" s="303"/>
      <c r="W24" s="303"/>
      <c r="X24" s="303"/>
      <c r="Y24" s="303"/>
      <c r="Z24" s="303"/>
      <c r="AA24" s="303"/>
      <c r="AB24" s="303"/>
      <c r="AC24" s="303"/>
      <c r="AD24" s="303"/>
      <c r="AE24" s="303"/>
      <c r="AF24" s="303"/>
      <c r="AG24" s="303"/>
      <c r="AH24" s="303"/>
      <c r="AI24" s="303"/>
      <c r="AJ24" s="303"/>
      <c r="AK24" s="303"/>
      <c r="AL24" s="303"/>
      <c r="AM24" s="303"/>
      <c r="AN24" s="303"/>
      <c r="AO24" s="303"/>
      <c r="AP24" s="324"/>
      <c r="AQ24" s="324"/>
      <c r="AR24" s="324"/>
      <c r="AS24" s="336"/>
      <c r="AT24" s="332"/>
    </row>
    <row r="25" spans="1:46" s="337" customFormat="1" x14ac:dyDescent="0.15">
      <c r="A25" s="341"/>
      <c r="B25" s="342"/>
      <c r="C25" s="342"/>
      <c r="D25" s="342"/>
      <c r="E25" s="342"/>
      <c r="F25" s="342"/>
      <c r="G25" s="342"/>
      <c r="H25" s="342"/>
      <c r="I25" s="342"/>
      <c r="J25" s="342"/>
      <c r="K25" s="342"/>
      <c r="L25" s="342"/>
      <c r="M25" s="342"/>
      <c r="N25" s="342"/>
      <c r="O25" s="342"/>
      <c r="P25" s="342"/>
      <c r="Q25" s="342"/>
      <c r="R25" s="342"/>
      <c r="S25" s="342"/>
      <c r="T25" s="342"/>
      <c r="U25" s="342"/>
      <c r="V25" s="342"/>
      <c r="W25" s="342"/>
      <c r="X25" s="342"/>
      <c r="Y25" s="342"/>
      <c r="Z25" s="342"/>
      <c r="AA25" s="342"/>
      <c r="AB25" s="342"/>
      <c r="AC25" s="342"/>
      <c r="AD25" s="342"/>
      <c r="AE25" s="342"/>
      <c r="AF25" s="342"/>
      <c r="AG25" s="342"/>
      <c r="AH25" s="342"/>
      <c r="AI25" s="342"/>
      <c r="AJ25" s="342"/>
      <c r="AK25" s="342"/>
      <c r="AL25" s="342"/>
      <c r="AM25" s="342"/>
      <c r="AN25" s="342"/>
      <c r="AO25" s="342"/>
      <c r="AP25" s="343"/>
      <c r="AQ25" s="343"/>
      <c r="AR25" s="343"/>
      <c r="AS25" s="344"/>
      <c r="AT25" s="332"/>
    </row>
    <row r="26" spans="1:46" s="337" customFormat="1" x14ac:dyDescent="0.15">
      <c r="A26" s="303" t="s">
        <v>512</v>
      </c>
      <c r="B26" s="303"/>
      <c r="C26" s="303"/>
      <c r="D26" s="303"/>
      <c r="E26" s="303"/>
      <c r="F26" s="303"/>
      <c r="G26" s="303"/>
      <c r="H26" s="303"/>
      <c r="I26" s="303"/>
      <c r="J26" s="303"/>
      <c r="K26" s="303"/>
      <c r="L26" s="303"/>
      <c r="M26" s="303"/>
      <c r="N26" s="303"/>
      <c r="O26" s="303"/>
      <c r="P26" s="303"/>
      <c r="Q26" s="303"/>
      <c r="R26" s="303"/>
      <c r="S26" s="303"/>
      <c r="T26" s="303"/>
      <c r="U26" s="303"/>
      <c r="V26" s="303"/>
      <c r="W26" s="303"/>
      <c r="X26" s="303"/>
      <c r="Y26" s="303"/>
      <c r="Z26" s="303"/>
      <c r="AA26" s="303"/>
      <c r="AB26" s="303"/>
      <c r="AC26" s="303"/>
      <c r="AD26" s="303"/>
      <c r="AE26" s="303"/>
      <c r="AF26" s="303"/>
      <c r="AG26" s="303"/>
      <c r="AH26" s="303"/>
      <c r="AI26" s="303"/>
      <c r="AJ26" s="303"/>
      <c r="AK26" s="303"/>
      <c r="AL26" s="303"/>
      <c r="AM26" s="303"/>
      <c r="AN26" s="303"/>
      <c r="AO26" s="303"/>
      <c r="AP26" s="324"/>
      <c r="AQ26" s="324"/>
      <c r="AR26" s="324"/>
      <c r="AS26" s="303"/>
      <c r="AT26" s="303"/>
    </row>
    <row r="27" spans="1:46" x14ac:dyDescent="0.15">
      <c r="A27" s="345"/>
      <c r="AO27" s="298"/>
      <c r="AP27" s="298"/>
      <c r="AQ27" s="298"/>
      <c r="AR27" s="298"/>
      <c r="AS27" s="298"/>
      <c r="AT27" s="298"/>
    </row>
    <row r="28" spans="1:46" ht="17.25" x14ac:dyDescent="0.15">
      <c r="A28" s="299" t="s">
        <v>513</v>
      </c>
      <c r="B28" s="300"/>
      <c r="C28" s="300"/>
      <c r="D28" s="300"/>
      <c r="E28" s="300"/>
      <c r="F28" s="300"/>
      <c r="G28" s="300"/>
      <c r="H28" s="300"/>
      <c r="I28" s="300"/>
      <c r="J28" s="300"/>
      <c r="K28" s="300"/>
      <c r="L28" s="300"/>
      <c r="M28" s="300"/>
      <c r="N28" s="300"/>
      <c r="O28" s="300"/>
      <c r="P28" s="300"/>
      <c r="Q28" s="300"/>
      <c r="R28" s="300"/>
      <c r="S28" s="300"/>
      <c r="T28" s="300"/>
      <c r="U28" s="300"/>
      <c r="V28" s="300"/>
      <c r="W28" s="300"/>
      <c r="X28" s="300"/>
      <c r="Y28" s="300"/>
      <c r="Z28" s="300"/>
      <c r="AA28" s="300"/>
      <c r="AB28" s="300"/>
      <c r="AC28" s="300"/>
      <c r="AD28" s="300"/>
      <c r="AE28" s="300"/>
      <c r="AF28" s="300"/>
      <c r="AG28" s="300"/>
      <c r="AH28" s="300"/>
      <c r="AI28" s="300"/>
      <c r="AJ28" s="300"/>
      <c r="AK28" s="300"/>
      <c r="AL28" s="300"/>
      <c r="AM28" s="300"/>
      <c r="AN28" s="300"/>
      <c r="AO28" s="300"/>
      <c r="AP28" s="300"/>
      <c r="AQ28" s="300"/>
      <c r="AR28" s="300"/>
      <c r="AS28" s="346"/>
    </row>
    <row r="29" spans="1:46" x14ac:dyDescent="0.15">
      <c r="A29" s="302"/>
      <c r="B29" s="298"/>
      <c r="C29" s="298"/>
      <c r="D29" s="298"/>
      <c r="E29" s="298"/>
      <c r="F29" s="298"/>
      <c r="G29" s="298"/>
      <c r="H29" s="298"/>
      <c r="I29" s="298"/>
      <c r="J29" s="298"/>
      <c r="K29" s="298"/>
      <c r="L29" s="298"/>
      <c r="M29" s="298"/>
      <c r="N29" s="298"/>
      <c r="O29" s="298"/>
      <c r="P29" s="298"/>
      <c r="Q29" s="298"/>
      <c r="R29" s="298"/>
      <c r="S29" s="298"/>
      <c r="T29" s="298"/>
      <c r="U29" s="298"/>
      <c r="V29" s="298"/>
      <c r="W29" s="298"/>
      <c r="X29" s="298"/>
      <c r="Y29" s="298"/>
      <c r="Z29" s="298"/>
      <c r="AA29" s="298"/>
      <c r="AB29" s="298"/>
      <c r="AC29" s="298"/>
      <c r="AD29" s="298"/>
      <c r="AE29" s="298"/>
      <c r="AF29" s="298"/>
      <c r="AG29" s="298"/>
      <c r="AH29" s="298"/>
      <c r="AI29" s="298"/>
      <c r="AJ29" s="298"/>
      <c r="AK29" s="303" t="s">
        <v>514</v>
      </c>
      <c r="AL29" s="303"/>
      <c r="AM29" s="303"/>
      <c r="AN29" s="303"/>
      <c r="AO29" s="298"/>
      <c r="AP29" s="298"/>
      <c r="AQ29" s="298"/>
      <c r="AR29" s="298"/>
      <c r="AS29" s="347"/>
    </row>
    <row r="30" spans="1:46" ht="13.5" customHeight="1" x14ac:dyDescent="0.15">
      <c r="A30" s="302"/>
      <c r="B30" s="298"/>
      <c r="C30" s="298"/>
      <c r="D30" s="298"/>
      <c r="E30" s="298"/>
      <c r="F30" s="298"/>
      <c r="G30" s="298"/>
      <c r="H30" s="298"/>
      <c r="I30" s="298"/>
      <c r="J30" s="298"/>
      <c r="K30" s="298"/>
      <c r="L30" s="298"/>
      <c r="M30" s="298"/>
      <c r="N30" s="298"/>
      <c r="O30" s="298"/>
      <c r="P30" s="298"/>
      <c r="Q30" s="298"/>
      <c r="R30" s="298"/>
      <c r="S30" s="298"/>
      <c r="T30" s="298"/>
      <c r="U30" s="298"/>
      <c r="V30" s="298"/>
      <c r="W30" s="298"/>
      <c r="X30" s="298"/>
      <c r="Y30" s="298"/>
      <c r="Z30" s="298"/>
      <c r="AA30" s="298"/>
      <c r="AB30" s="298"/>
      <c r="AC30" s="298"/>
      <c r="AD30" s="298"/>
      <c r="AE30" s="298"/>
      <c r="AF30" s="298"/>
      <c r="AG30" s="298"/>
      <c r="AH30" s="298"/>
      <c r="AI30" s="298"/>
      <c r="AJ30" s="298"/>
      <c r="AK30" s="305"/>
      <c r="AL30" s="306"/>
      <c r="AM30" s="306"/>
      <c r="AN30" s="307"/>
      <c r="AO30" s="1225" t="s">
        <v>493</v>
      </c>
      <c r="AP30" s="308"/>
      <c r="AQ30" s="309" t="s">
        <v>494</v>
      </c>
      <c r="AR30" s="310"/>
    </row>
    <row r="31" spans="1:46" x14ac:dyDescent="0.15">
      <c r="A31" s="302"/>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c r="Z31" s="298"/>
      <c r="AA31" s="298"/>
      <c r="AB31" s="298"/>
      <c r="AC31" s="298"/>
      <c r="AD31" s="298"/>
      <c r="AE31" s="298"/>
      <c r="AF31" s="298"/>
      <c r="AG31" s="298"/>
      <c r="AH31" s="298"/>
      <c r="AI31" s="298"/>
      <c r="AJ31" s="298"/>
      <c r="AK31" s="311"/>
      <c r="AL31" s="312"/>
      <c r="AM31" s="312"/>
      <c r="AN31" s="313"/>
      <c r="AO31" s="1226"/>
      <c r="AP31" s="314" t="s">
        <v>495</v>
      </c>
      <c r="AQ31" s="315" t="s">
        <v>496</v>
      </c>
      <c r="AR31" s="316" t="s">
        <v>497</v>
      </c>
    </row>
    <row r="32" spans="1:46" ht="27" customHeight="1" x14ac:dyDescent="0.15">
      <c r="A32" s="302"/>
      <c r="B32" s="298"/>
      <c r="C32" s="298"/>
      <c r="D32" s="298"/>
      <c r="E32" s="298"/>
      <c r="F32" s="298"/>
      <c r="G32" s="298"/>
      <c r="H32" s="298"/>
      <c r="I32" s="298"/>
      <c r="J32" s="298"/>
      <c r="K32" s="298"/>
      <c r="L32" s="298"/>
      <c r="M32" s="298"/>
      <c r="N32" s="298"/>
      <c r="O32" s="298"/>
      <c r="P32" s="298"/>
      <c r="Q32" s="298"/>
      <c r="R32" s="298"/>
      <c r="S32" s="298"/>
      <c r="T32" s="298"/>
      <c r="U32" s="298"/>
      <c r="V32" s="298"/>
      <c r="W32" s="298"/>
      <c r="X32" s="298"/>
      <c r="Y32" s="298"/>
      <c r="Z32" s="298"/>
      <c r="AA32" s="298"/>
      <c r="AB32" s="298"/>
      <c r="AC32" s="298"/>
      <c r="AD32" s="298"/>
      <c r="AE32" s="298"/>
      <c r="AF32" s="298"/>
      <c r="AG32" s="298"/>
      <c r="AH32" s="298"/>
      <c r="AI32" s="298"/>
      <c r="AJ32" s="298"/>
      <c r="AK32" s="1230" t="s">
        <v>515</v>
      </c>
      <c r="AL32" s="1231"/>
      <c r="AM32" s="1231"/>
      <c r="AN32" s="1232"/>
      <c r="AO32" s="348">
        <v>1323936</v>
      </c>
      <c r="AP32" s="348">
        <v>190851</v>
      </c>
      <c r="AQ32" s="349">
        <v>71500</v>
      </c>
      <c r="AR32" s="350">
        <v>166.9</v>
      </c>
    </row>
    <row r="33" spans="1:46" ht="13.5" customHeight="1" x14ac:dyDescent="0.15">
      <c r="A33" s="302"/>
      <c r="B33" s="298"/>
      <c r="C33" s="298"/>
      <c r="D33" s="298"/>
      <c r="E33" s="298"/>
      <c r="F33" s="298"/>
      <c r="G33" s="298"/>
      <c r="H33" s="298"/>
      <c r="I33" s="298"/>
      <c r="J33" s="298"/>
      <c r="K33" s="298"/>
      <c r="L33" s="298"/>
      <c r="M33" s="298"/>
      <c r="N33" s="298"/>
      <c r="O33" s="298"/>
      <c r="P33" s="298"/>
      <c r="Q33" s="298"/>
      <c r="R33" s="298"/>
      <c r="S33" s="298"/>
      <c r="T33" s="298"/>
      <c r="U33" s="298"/>
      <c r="V33" s="298"/>
      <c r="W33" s="298"/>
      <c r="X33" s="298"/>
      <c r="Y33" s="298"/>
      <c r="Z33" s="298"/>
      <c r="AA33" s="298"/>
      <c r="AB33" s="298"/>
      <c r="AC33" s="298"/>
      <c r="AD33" s="298"/>
      <c r="AE33" s="298"/>
      <c r="AF33" s="298"/>
      <c r="AG33" s="298"/>
      <c r="AH33" s="298"/>
      <c r="AI33" s="298"/>
      <c r="AJ33" s="298"/>
      <c r="AK33" s="1230" t="s">
        <v>516</v>
      </c>
      <c r="AL33" s="1231"/>
      <c r="AM33" s="1231"/>
      <c r="AN33" s="1232"/>
      <c r="AO33" s="348" t="s">
        <v>502</v>
      </c>
      <c r="AP33" s="348" t="s">
        <v>502</v>
      </c>
      <c r="AQ33" s="349" t="s">
        <v>502</v>
      </c>
      <c r="AR33" s="350" t="s">
        <v>502</v>
      </c>
    </row>
    <row r="34" spans="1:46" ht="27" customHeight="1" x14ac:dyDescent="0.15">
      <c r="A34" s="302"/>
      <c r="B34" s="298"/>
      <c r="C34" s="298"/>
      <c r="D34" s="298"/>
      <c r="E34" s="298"/>
      <c r="F34" s="298"/>
      <c r="G34" s="298"/>
      <c r="H34" s="298"/>
      <c r="I34" s="298"/>
      <c r="J34" s="298"/>
      <c r="K34" s="298"/>
      <c r="L34" s="298"/>
      <c r="M34" s="298"/>
      <c r="N34" s="298"/>
      <c r="O34" s="298"/>
      <c r="P34" s="298"/>
      <c r="Q34" s="298"/>
      <c r="R34" s="298"/>
      <c r="S34" s="298"/>
      <c r="T34" s="298"/>
      <c r="U34" s="298"/>
      <c r="V34" s="298"/>
      <c r="W34" s="298"/>
      <c r="X34" s="298"/>
      <c r="Y34" s="298"/>
      <c r="Z34" s="298"/>
      <c r="AA34" s="298"/>
      <c r="AB34" s="298"/>
      <c r="AC34" s="298"/>
      <c r="AD34" s="298"/>
      <c r="AE34" s="298"/>
      <c r="AF34" s="298"/>
      <c r="AG34" s="298"/>
      <c r="AH34" s="298"/>
      <c r="AI34" s="298"/>
      <c r="AJ34" s="298"/>
      <c r="AK34" s="1230" t="s">
        <v>517</v>
      </c>
      <c r="AL34" s="1231"/>
      <c r="AM34" s="1231"/>
      <c r="AN34" s="1232"/>
      <c r="AO34" s="348" t="s">
        <v>502</v>
      </c>
      <c r="AP34" s="348" t="s">
        <v>502</v>
      </c>
      <c r="AQ34" s="349">
        <v>1</v>
      </c>
      <c r="AR34" s="350" t="s">
        <v>502</v>
      </c>
    </row>
    <row r="35" spans="1:46" ht="27" customHeight="1" x14ac:dyDescent="0.15">
      <c r="A35" s="302"/>
      <c r="B35" s="298"/>
      <c r="C35" s="298"/>
      <c r="D35" s="298"/>
      <c r="E35" s="298"/>
      <c r="F35" s="298"/>
      <c r="G35" s="298"/>
      <c r="H35" s="298"/>
      <c r="I35" s="298"/>
      <c r="J35" s="298"/>
      <c r="K35" s="298"/>
      <c r="L35" s="298"/>
      <c r="M35" s="298"/>
      <c r="N35" s="298"/>
      <c r="O35" s="298"/>
      <c r="P35" s="298"/>
      <c r="Q35" s="298"/>
      <c r="R35" s="298"/>
      <c r="S35" s="298"/>
      <c r="T35" s="298"/>
      <c r="U35" s="298"/>
      <c r="V35" s="298"/>
      <c r="W35" s="298"/>
      <c r="X35" s="298"/>
      <c r="Y35" s="298"/>
      <c r="Z35" s="298"/>
      <c r="AA35" s="298"/>
      <c r="AB35" s="298"/>
      <c r="AC35" s="298"/>
      <c r="AD35" s="298"/>
      <c r="AE35" s="298"/>
      <c r="AF35" s="298"/>
      <c r="AG35" s="298"/>
      <c r="AH35" s="298"/>
      <c r="AI35" s="298"/>
      <c r="AJ35" s="298"/>
      <c r="AK35" s="1230" t="s">
        <v>518</v>
      </c>
      <c r="AL35" s="1231"/>
      <c r="AM35" s="1231"/>
      <c r="AN35" s="1232"/>
      <c r="AO35" s="348">
        <v>171789</v>
      </c>
      <c r="AP35" s="348">
        <v>24764</v>
      </c>
      <c r="AQ35" s="349">
        <v>19534</v>
      </c>
      <c r="AR35" s="350">
        <v>26.8</v>
      </c>
    </row>
    <row r="36" spans="1:46" ht="27" customHeight="1" x14ac:dyDescent="0.15">
      <c r="A36" s="302"/>
      <c r="B36" s="298"/>
      <c r="C36" s="298"/>
      <c r="D36" s="298"/>
      <c r="E36" s="298"/>
      <c r="F36" s="298"/>
      <c r="G36" s="298"/>
      <c r="H36" s="298"/>
      <c r="I36" s="298"/>
      <c r="J36" s="298"/>
      <c r="K36" s="298"/>
      <c r="L36" s="298"/>
      <c r="M36" s="298"/>
      <c r="N36" s="298"/>
      <c r="O36" s="298"/>
      <c r="P36" s="298"/>
      <c r="Q36" s="298"/>
      <c r="R36" s="298"/>
      <c r="S36" s="298"/>
      <c r="T36" s="298"/>
      <c r="U36" s="298"/>
      <c r="V36" s="298"/>
      <c r="W36" s="298"/>
      <c r="X36" s="298"/>
      <c r="Y36" s="298"/>
      <c r="Z36" s="298"/>
      <c r="AA36" s="298"/>
      <c r="AB36" s="298"/>
      <c r="AC36" s="298"/>
      <c r="AD36" s="298"/>
      <c r="AE36" s="298"/>
      <c r="AF36" s="298"/>
      <c r="AG36" s="298"/>
      <c r="AH36" s="298"/>
      <c r="AI36" s="298"/>
      <c r="AJ36" s="298"/>
      <c r="AK36" s="1230" t="s">
        <v>519</v>
      </c>
      <c r="AL36" s="1231"/>
      <c r="AM36" s="1231"/>
      <c r="AN36" s="1232"/>
      <c r="AO36" s="348">
        <v>42991</v>
      </c>
      <c r="AP36" s="348">
        <v>6197</v>
      </c>
      <c r="AQ36" s="349">
        <v>5450</v>
      </c>
      <c r="AR36" s="350">
        <v>13.7</v>
      </c>
    </row>
    <row r="37" spans="1:46" ht="13.5" customHeight="1" x14ac:dyDescent="0.15">
      <c r="A37" s="302"/>
      <c r="B37" s="298"/>
      <c r="C37" s="298"/>
      <c r="D37" s="298"/>
      <c r="E37" s="298"/>
      <c r="F37" s="298"/>
      <c r="G37" s="298"/>
      <c r="H37" s="298"/>
      <c r="I37" s="298"/>
      <c r="J37" s="298"/>
      <c r="K37" s="298"/>
      <c r="L37" s="298"/>
      <c r="M37" s="298"/>
      <c r="N37" s="298"/>
      <c r="O37" s="298"/>
      <c r="P37" s="298"/>
      <c r="Q37" s="298"/>
      <c r="R37" s="298"/>
      <c r="S37" s="298"/>
      <c r="T37" s="298"/>
      <c r="U37" s="298"/>
      <c r="V37" s="298"/>
      <c r="W37" s="298"/>
      <c r="X37" s="298"/>
      <c r="Y37" s="298"/>
      <c r="Z37" s="298"/>
      <c r="AA37" s="298"/>
      <c r="AB37" s="298"/>
      <c r="AC37" s="298"/>
      <c r="AD37" s="298"/>
      <c r="AE37" s="298"/>
      <c r="AF37" s="298"/>
      <c r="AG37" s="298"/>
      <c r="AH37" s="298"/>
      <c r="AI37" s="298"/>
      <c r="AJ37" s="298"/>
      <c r="AK37" s="1230" t="s">
        <v>520</v>
      </c>
      <c r="AL37" s="1231"/>
      <c r="AM37" s="1231"/>
      <c r="AN37" s="1232"/>
      <c r="AO37" s="348">
        <v>152835</v>
      </c>
      <c r="AP37" s="348">
        <v>22032</v>
      </c>
      <c r="AQ37" s="349">
        <v>1039</v>
      </c>
      <c r="AR37" s="350">
        <v>2020.5</v>
      </c>
    </row>
    <row r="38" spans="1:46" ht="27" customHeight="1" x14ac:dyDescent="0.15">
      <c r="A38" s="302"/>
      <c r="B38" s="298"/>
      <c r="C38" s="298"/>
      <c r="D38" s="298"/>
      <c r="E38" s="298"/>
      <c r="F38" s="298"/>
      <c r="G38" s="298"/>
      <c r="H38" s="298"/>
      <c r="I38" s="298"/>
      <c r="J38" s="298"/>
      <c r="K38" s="298"/>
      <c r="L38" s="298"/>
      <c r="M38" s="298"/>
      <c r="N38" s="298"/>
      <c r="O38" s="298"/>
      <c r="P38" s="298"/>
      <c r="Q38" s="298"/>
      <c r="R38" s="298"/>
      <c r="S38" s="298"/>
      <c r="T38" s="298"/>
      <c r="U38" s="298"/>
      <c r="V38" s="298"/>
      <c r="W38" s="298"/>
      <c r="X38" s="298"/>
      <c r="Y38" s="298"/>
      <c r="Z38" s="298"/>
      <c r="AA38" s="298"/>
      <c r="AB38" s="298"/>
      <c r="AC38" s="298"/>
      <c r="AD38" s="298"/>
      <c r="AE38" s="298"/>
      <c r="AF38" s="298"/>
      <c r="AG38" s="298"/>
      <c r="AH38" s="298"/>
      <c r="AI38" s="298"/>
      <c r="AJ38" s="298"/>
      <c r="AK38" s="1239" t="s">
        <v>521</v>
      </c>
      <c r="AL38" s="1240"/>
      <c r="AM38" s="1240"/>
      <c r="AN38" s="1241"/>
      <c r="AO38" s="351">
        <v>85</v>
      </c>
      <c r="AP38" s="351">
        <v>12</v>
      </c>
      <c r="AQ38" s="352">
        <v>9</v>
      </c>
      <c r="AR38" s="340">
        <v>33.299999999999997</v>
      </c>
      <c r="AS38" s="347"/>
    </row>
    <row r="39" spans="1:46" x14ac:dyDescent="0.15">
      <c r="A39" s="302"/>
      <c r="B39" s="298"/>
      <c r="C39" s="298"/>
      <c r="D39" s="298"/>
      <c r="E39" s="298"/>
      <c r="F39" s="298"/>
      <c r="G39" s="298"/>
      <c r="H39" s="298"/>
      <c r="I39" s="298"/>
      <c r="J39" s="298"/>
      <c r="K39" s="298"/>
      <c r="L39" s="298"/>
      <c r="M39" s="298"/>
      <c r="N39" s="298"/>
      <c r="O39" s="298"/>
      <c r="P39" s="298"/>
      <c r="Q39" s="298"/>
      <c r="R39" s="298"/>
      <c r="S39" s="298"/>
      <c r="T39" s="298"/>
      <c r="U39" s="298"/>
      <c r="V39" s="298"/>
      <c r="W39" s="298"/>
      <c r="X39" s="298"/>
      <c r="Y39" s="298"/>
      <c r="Z39" s="298"/>
      <c r="AA39" s="298"/>
      <c r="AB39" s="298"/>
      <c r="AC39" s="298"/>
      <c r="AD39" s="298"/>
      <c r="AE39" s="298"/>
      <c r="AF39" s="298"/>
      <c r="AG39" s="298"/>
      <c r="AH39" s="298"/>
      <c r="AI39" s="298"/>
      <c r="AJ39" s="298"/>
      <c r="AK39" s="1239" t="s">
        <v>522</v>
      </c>
      <c r="AL39" s="1240"/>
      <c r="AM39" s="1240"/>
      <c r="AN39" s="1241"/>
      <c r="AO39" s="348">
        <v>-75195</v>
      </c>
      <c r="AP39" s="348">
        <v>-10840</v>
      </c>
      <c r="AQ39" s="349">
        <v>-2217</v>
      </c>
      <c r="AR39" s="350">
        <v>388.9</v>
      </c>
      <c r="AS39" s="347"/>
    </row>
    <row r="40" spans="1:46" ht="27" customHeight="1" x14ac:dyDescent="0.15">
      <c r="A40" s="302"/>
      <c r="B40" s="298"/>
      <c r="C40" s="298"/>
      <c r="D40" s="298"/>
      <c r="E40" s="298"/>
      <c r="F40" s="298"/>
      <c r="G40" s="298"/>
      <c r="H40" s="298"/>
      <c r="I40" s="298"/>
      <c r="J40" s="298"/>
      <c r="K40" s="298"/>
      <c r="L40" s="298"/>
      <c r="M40" s="298"/>
      <c r="N40" s="298"/>
      <c r="O40" s="298"/>
      <c r="P40" s="298"/>
      <c r="Q40" s="298"/>
      <c r="R40" s="298"/>
      <c r="S40" s="298"/>
      <c r="T40" s="298"/>
      <c r="U40" s="298"/>
      <c r="V40" s="298"/>
      <c r="W40" s="298"/>
      <c r="X40" s="298"/>
      <c r="Y40" s="298"/>
      <c r="Z40" s="298"/>
      <c r="AA40" s="298"/>
      <c r="AB40" s="298"/>
      <c r="AC40" s="298"/>
      <c r="AD40" s="298"/>
      <c r="AE40" s="298"/>
      <c r="AF40" s="298"/>
      <c r="AG40" s="298"/>
      <c r="AH40" s="298"/>
      <c r="AI40" s="298"/>
      <c r="AJ40" s="298"/>
      <c r="AK40" s="1230" t="s">
        <v>523</v>
      </c>
      <c r="AL40" s="1231"/>
      <c r="AM40" s="1231"/>
      <c r="AN40" s="1232"/>
      <c r="AO40" s="348">
        <v>-950997</v>
      </c>
      <c r="AP40" s="348">
        <v>-137091</v>
      </c>
      <c r="AQ40" s="349">
        <v>-63826</v>
      </c>
      <c r="AR40" s="350">
        <v>114.8</v>
      </c>
      <c r="AS40" s="347"/>
    </row>
    <row r="41" spans="1:46" x14ac:dyDescent="0.15">
      <c r="A41" s="302"/>
      <c r="B41" s="298"/>
      <c r="C41" s="298"/>
      <c r="D41" s="298"/>
      <c r="E41" s="298"/>
      <c r="F41" s="298"/>
      <c r="G41" s="298"/>
      <c r="H41" s="298"/>
      <c r="I41" s="298"/>
      <c r="J41" s="298"/>
      <c r="K41" s="298"/>
      <c r="L41" s="298"/>
      <c r="M41" s="298"/>
      <c r="N41" s="298"/>
      <c r="O41" s="298"/>
      <c r="P41" s="298"/>
      <c r="Q41" s="298"/>
      <c r="R41" s="298"/>
      <c r="S41" s="298"/>
      <c r="T41" s="298"/>
      <c r="U41" s="298"/>
      <c r="V41" s="298"/>
      <c r="W41" s="298"/>
      <c r="X41" s="298"/>
      <c r="Y41" s="298"/>
      <c r="Z41" s="298"/>
      <c r="AA41" s="298"/>
      <c r="AB41" s="298"/>
      <c r="AC41" s="298"/>
      <c r="AD41" s="298"/>
      <c r="AE41" s="298"/>
      <c r="AF41" s="298"/>
      <c r="AG41" s="298"/>
      <c r="AH41" s="298"/>
      <c r="AI41" s="298"/>
      <c r="AJ41" s="298"/>
      <c r="AK41" s="1242" t="s">
        <v>296</v>
      </c>
      <c r="AL41" s="1243"/>
      <c r="AM41" s="1243"/>
      <c r="AN41" s="1244"/>
      <c r="AO41" s="348">
        <v>665444</v>
      </c>
      <c r="AP41" s="348">
        <v>95927</v>
      </c>
      <c r="AQ41" s="349">
        <v>31490</v>
      </c>
      <c r="AR41" s="350">
        <v>204.6</v>
      </c>
      <c r="AS41" s="347"/>
    </row>
    <row r="42" spans="1:46" x14ac:dyDescent="0.15">
      <c r="A42" s="302"/>
      <c r="B42" s="298"/>
      <c r="C42" s="298"/>
      <c r="D42" s="298"/>
      <c r="E42" s="298"/>
      <c r="F42" s="298"/>
      <c r="G42" s="298"/>
      <c r="H42" s="298"/>
      <c r="I42" s="298"/>
      <c r="J42" s="298"/>
      <c r="K42" s="298"/>
      <c r="L42" s="298"/>
      <c r="M42" s="298"/>
      <c r="N42" s="298"/>
      <c r="O42" s="298"/>
      <c r="P42" s="298"/>
      <c r="Q42" s="298"/>
      <c r="R42" s="298"/>
      <c r="S42" s="298"/>
      <c r="T42" s="298"/>
      <c r="U42" s="298"/>
      <c r="V42" s="298"/>
      <c r="W42" s="298"/>
      <c r="X42" s="298"/>
      <c r="Y42" s="298"/>
      <c r="Z42" s="298"/>
      <c r="AA42" s="298"/>
      <c r="AB42" s="298"/>
      <c r="AC42" s="298"/>
      <c r="AD42" s="298"/>
      <c r="AE42" s="298"/>
      <c r="AF42" s="298"/>
      <c r="AG42" s="298"/>
      <c r="AH42" s="298"/>
      <c r="AI42" s="298"/>
      <c r="AJ42" s="298"/>
      <c r="AK42" s="353" t="s">
        <v>524</v>
      </c>
      <c r="AL42" s="298"/>
      <c r="AM42" s="298"/>
      <c r="AN42" s="298"/>
      <c r="AO42" s="298"/>
      <c r="AP42" s="298"/>
      <c r="AQ42" s="324"/>
      <c r="AR42" s="324"/>
      <c r="AS42" s="347"/>
    </row>
    <row r="43" spans="1:46" x14ac:dyDescent="0.15">
      <c r="A43" s="302"/>
      <c r="B43" s="298"/>
      <c r="C43" s="298"/>
      <c r="D43" s="298"/>
      <c r="E43" s="298"/>
      <c r="F43" s="298"/>
      <c r="G43" s="298"/>
      <c r="H43" s="298"/>
      <c r="I43" s="298"/>
      <c r="J43" s="298"/>
      <c r="K43" s="298"/>
      <c r="L43" s="298"/>
      <c r="M43" s="298"/>
      <c r="N43" s="298"/>
      <c r="O43" s="298"/>
      <c r="P43" s="298"/>
      <c r="Q43" s="298"/>
      <c r="R43" s="298"/>
      <c r="S43" s="298"/>
      <c r="T43" s="298"/>
      <c r="U43" s="298"/>
      <c r="V43" s="298"/>
      <c r="W43" s="298"/>
      <c r="X43" s="298"/>
      <c r="Y43" s="298"/>
      <c r="Z43" s="298"/>
      <c r="AA43" s="298"/>
      <c r="AB43" s="298"/>
      <c r="AC43" s="298"/>
      <c r="AD43" s="298"/>
      <c r="AE43" s="298"/>
      <c r="AF43" s="298"/>
      <c r="AG43" s="298"/>
      <c r="AH43" s="298"/>
      <c r="AI43" s="298"/>
      <c r="AJ43" s="298"/>
      <c r="AK43" s="298"/>
      <c r="AL43" s="298"/>
      <c r="AM43" s="298"/>
      <c r="AN43" s="298"/>
      <c r="AO43" s="298"/>
      <c r="AP43" s="354"/>
      <c r="AQ43" s="324"/>
      <c r="AR43" s="298"/>
      <c r="AS43" s="347"/>
    </row>
    <row r="44" spans="1:46" x14ac:dyDescent="0.15">
      <c r="A44" s="302"/>
      <c r="B44" s="298"/>
      <c r="C44" s="298"/>
      <c r="D44" s="298"/>
      <c r="E44" s="298"/>
      <c r="F44" s="298"/>
      <c r="G44" s="298"/>
      <c r="H44" s="298"/>
      <c r="I44" s="298"/>
      <c r="J44" s="298"/>
      <c r="K44" s="298"/>
      <c r="L44" s="298"/>
      <c r="M44" s="298"/>
      <c r="N44" s="298"/>
      <c r="O44" s="298"/>
      <c r="P44" s="298"/>
      <c r="Q44" s="298"/>
      <c r="R44" s="298"/>
      <c r="S44" s="298"/>
      <c r="T44" s="298"/>
      <c r="U44" s="298"/>
      <c r="V44" s="298"/>
      <c r="W44" s="298"/>
      <c r="X44" s="298"/>
      <c r="Y44" s="298"/>
      <c r="Z44" s="298"/>
      <c r="AA44" s="298"/>
      <c r="AB44" s="298"/>
      <c r="AC44" s="298"/>
      <c r="AD44" s="298"/>
      <c r="AE44" s="298"/>
      <c r="AF44" s="298"/>
      <c r="AG44" s="298"/>
      <c r="AH44" s="298"/>
      <c r="AI44" s="298"/>
      <c r="AJ44" s="298"/>
      <c r="AK44" s="298"/>
      <c r="AL44" s="298"/>
      <c r="AM44" s="298"/>
      <c r="AN44" s="298"/>
      <c r="AO44" s="298"/>
      <c r="AP44" s="298"/>
      <c r="AQ44" s="324"/>
      <c r="AR44" s="298"/>
    </row>
    <row r="45" spans="1:46" x14ac:dyDescent="0.15">
      <c r="A45" s="300"/>
      <c r="B45" s="300"/>
      <c r="C45" s="300"/>
      <c r="D45" s="300"/>
      <c r="E45" s="300"/>
      <c r="F45" s="300"/>
      <c r="G45" s="300"/>
      <c r="H45" s="300"/>
      <c r="I45" s="300"/>
      <c r="J45" s="300"/>
      <c r="K45" s="300"/>
      <c r="L45" s="300"/>
      <c r="M45" s="300"/>
      <c r="N45" s="300"/>
      <c r="O45" s="300"/>
      <c r="P45" s="300"/>
      <c r="Q45" s="300"/>
      <c r="R45" s="300"/>
      <c r="S45" s="300"/>
      <c r="T45" s="300"/>
      <c r="U45" s="300"/>
      <c r="V45" s="300"/>
      <c r="W45" s="300"/>
      <c r="X45" s="300"/>
      <c r="Y45" s="300"/>
      <c r="Z45" s="300"/>
      <c r="AA45" s="300"/>
      <c r="AB45" s="300"/>
      <c r="AC45" s="300"/>
      <c r="AD45" s="300"/>
      <c r="AE45" s="300"/>
      <c r="AF45" s="300"/>
      <c r="AG45" s="300"/>
      <c r="AH45" s="300"/>
      <c r="AI45" s="300"/>
      <c r="AJ45" s="300"/>
      <c r="AK45" s="300"/>
      <c r="AL45" s="300"/>
      <c r="AM45" s="300"/>
      <c r="AN45" s="300"/>
      <c r="AO45" s="300"/>
      <c r="AP45" s="300"/>
      <c r="AQ45" s="355"/>
      <c r="AR45" s="300"/>
      <c r="AS45" s="300"/>
      <c r="AT45" s="298"/>
    </row>
    <row r="46" spans="1:46" x14ac:dyDescent="0.15">
      <c r="A46" s="356"/>
      <c r="B46" s="356"/>
      <c r="C46" s="356"/>
      <c r="D46" s="356"/>
      <c r="E46" s="356"/>
      <c r="F46" s="356"/>
      <c r="G46" s="356"/>
      <c r="H46" s="356"/>
      <c r="I46" s="356"/>
      <c r="J46" s="356"/>
      <c r="K46" s="356"/>
      <c r="L46" s="356"/>
      <c r="M46" s="356"/>
      <c r="N46" s="356"/>
      <c r="O46" s="356"/>
      <c r="P46" s="356"/>
      <c r="Q46" s="356"/>
      <c r="R46" s="356"/>
      <c r="S46" s="356"/>
      <c r="T46" s="356"/>
      <c r="U46" s="356"/>
      <c r="V46" s="356"/>
      <c r="W46" s="356"/>
      <c r="X46" s="356"/>
      <c r="Y46" s="356"/>
      <c r="Z46" s="356"/>
      <c r="AA46" s="356"/>
      <c r="AB46" s="356"/>
      <c r="AC46" s="356"/>
      <c r="AD46" s="356"/>
      <c r="AE46" s="356"/>
      <c r="AF46" s="356"/>
      <c r="AG46" s="356"/>
      <c r="AH46" s="356"/>
      <c r="AI46" s="356"/>
      <c r="AJ46" s="356"/>
      <c r="AK46" s="356"/>
      <c r="AL46" s="356"/>
      <c r="AM46" s="356"/>
      <c r="AN46" s="356"/>
      <c r="AO46" s="356"/>
      <c r="AP46" s="356"/>
      <c r="AQ46" s="356"/>
      <c r="AR46" s="356"/>
      <c r="AS46" s="356"/>
      <c r="AT46" s="298"/>
    </row>
    <row r="47" spans="1:46" ht="17.25" customHeight="1" x14ac:dyDescent="0.15">
      <c r="A47" s="357" t="s">
        <v>525</v>
      </c>
      <c r="B47" s="298"/>
      <c r="C47" s="298"/>
      <c r="D47" s="298"/>
      <c r="E47" s="298"/>
      <c r="F47" s="298"/>
      <c r="G47" s="298"/>
      <c r="H47" s="298"/>
      <c r="I47" s="298"/>
      <c r="J47" s="298"/>
      <c r="K47" s="298"/>
      <c r="L47" s="298"/>
      <c r="M47" s="298"/>
      <c r="N47" s="298"/>
      <c r="O47" s="298"/>
      <c r="P47" s="298"/>
      <c r="Q47" s="298"/>
      <c r="R47" s="298"/>
      <c r="S47" s="298"/>
      <c r="T47" s="298"/>
      <c r="U47" s="298"/>
      <c r="V47" s="298"/>
      <c r="W47" s="298"/>
      <c r="X47" s="298"/>
      <c r="Y47" s="298"/>
      <c r="Z47" s="298"/>
      <c r="AA47" s="298"/>
      <c r="AB47" s="298"/>
      <c r="AC47" s="298"/>
      <c r="AD47" s="298"/>
      <c r="AE47" s="298"/>
      <c r="AF47" s="298"/>
      <c r="AG47" s="298"/>
      <c r="AH47" s="298"/>
      <c r="AI47" s="298"/>
      <c r="AJ47" s="298"/>
      <c r="AK47" s="298"/>
      <c r="AL47" s="298"/>
      <c r="AM47" s="298"/>
      <c r="AN47" s="298"/>
      <c r="AO47" s="298"/>
      <c r="AP47" s="298"/>
      <c r="AQ47" s="298"/>
      <c r="AR47" s="298"/>
    </row>
    <row r="48" spans="1:46" x14ac:dyDescent="0.15">
      <c r="A48" s="302"/>
      <c r="B48" s="298"/>
      <c r="C48" s="298"/>
      <c r="D48" s="298"/>
      <c r="E48" s="298"/>
      <c r="F48" s="298"/>
      <c r="G48" s="298"/>
      <c r="H48" s="298"/>
      <c r="I48" s="298"/>
      <c r="J48" s="298"/>
      <c r="K48" s="298"/>
      <c r="L48" s="298"/>
      <c r="M48" s="298"/>
      <c r="N48" s="298"/>
      <c r="O48" s="298"/>
      <c r="P48" s="298"/>
      <c r="Q48" s="298"/>
      <c r="R48" s="298"/>
      <c r="S48" s="298"/>
      <c r="T48" s="298"/>
      <c r="U48" s="298"/>
      <c r="V48" s="298"/>
      <c r="W48" s="298"/>
      <c r="X48" s="298"/>
      <c r="Y48" s="298"/>
      <c r="Z48" s="298"/>
      <c r="AA48" s="298"/>
      <c r="AB48" s="298"/>
      <c r="AC48" s="298"/>
      <c r="AD48" s="298"/>
      <c r="AE48" s="298"/>
      <c r="AF48" s="298"/>
      <c r="AG48" s="298"/>
      <c r="AH48" s="298"/>
      <c r="AI48" s="298"/>
      <c r="AJ48" s="298"/>
      <c r="AK48" s="358" t="s">
        <v>526</v>
      </c>
      <c r="AL48" s="358"/>
      <c r="AM48" s="358"/>
      <c r="AN48" s="358"/>
      <c r="AO48" s="358"/>
      <c r="AP48" s="358"/>
      <c r="AQ48" s="359"/>
      <c r="AR48" s="358"/>
    </row>
    <row r="49" spans="1:44" ht="13.5" customHeight="1" x14ac:dyDescent="0.15">
      <c r="A49" s="302"/>
      <c r="B49" s="298"/>
      <c r="C49" s="298"/>
      <c r="D49" s="298"/>
      <c r="E49" s="298"/>
      <c r="F49" s="298"/>
      <c r="G49" s="298"/>
      <c r="H49" s="298"/>
      <c r="I49" s="298"/>
      <c r="J49" s="298"/>
      <c r="K49" s="298"/>
      <c r="L49" s="298"/>
      <c r="M49" s="298"/>
      <c r="N49" s="298"/>
      <c r="O49" s="298"/>
      <c r="P49" s="298"/>
      <c r="Q49" s="298"/>
      <c r="R49" s="298"/>
      <c r="S49" s="298"/>
      <c r="T49" s="298"/>
      <c r="U49" s="298"/>
      <c r="V49" s="298"/>
      <c r="W49" s="298"/>
      <c r="X49" s="298"/>
      <c r="Y49" s="298"/>
      <c r="Z49" s="298"/>
      <c r="AA49" s="298"/>
      <c r="AB49" s="298"/>
      <c r="AC49" s="298"/>
      <c r="AD49" s="298"/>
      <c r="AE49" s="298"/>
      <c r="AF49" s="298"/>
      <c r="AG49" s="298"/>
      <c r="AH49" s="298"/>
      <c r="AI49" s="298"/>
      <c r="AJ49" s="298"/>
      <c r="AK49" s="360"/>
      <c r="AL49" s="361"/>
      <c r="AM49" s="1245" t="s">
        <v>493</v>
      </c>
      <c r="AN49" s="1247" t="s">
        <v>527</v>
      </c>
      <c r="AO49" s="1248"/>
      <c r="AP49" s="1248"/>
      <c r="AQ49" s="1248"/>
      <c r="AR49" s="1249"/>
    </row>
    <row r="50" spans="1:44" x14ac:dyDescent="0.15">
      <c r="A50" s="302"/>
      <c r="B50" s="298"/>
      <c r="C50" s="298"/>
      <c r="D50" s="298"/>
      <c r="E50" s="298"/>
      <c r="F50" s="298"/>
      <c r="G50" s="298"/>
      <c r="H50" s="298"/>
      <c r="I50" s="298"/>
      <c r="J50" s="298"/>
      <c r="K50" s="298"/>
      <c r="L50" s="298"/>
      <c r="M50" s="298"/>
      <c r="N50" s="298"/>
      <c r="O50" s="298"/>
      <c r="P50" s="298"/>
      <c r="Q50" s="298"/>
      <c r="R50" s="298"/>
      <c r="S50" s="298"/>
      <c r="T50" s="298"/>
      <c r="U50" s="298"/>
      <c r="V50" s="298"/>
      <c r="W50" s="298"/>
      <c r="X50" s="298"/>
      <c r="Y50" s="298"/>
      <c r="Z50" s="298"/>
      <c r="AA50" s="298"/>
      <c r="AB50" s="298"/>
      <c r="AC50" s="298"/>
      <c r="AD50" s="298"/>
      <c r="AE50" s="298"/>
      <c r="AF50" s="298"/>
      <c r="AG50" s="298"/>
      <c r="AH50" s="298"/>
      <c r="AI50" s="298"/>
      <c r="AJ50" s="298"/>
      <c r="AK50" s="362"/>
      <c r="AL50" s="363"/>
      <c r="AM50" s="1246"/>
      <c r="AN50" s="364" t="s">
        <v>528</v>
      </c>
      <c r="AO50" s="365" t="s">
        <v>529</v>
      </c>
      <c r="AP50" s="366" t="s">
        <v>530</v>
      </c>
      <c r="AQ50" s="367" t="s">
        <v>531</v>
      </c>
      <c r="AR50" s="368" t="s">
        <v>532</v>
      </c>
    </row>
    <row r="51" spans="1:44" x14ac:dyDescent="0.15">
      <c r="A51" s="302"/>
      <c r="B51" s="298"/>
      <c r="C51" s="298"/>
      <c r="D51" s="298"/>
      <c r="E51" s="298"/>
      <c r="F51" s="298"/>
      <c r="G51" s="298"/>
      <c r="H51" s="298"/>
      <c r="I51" s="298"/>
      <c r="J51" s="298"/>
      <c r="K51" s="298"/>
      <c r="L51" s="298"/>
      <c r="M51" s="298"/>
      <c r="N51" s="298"/>
      <c r="O51" s="298"/>
      <c r="P51" s="298"/>
      <c r="Q51" s="298"/>
      <c r="R51" s="298"/>
      <c r="S51" s="298"/>
      <c r="T51" s="298"/>
      <c r="U51" s="298"/>
      <c r="V51" s="298"/>
      <c r="W51" s="298"/>
      <c r="X51" s="298"/>
      <c r="Y51" s="298"/>
      <c r="Z51" s="298"/>
      <c r="AA51" s="298"/>
      <c r="AB51" s="298"/>
      <c r="AC51" s="298"/>
      <c r="AD51" s="298"/>
      <c r="AE51" s="298"/>
      <c r="AF51" s="298"/>
      <c r="AG51" s="298"/>
      <c r="AH51" s="298"/>
      <c r="AI51" s="298"/>
      <c r="AJ51" s="298"/>
      <c r="AK51" s="360" t="s">
        <v>533</v>
      </c>
      <c r="AL51" s="361"/>
      <c r="AM51" s="369">
        <v>1231705</v>
      </c>
      <c r="AN51" s="370">
        <v>161917</v>
      </c>
      <c r="AO51" s="371">
        <v>-7.4</v>
      </c>
      <c r="AP51" s="372">
        <v>119882</v>
      </c>
      <c r="AQ51" s="373">
        <v>9.1</v>
      </c>
      <c r="AR51" s="374">
        <v>-16.5</v>
      </c>
    </row>
    <row r="52" spans="1:44" x14ac:dyDescent="0.15">
      <c r="A52" s="302"/>
      <c r="B52" s="298"/>
      <c r="C52" s="298"/>
      <c r="D52" s="298"/>
      <c r="E52" s="298"/>
      <c r="F52" s="298"/>
      <c r="G52" s="298"/>
      <c r="H52" s="298"/>
      <c r="I52" s="298"/>
      <c r="J52" s="298"/>
      <c r="K52" s="298"/>
      <c r="L52" s="298"/>
      <c r="M52" s="298"/>
      <c r="N52" s="298"/>
      <c r="O52" s="298"/>
      <c r="P52" s="298"/>
      <c r="Q52" s="298"/>
      <c r="R52" s="298"/>
      <c r="S52" s="298"/>
      <c r="T52" s="298"/>
      <c r="U52" s="298"/>
      <c r="V52" s="298"/>
      <c r="W52" s="298"/>
      <c r="X52" s="298"/>
      <c r="Y52" s="298"/>
      <c r="Z52" s="298"/>
      <c r="AA52" s="298"/>
      <c r="AB52" s="298"/>
      <c r="AC52" s="298"/>
      <c r="AD52" s="298"/>
      <c r="AE52" s="298"/>
      <c r="AF52" s="298"/>
      <c r="AG52" s="298"/>
      <c r="AH52" s="298"/>
      <c r="AI52" s="298"/>
      <c r="AJ52" s="298"/>
      <c r="AK52" s="375"/>
      <c r="AL52" s="376" t="s">
        <v>534</v>
      </c>
      <c r="AM52" s="377">
        <v>366485</v>
      </c>
      <c r="AN52" s="378">
        <v>48177</v>
      </c>
      <c r="AO52" s="379">
        <v>-51.5</v>
      </c>
      <c r="AP52" s="380">
        <v>66481</v>
      </c>
      <c r="AQ52" s="381">
        <v>6</v>
      </c>
      <c r="AR52" s="382">
        <v>-57.5</v>
      </c>
    </row>
    <row r="53" spans="1:44" x14ac:dyDescent="0.15">
      <c r="A53" s="302"/>
      <c r="B53" s="298"/>
      <c r="C53" s="298"/>
      <c r="D53" s="298"/>
      <c r="E53" s="298"/>
      <c r="F53" s="298"/>
      <c r="G53" s="298"/>
      <c r="H53" s="298"/>
      <c r="I53" s="298"/>
      <c r="J53" s="298"/>
      <c r="K53" s="298"/>
      <c r="L53" s="298"/>
      <c r="M53" s="298"/>
      <c r="N53" s="298"/>
      <c r="O53" s="298"/>
      <c r="P53" s="298"/>
      <c r="Q53" s="298"/>
      <c r="R53" s="298"/>
      <c r="S53" s="298"/>
      <c r="T53" s="298"/>
      <c r="U53" s="298"/>
      <c r="V53" s="298"/>
      <c r="W53" s="298"/>
      <c r="X53" s="298"/>
      <c r="Y53" s="298"/>
      <c r="Z53" s="298"/>
      <c r="AA53" s="298"/>
      <c r="AB53" s="298"/>
      <c r="AC53" s="298"/>
      <c r="AD53" s="298"/>
      <c r="AE53" s="298"/>
      <c r="AF53" s="298"/>
      <c r="AG53" s="298"/>
      <c r="AH53" s="298"/>
      <c r="AI53" s="298"/>
      <c r="AJ53" s="298"/>
      <c r="AK53" s="360" t="s">
        <v>535</v>
      </c>
      <c r="AL53" s="361"/>
      <c r="AM53" s="369">
        <v>1127915</v>
      </c>
      <c r="AN53" s="370">
        <v>151846</v>
      </c>
      <c r="AO53" s="371">
        <v>-6.2</v>
      </c>
      <c r="AP53" s="372">
        <v>116162</v>
      </c>
      <c r="AQ53" s="373">
        <v>-3.1</v>
      </c>
      <c r="AR53" s="374">
        <v>-3.1</v>
      </c>
    </row>
    <row r="54" spans="1:44" x14ac:dyDescent="0.15">
      <c r="A54" s="302"/>
      <c r="B54" s="298"/>
      <c r="C54" s="298"/>
      <c r="D54" s="298"/>
      <c r="E54" s="298"/>
      <c r="F54" s="298"/>
      <c r="G54" s="298"/>
      <c r="H54" s="298"/>
      <c r="I54" s="298"/>
      <c r="J54" s="298"/>
      <c r="K54" s="298"/>
      <c r="L54" s="298"/>
      <c r="M54" s="298"/>
      <c r="N54" s="298"/>
      <c r="O54" s="298"/>
      <c r="P54" s="298"/>
      <c r="Q54" s="298"/>
      <c r="R54" s="298"/>
      <c r="S54" s="298"/>
      <c r="T54" s="298"/>
      <c r="U54" s="298"/>
      <c r="V54" s="298"/>
      <c r="W54" s="298"/>
      <c r="X54" s="298"/>
      <c r="Y54" s="298"/>
      <c r="Z54" s="298"/>
      <c r="AA54" s="298"/>
      <c r="AB54" s="298"/>
      <c r="AC54" s="298"/>
      <c r="AD54" s="298"/>
      <c r="AE54" s="298"/>
      <c r="AF54" s="298"/>
      <c r="AG54" s="298"/>
      <c r="AH54" s="298"/>
      <c r="AI54" s="298"/>
      <c r="AJ54" s="298"/>
      <c r="AK54" s="375"/>
      <c r="AL54" s="376" t="s">
        <v>534</v>
      </c>
      <c r="AM54" s="377">
        <v>405505</v>
      </c>
      <c r="AN54" s="378">
        <v>54591</v>
      </c>
      <c r="AO54" s="379">
        <v>13.3</v>
      </c>
      <c r="AP54" s="380">
        <v>61562</v>
      </c>
      <c r="AQ54" s="381">
        <v>-7.4</v>
      </c>
      <c r="AR54" s="382">
        <v>20.7</v>
      </c>
    </row>
    <row r="55" spans="1:44" x14ac:dyDescent="0.15">
      <c r="A55" s="302"/>
      <c r="B55" s="298"/>
      <c r="C55" s="298"/>
      <c r="D55" s="298"/>
      <c r="E55" s="298"/>
      <c r="F55" s="298"/>
      <c r="G55" s="298"/>
      <c r="H55" s="298"/>
      <c r="I55" s="298"/>
      <c r="J55" s="298"/>
      <c r="K55" s="298"/>
      <c r="L55" s="298"/>
      <c r="M55" s="298"/>
      <c r="N55" s="298"/>
      <c r="O55" s="298"/>
      <c r="P55" s="298"/>
      <c r="Q55" s="298"/>
      <c r="R55" s="298"/>
      <c r="S55" s="298"/>
      <c r="T55" s="298"/>
      <c r="U55" s="298"/>
      <c r="V55" s="298"/>
      <c r="W55" s="298"/>
      <c r="X55" s="298"/>
      <c r="Y55" s="298"/>
      <c r="Z55" s="298"/>
      <c r="AA55" s="298"/>
      <c r="AB55" s="298"/>
      <c r="AC55" s="298"/>
      <c r="AD55" s="298"/>
      <c r="AE55" s="298"/>
      <c r="AF55" s="298"/>
      <c r="AG55" s="298"/>
      <c r="AH55" s="298"/>
      <c r="AI55" s="298"/>
      <c r="AJ55" s="298"/>
      <c r="AK55" s="360" t="s">
        <v>536</v>
      </c>
      <c r="AL55" s="361"/>
      <c r="AM55" s="369">
        <v>1109492</v>
      </c>
      <c r="AN55" s="370">
        <v>152928</v>
      </c>
      <c r="AO55" s="371">
        <v>0.7</v>
      </c>
      <c r="AP55" s="372">
        <v>121449</v>
      </c>
      <c r="AQ55" s="373">
        <v>4.5999999999999996</v>
      </c>
      <c r="AR55" s="374">
        <v>-3.9</v>
      </c>
    </row>
    <row r="56" spans="1:44" x14ac:dyDescent="0.15">
      <c r="A56" s="302"/>
      <c r="B56" s="298"/>
      <c r="C56" s="298"/>
      <c r="D56" s="298"/>
      <c r="E56" s="298"/>
      <c r="F56" s="298"/>
      <c r="G56" s="298"/>
      <c r="H56" s="298"/>
      <c r="I56" s="298"/>
      <c r="J56" s="298"/>
      <c r="K56" s="298"/>
      <c r="L56" s="298"/>
      <c r="M56" s="298"/>
      <c r="N56" s="298"/>
      <c r="O56" s="298"/>
      <c r="P56" s="298"/>
      <c r="Q56" s="298"/>
      <c r="R56" s="298"/>
      <c r="S56" s="298"/>
      <c r="T56" s="298"/>
      <c r="U56" s="298"/>
      <c r="V56" s="298"/>
      <c r="W56" s="298"/>
      <c r="X56" s="298"/>
      <c r="Y56" s="298"/>
      <c r="Z56" s="298"/>
      <c r="AA56" s="298"/>
      <c r="AB56" s="298"/>
      <c r="AC56" s="298"/>
      <c r="AD56" s="298"/>
      <c r="AE56" s="298"/>
      <c r="AF56" s="298"/>
      <c r="AG56" s="298"/>
      <c r="AH56" s="298"/>
      <c r="AI56" s="298"/>
      <c r="AJ56" s="298"/>
      <c r="AK56" s="375"/>
      <c r="AL56" s="376" t="s">
        <v>534</v>
      </c>
      <c r="AM56" s="377">
        <v>379150</v>
      </c>
      <c r="AN56" s="378">
        <v>52261</v>
      </c>
      <c r="AO56" s="379">
        <v>-4.3</v>
      </c>
      <c r="AP56" s="380">
        <v>62922</v>
      </c>
      <c r="AQ56" s="381">
        <v>2.2000000000000002</v>
      </c>
      <c r="AR56" s="382">
        <v>-6.5</v>
      </c>
    </row>
    <row r="57" spans="1:44" x14ac:dyDescent="0.15">
      <c r="A57" s="302"/>
      <c r="B57" s="298"/>
      <c r="C57" s="298"/>
      <c r="D57" s="298"/>
      <c r="E57" s="298"/>
      <c r="F57" s="298"/>
      <c r="G57" s="298"/>
      <c r="H57" s="298"/>
      <c r="I57" s="298"/>
      <c r="J57" s="298"/>
      <c r="K57" s="298"/>
      <c r="L57" s="298"/>
      <c r="M57" s="298"/>
      <c r="N57" s="298"/>
      <c r="O57" s="298"/>
      <c r="P57" s="298"/>
      <c r="Q57" s="298"/>
      <c r="R57" s="298"/>
      <c r="S57" s="298"/>
      <c r="T57" s="298"/>
      <c r="U57" s="298"/>
      <c r="V57" s="298"/>
      <c r="W57" s="298"/>
      <c r="X57" s="298"/>
      <c r="Y57" s="298"/>
      <c r="Z57" s="298"/>
      <c r="AA57" s="298"/>
      <c r="AB57" s="298"/>
      <c r="AC57" s="298"/>
      <c r="AD57" s="298"/>
      <c r="AE57" s="298"/>
      <c r="AF57" s="298"/>
      <c r="AG57" s="298"/>
      <c r="AH57" s="298"/>
      <c r="AI57" s="298"/>
      <c r="AJ57" s="298"/>
      <c r="AK57" s="360" t="s">
        <v>537</v>
      </c>
      <c r="AL57" s="361"/>
      <c r="AM57" s="369">
        <v>882756</v>
      </c>
      <c r="AN57" s="370">
        <v>124297</v>
      </c>
      <c r="AO57" s="371">
        <v>-18.7</v>
      </c>
      <c r="AP57" s="372">
        <v>145139</v>
      </c>
      <c r="AQ57" s="373">
        <v>19.5</v>
      </c>
      <c r="AR57" s="374">
        <v>-38.200000000000003</v>
      </c>
    </row>
    <row r="58" spans="1:44" x14ac:dyDescent="0.15">
      <c r="A58" s="302"/>
      <c r="B58" s="298"/>
      <c r="C58" s="298"/>
      <c r="D58" s="298"/>
      <c r="E58" s="298"/>
      <c r="F58" s="298"/>
      <c r="G58" s="298"/>
      <c r="H58" s="298"/>
      <c r="I58" s="298"/>
      <c r="J58" s="298"/>
      <c r="K58" s="298"/>
      <c r="L58" s="298"/>
      <c r="M58" s="298"/>
      <c r="N58" s="298"/>
      <c r="O58" s="298"/>
      <c r="P58" s="298"/>
      <c r="Q58" s="298"/>
      <c r="R58" s="298"/>
      <c r="S58" s="298"/>
      <c r="T58" s="298"/>
      <c r="U58" s="298"/>
      <c r="V58" s="298"/>
      <c r="W58" s="298"/>
      <c r="X58" s="298"/>
      <c r="Y58" s="298"/>
      <c r="Z58" s="298"/>
      <c r="AA58" s="298"/>
      <c r="AB58" s="298"/>
      <c r="AC58" s="298"/>
      <c r="AD58" s="298"/>
      <c r="AE58" s="298"/>
      <c r="AF58" s="298"/>
      <c r="AG58" s="298"/>
      <c r="AH58" s="298"/>
      <c r="AI58" s="298"/>
      <c r="AJ58" s="298"/>
      <c r="AK58" s="375"/>
      <c r="AL58" s="376" t="s">
        <v>534</v>
      </c>
      <c r="AM58" s="377">
        <v>369483</v>
      </c>
      <c r="AN58" s="378">
        <v>52025</v>
      </c>
      <c r="AO58" s="379">
        <v>-0.5</v>
      </c>
      <c r="AP58" s="380">
        <v>83762</v>
      </c>
      <c r="AQ58" s="381">
        <v>33.1</v>
      </c>
      <c r="AR58" s="382">
        <v>-33.6</v>
      </c>
    </row>
    <row r="59" spans="1:44" x14ac:dyDescent="0.15">
      <c r="A59" s="302"/>
      <c r="B59" s="298"/>
      <c r="C59" s="298"/>
      <c r="D59" s="298"/>
      <c r="E59" s="298"/>
      <c r="F59" s="298"/>
      <c r="G59" s="298"/>
      <c r="H59" s="298"/>
      <c r="I59" s="298"/>
      <c r="J59" s="298"/>
      <c r="K59" s="298"/>
      <c r="L59" s="298"/>
      <c r="M59" s="298"/>
      <c r="N59" s="298"/>
      <c r="O59" s="298"/>
      <c r="P59" s="298"/>
      <c r="Q59" s="298"/>
      <c r="R59" s="298"/>
      <c r="S59" s="298"/>
      <c r="T59" s="298"/>
      <c r="U59" s="298"/>
      <c r="V59" s="298"/>
      <c r="W59" s="298"/>
      <c r="X59" s="298"/>
      <c r="Y59" s="298"/>
      <c r="Z59" s="298"/>
      <c r="AA59" s="298"/>
      <c r="AB59" s="298"/>
      <c r="AC59" s="298"/>
      <c r="AD59" s="298"/>
      <c r="AE59" s="298"/>
      <c r="AF59" s="298"/>
      <c r="AG59" s="298"/>
      <c r="AH59" s="298"/>
      <c r="AI59" s="298"/>
      <c r="AJ59" s="298"/>
      <c r="AK59" s="360" t="s">
        <v>538</v>
      </c>
      <c r="AL59" s="361"/>
      <c r="AM59" s="369">
        <v>1085051</v>
      </c>
      <c r="AN59" s="370">
        <v>156415</v>
      </c>
      <c r="AO59" s="371">
        <v>25.8</v>
      </c>
      <c r="AP59" s="372">
        <v>125391</v>
      </c>
      <c r="AQ59" s="373">
        <v>-13.6</v>
      </c>
      <c r="AR59" s="374">
        <v>39.4</v>
      </c>
    </row>
    <row r="60" spans="1:44" x14ac:dyDescent="0.15">
      <c r="A60" s="302"/>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c r="Z60" s="298"/>
      <c r="AA60" s="298"/>
      <c r="AB60" s="298"/>
      <c r="AC60" s="298"/>
      <c r="AD60" s="298"/>
      <c r="AE60" s="298"/>
      <c r="AF60" s="298"/>
      <c r="AG60" s="298"/>
      <c r="AH60" s="298"/>
      <c r="AI60" s="298"/>
      <c r="AJ60" s="298"/>
      <c r="AK60" s="375"/>
      <c r="AL60" s="376" t="s">
        <v>534</v>
      </c>
      <c r="AM60" s="377">
        <v>359451</v>
      </c>
      <c r="AN60" s="378">
        <v>51816</v>
      </c>
      <c r="AO60" s="379">
        <v>-0.4</v>
      </c>
      <c r="AP60" s="380">
        <v>68516</v>
      </c>
      <c r="AQ60" s="381">
        <v>-18.2</v>
      </c>
      <c r="AR60" s="382">
        <v>17.8</v>
      </c>
    </row>
    <row r="61" spans="1:44" x14ac:dyDescent="0.15">
      <c r="A61" s="302"/>
      <c r="B61" s="298"/>
      <c r="C61" s="298"/>
      <c r="D61" s="298"/>
      <c r="E61" s="298"/>
      <c r="F61" s="298"/>
      <c r="G61" s="298"/>
      <c r="H61" s="298"/>
      <c r="I61" s="298"/>
      <c r="J61" s="298"/>
      <c r="K61" s="298"/>
      <c r="L61" s="298"/>
      <c r="M61" s="298"/>
      <c r="N61" s="298"/>
      <c r="O61" s="298"/>
      <c r="P61" s="298"/>
      <c r="Q61" s="298"/>
      <c r="R61" s="298"/>
      <c r="S61" s="298"/>
      <c r="T61" s="298"/>
      <c r="U61" s="298"/>
      <c r="V61" s="298"/>
      <c r="W61" s="298"/>
      <c r="X61" s="298"/>
      <c r="Y61" s="298"/>
      <c r="Z61" s="298"/>
      <c r="AA61" s="298"/>
      <c r="AB61" s="298"/>
      <c r="AC61" s="298"/>
      <c r="AD61" s="298"/>
      <c r="AE61" s="298"/>
      <c r="AF61" s="298"/>
      <c r="AG61" s="298"/>
      <c r="AH61" s="298"/>
      <c r="AI61" s="298"/>
      <c r="AJ61" s="298"/>
      <c r="AK61" s="360" t="s">
        <v>539</v>
      </c>
      <c r="AL61" s="383"/>
      <c r="AM61" s="384">
        <v>1087384</v>
      </c>
      <c r="AN61" s="385">
        <v>149481</v>
      </c>
      <c r="AO61" s="386">
        <v>-1.2</v>
      </c>
      <c r="AP61" s="387">
        <v>125605</v>
      </c>
      <c r="AQ61" s="388">
        <v>3.3</v>
      </c>
      <c r="AR61" s="374">
        <v>-4.5</v>
      </c>
    </row>
    <row r="62" spans="1:44" x14ac:dyDescent="0.15">
      <c r="A62" s="302"/>
      <c r="B62" s="298"/>
      <c r="C62" s="298"/>
      <c r="D62" s="298"/>
      <c r="E62" s="298"/>
      <c r="F62" s="298"/>
      <c r="G62" s="298"/>
      <c r="H62" s="298"/>
      <c r="I62" s="298"/>
      <c r="J62" s="298"/>
      <c r="K62" s="298"/>
      <c r="L62" s="298"/>
      <c r="M62" s="298"/>
      <c r="N62" s="298"/>
      <c r="O62" s="298"/>
      <c r="P62" s="298"/>
      <c r="Q62" s="298"/>
      <c r="R62" s="298"/>
      <c r="S62" s="298"/>
      <c r="T62" s="298"/>
      <c r="U62" s="298"/>
      <c r="V62" s="298"/>
      <c r="W62" s="298"/>
      <c r="X62" s="298"/>
      <c r="Y62" s="298"/>
      <c r="Z62" s="298"/>
      <c r="AA62" s="298"/>
      <c r="AB62" s="298"/>
      <c r="AC62" s="298"/>
      <c r="AD62" s="298"/>
      <c r="AE62" s="298"/>
      <c r="AF62" s="298"/>
      <c r="AG62" s="298"/>
      <c r="AH62" s="298"/>
      <c r="AI62" s="298"/>
      <c r="AJ62" s="298"/>
      <c r="AK62" s="375"/>
      <c r="AL62" s="376" t="s">
        <v>534</v>
      </c>
      <c r="AM62" s="377">
        <v>376015</v>
      </c>
      <c r="AN62" s="378">
        <v>51774</v>
      </c>
      <c r="AO62" s="379">
        <v>-8.6999999999999993</v>
      </c>
      <c r="AP62" s="380">
        <v>68649</v>
      </c>
      <c r="AQ62" s="381">
        <v>3.1</v>
      </c>
      <c r="AR62" s="382">
        <v>-11.8</v>
      </c>
    </row>
    <row r="63" spans="1:44" x14ac:dyDescent="0.15">
      <c r="A63" s="302"/>
      <c r="B63" s="298"/>
      <c r="C63" s="298"/>
      <c r="D63" s="298"/>
      <c r="E63" s="298"/>
      <c r="F63" s="298"/>
      <c r="G63" s="298"/>
      <c r="H63" s="298"/>
      <c r="I63" s="298"/>
      <c r="J63" s="298"/>
      <c r="K63" s="298"/>
      <c r="L63" s="298"/>
      <c r="M63" s="298"/>
      <c r="N63" s="298"/>
      <c r="O63" s="298"/>
      <c r="P63" s="298"/>
      <c r="Q63" s="298"/>
      <c r="R63" s="298"/>
      <c r="S63" s="298"/>
      <c r="T63" s="298"/>
      <c r="U63" s="298"/>
      <c r="V63" s="298"/>
      <c r="W63" s="298"/>
      <c r="X63" s="298"/>
      <c r="Y63" s="298"/>
      <c r="Z63" s="298"/>
      <c r="AA63" s="298"/>
      <c r="AB63" s="298"/>
      <c r="AC63" s="298"/>
      <c r="AD63" s="298"/>
      <c r="AE63" s="298"/>
      <c r="AF63" s="298"/>
      <c r="AG63" s="298"/>
      <c r="AH63" s="298"/>
      <c r="AI63" s="298"/>
      <c r="AJ63" s="298"/>
      <c r="AK63" s="298"/>
      <c r="AL63" s="298"/>
      <c r="AM63" s="298"/>
      <c r="AN63" s="298"/>
      <c r="AO63" s="298"/>
      <c r="AP63" s="298"/>
      <c r="AQ63" s="298"/>
      <c r="AR63" s="298"/>
    </row>
    <row r="64" spans="1:44" x14ac:dyDescent="0.15">
      <c r="A64" s="302"/>
      <c r="B64" s="298"/>
      <c r="C64" s="298"/>
      <c r="D64" s="298"/>
      <c r="E64" s="298"/>
      <c r="F64" s="298"/>
      <c r="G64" s="298"/>
      <c r="H64" s="298"/>
      <c r="I64" s="298"/>
      <c r="J64" s="298"/>
      <c r="K64" s="298"/>
      <c r="L64" s="298"/>
      <c r="M64" s="298"/>
      <c r="N64" s="298"/>
      <c r="O64" s="298"/>
      <c r="P64" s="298"/>
      <c r="Q64" s="298"/>
      <c r="R64" s="298"/>
      <c r="S64" s="298"/>
      <c r="T64" s="298"/>
      <c r="U64" s="298"/>
      <c r="V64" s="298"/>
      <c r="W64" s="298"/>
      <c r="X64" s="298"/>
      <c r="Y64" s="298"/>
      <c r="Z64" s="298"/>
      <c r="AA64" s="298"/>
      <c r="AB64" s="298"/>
      <c r="AC64" s="298"/>
      <c r="AD64" s="298"/>
      <c r="AE64" s="298"/>
      <c r="AF64" s="298"/>
      <c r="AG64" s="298"/>
      <c r="AH64" s="298"/>
      <c r="AI64" s="298"/>
      <c r="AJ64" s="298"/>
      <c r="AK64" s="298"/>
      <c r="AL64" s="298"/>
      <c r="AM64" s="298"/>
      <c r="AN64" s="298"/>
      <c r="AO64" s="298"/>
      <c r="AP64" s="298"/>
      <c r="AQ64" s="298"/>
      <c r="AR64" s="298"/>
    </row>
    <row r="65" spans="1:46" x14ac:dyDescent="0.15">
      <c r="A65" s="302"/>
      <c r="B65" s="298"/>
      <c r="C65" s="298"/>
      <c r="D65" s="298"/>
      <c r="E65" s="298"/>
      <c r="F65" s="298"/>
      <c r="G65" s="298"/>
      <c r="H65" s="298"/>
      <c r="I65" s="298"/>
      <c r="J65" s="298"/>
      <c r="K65" s="298"/>
      <c r="L65" s="298"/>
      <c r="M65" s="298"/>
      <c r="N65" s="298"/>
      <c r="O65" s="298"/>
      <c r="P65" s="298"/>
      <c r="Q65" s="298"/>
      <c r="R65" s="298"/>
      <c r="S65" s="298"/>
      <c r="T65" s="298"/>
      <c r="U65" s="298"/>
      <c r="V65" s="298"/>
      <c r="W65" s="298"/>
      <c r="X65" s="298"/>
      <c r="Y65" s="298"/>
      <c r="Z65" s="298"/>
      <c r="AA65" s="298"/>
      <c r="AB65" s="298"/>
      <c r="AC65" s="298"/>
      <c r="AD65" s="298"/>
      <c r="AE65" s="298"/>
      <c r="AF65" s="298"/>
      <c r="AG65" s="298"/>
      <c r="AH65" s="298"/>
      <c r="AI65" s="298"/>
      <c r="AJ65" s="298"/>
      <c r="AK65" s="298"/>
      <c r="AL65" s="298"/>
      <c r="AM65" s="298"/>
      <c r="AN65" s="298"/>
      <c r="AO65" s="298"/>
      <c r="AP65" s="298"/>
      <c r="AQ65" s="298"/>
      <c r="AR65" s="298"/>
    </row>
    <row r="66" spans="1:46" x14ac:dyDescent="0.15">
      <c r="A66" s="389"/>
      <c r="B66" s="356"/>
      <c r="C66" s="356"/>
      <c r="D66" s="356"/>
      <c r="E66" s="356"/>
      <c r="F66" s="356"/>
      <c r="G66" s="356"/>
      <c r="H66" s="356"/>
      <c r="I66" s="356"/>
      <c r="J66" s="356"/>
      <c r="K66" s="356"/>
      <c r="L66" s="356"/>
      <c r="M66" s="356"/>
      <c r="N66" s="356"/>
      <c r="O66" s="356"/>
      <c r="P66" s="356"/>
      <c r="Q66" s="356"/>
      <c r="R66" s="356"/>
      <c r="S66" s="356"/>
      <c r="T66" s="356"/>
      <c r="U66" s="356"/>
      <c r="V66" s="356"/>
      <c r="W66" s="356"/>
      <c r="X66" s="356"/>
      <c r="Y66" s="356"/>
      <c r="Z66" s="356"/>
      <c r="AA66" s="356"/>
      <c r="AB66" s="356"/>
      <c r="AC66" s="356"/>
      <c r="AD66" s="356"/>
      <c r="AE66" s="356"/>
      <c r="AF66" s="356"/>
      <c r="AG66" s="356"/>
      <c r="AH66" s="356"/>
      <c r="AI66" s="356"/>
      <c r="AJ66" s="356"/>
      <c r="AK66" s="356"/>
      <c r="AL66" s="356"/>
      <c r="AM66" s="356"/>
      <c r="AN66" s="356"/>
      <c r="AO66" s="356"/>
      <c r="AP66" s="356"/>
      <c r="AQ66" s="356"/>
      <c r="AR66" s="356"/>
      <c r="AS66" s="390"/>
    </row>
    <row r="67" spans="1:46" ht="13.5" hidden="1" customHeight="1" x14ac:dyDescent="0.15">
      <c r="AK67" s="298"/>
      <c r="AL67" s="298"/>
      <c r="AM67" s="298"/>
      <c r="AN67" s="298"/>
      <c r="AO67" s="298"/>
      <c r="AP67" s="298"/>
      <c r="AQ67" s="298"/>
      <c r="AR67" s="298"/>
      <c r="AS67" s="298"/>
      <c r="AT67" s="298"/>
    </row>
    <row r="68" spans="1:46" ht="13.5" hidden="1" customHeight="1" x14ac:dyDescent="0.15">
      <c r="AK68" s="298"/>
      <c r="AL68" s="298"/>
      <c r="AM68" s="298"/>
      <c r="AN68" s="298"/>
      <c r="AO68" s="298"/>
      <c r="AP68" s="298"/>
      <c r="AQ68" s="298"/>
      <c r="AR68" s="298"/>
    </row>
    <row r="69" spans="1:46" ht="13.5" hidden="1" customHeight="1" x14ac:dyDescent="0.15">
      <c r="AK69" s="298"/>
      <c r="AL69" s="298"/>
      <c r="AM69" s="298"/>
      <c r="AN69" s="298"/>
      <c r="AO69" s="298"/>
      <c r="AP69" s="298"/>
      <c r="AQ69" s="298"/>
      <c r="AR69" s="298"/>
    </row>
    <row r="70" spans="1:46" hidden="1" x14ac:dyDescent="0.15">
      <c r="AK70" s="298"/>
      <c r="AL70" s="298"/>
      <c r="AM70" s="298"/>
      <c r="AN70" s="298"/>
      <c r="AO70" s="298"/>
      <c r="AP70" s="298"/>
      <c r="AQ70" s="298"/>
      <c r="AR70" s="298"/>
    </row>
    <row r="71" spans="1:46" hidden="1" x14ac:dyDescent="0.15">
      <c r="AK71" s="298"/>
      <c r="AL71" s="298"/>
      <c r="AM71" s="298"/>
      <c r="AN71" s="298"/>
      <c r="AO71" s="298"/>
      <c r="AP71" s="298"/>
      <c r="AQ71" s="298"/>
      <c r="AR71" s="298"/>
    </row>
    <row r="72" spans="1:46" hidden="1" x14ac:dyDescent="0.15">
      <c r="AK72" s="298"/>
      <c r="AL72" s="298"/>
      <c r="AM72" s="298"/>
      <c r="AN72" s="298"/>
      <c r="AO72" s="298"/>
      <c r="AP72" s="298"/>
      <c r="AQ72" s="298"/>
      <c r="AR72" s="298"/>
    </row>
    <row r="73" spans="1:46" hidden="1" x14ac:dyDescent="0.15">
      <c r="AK73" s="298"/>
      <c r="AL73" s="298"/>
      <c r="AM73" s="298"/>
      <c r="AN73" s="298"/>
      <c r="AO73" s="298"/>
      <c r="AP73" s="298"/>
      <c r="AQ73" s="298"/>
      <c r="AR73" s="298"/>
    </row>
  </sheetData>
  <sheetProtection algorithmName="SHA-512" hashValue="wBc10K2xHlPfBRnUrp484GC/WuzfcXygkYebxjM0GjbBYyz+7w7EskzIPSUaMD76QPsyzsnL6wZNITs0EemNgA==" saltValue="KeNJVY58H28yhBNaYotSh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91" zoomScaleNormal="100" zoomScaleSheetLayoutView="55" workbookViewId="0"/>
  </sheetViews>
  <sheetFormatPr defaultColWidth="0" defaultRowHeight="13.5" customHeight="1" zeroHeight="1" x14ac:dyDescent="0.15"/>
  <cols>
    <col min="1" max="125" width="2.5" style="296" customWidth="1"/>
    <col min="126" max="16384" width="9" style="295" hidden="1"/>
  </cols>
  <sheetData>
    <row r="1" spans="2:125" ht="13.5" customHeight="1" x14ac:dyDescent="0.15">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c r="AJ1" s="295"/>
      <c r="AK1" s="295"/>
      <c r="AL1" s="295"/>
      <c r="AM1" s="295"/>
      <c r="AN1" s="295"/>
      <c r="AO1" s="295"/>
      <c r="AP1" s="295"/>
      <c r="AQ1" s="295"/>
      <c r="AR1" s="295"/>
      <c r="AS1" s="295"/>
      <c r="AT1" s="295"/>
      <c r="AU1" s="295"/>
      <c r="AV1" s="295"/>
      <c r="AW1" s="295"/>
      <c r="AX1" s="295"/>
      <c r="AY1" s="295"/>
      <c r="AZ1" s="295"/>
      <c r="BA1" s="295"/>
      <c r="BB1" s="295"/>
      <c r="BC1" s="295"/>
      <c r="BD1" s="295"/>
      <c r="BE1" s="295"/>
      <c r="BF1" s="295"/>
      <c r="BG1" s="295"/>
      <c r="BH1" s="295"/>
      <c r="BI1" s="295"/>
      <c r="BJ1" s="295"/>
      <c r="BK1" s="295"/>
      <c r="BL1" s="295"/>
      <c r="BM1" s="295"/>
      <c r="BN1" s="295"/>
      <c r="BO1" s="295"/>
      <c r="BP1" s="295"/>
      <c r="BQ1" s="295"/>
      <c r="BR1" s="295"/>
      <c r="BS1" s="295"/>
      <c r="BT1" s="295"/>
      <c r="BU1" s="295"/>
      <c r="BV1" s="295"/>
      <c r="BW1" s="295"/>
      <c r="BX1" s="295"/>
      <c r="BY1" s="295"/>
      <c r="BZ1" s="295"/>
      <c r="CA1" s="295"/>
      <c r="CB1" s="295"/>
      <c r="CC1" s="295"/>
      <c r="CD1" s="295"/>
      <c r="CE1" s="295"/>
      <c r="CF1" s="295"/>
      <c r="CG1" s="295"/>
      <c r="CH1" s="295"/>
      <c r="CI1" s="295"/>
      <c r="CJ1" s="295"/>
      <c r="CK1" s="295"/>
      <c r="CL1" s="295"/>
      <c r="CM1" s="295"/>
      <c r="CN1" s="295"/>
      <c r="CO1" s="295"/>
      <c r="CP1" s="295"/>
      <c r="CQ1" s="295"/>
      <c r="CR1" s="295"/>
      <c r="CS1" s="295"/>
      <c r="CT1" s="295"/>
      <c r="CU1" s="295"/>
      <c r="CV1" s="295"/>
      <c r="CW1" s="295"/>
      <c r="CX1" s="295"/>
      <c r="CY1" s="295"/>
      <c r="CZ1" s="295"/>
      <c r="DA1" s="295"/>
      <c r="DB1" s="295"/>
      <c r="DC1" s="295"/>
      <c r="DD1" s="295"/>
      <c r="DE1" s="295"/>
      <c r="DF1" s="295"/>
      <c r="DG1" s="295"/>
      <c r="DH1" s="295"/>
      <c r="DI1" s="295"/>
      <c r="DJ1" s="295"/>
      <c r="DK1" s="295"/>
      <c r="DL1" s="295"/>
      <c r="DM1" s="295"/>
      <c r="DN1" s="295"/>
      <c r="DO1" s="295"/>
      <c r="DP1" s="295"/>
      <c r="DQ1" s="295"/>
      <c r="DR1" s="295"/>
      <c r="DS1" s="295"/>
      <c r="DT1" s="295"/>
      <c r="DU1" s="295"/>
    </row>
    <row r="2" spans="2:125" x14ac:dyDescent="0.15">
      <c r="B2" s="295"/>
      <c r="DG2" s="295"/>
    </row>
    <row r="3" spans="2:125" x14ac:dyDescent="0.1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c r="AM3" s="295"/>
      <c r="AN3" s="295"/>
      <c r="AO3" s="295"/>
      <c r="AP3" s="295"/>
      <c r="AQ3" s="295"/>
      <c r="AR3" s="295"/>
      <c r="AS3" s="295"/>
      <c r="AT3" s="295"/>
      <c r="AU3" s="295"/>
      <c r="AV3" s="295"/>
      <c r="AW3" s="295"/>
      <c r="AX3" s="295"/>
      <c r="AY3" s="295"/>
      <c r="AZ3" s="295"/>
      <c r="BA3" s="295"/>
      <c r="BB3" s="295"/>
      <c r="BC3" s="295"/>
      <c r="BD3" s="295"/>
      <c r="BE3" s="295"/>
      <c r="BF3" s="295"/>
      <c r="BG3" s="295"/>
      <c r="BH3" s="295"/>
      <c r="BI3" s="295"/>
      <c r="BJ3" s="295"/>
      <c r="BK3" s="295"/>
      <c r="BL3" s="295"/>
      <c r="BM3" s="295"/>
      <c r="BN3" s="295"/>
      <c r="BO3" s="295"/>
      <c r="BP3" s="295"/>
      <c r="BQ3" s="295"/>
      <c r="BR3" s="295"/>
      <c r="BS3" s="295"/>
      <c r="BT3" s="295"/>
      <c r="BU3" s="295"/>
      <c r="BV3" s="295"/>
      <c r="BW3" s="295"/>
      <c r="BX3" s="295"/>
      <c r="BY3" s="295"/>
      <c r="BZ3" s="295"/>
      <c r="CA3" s="295"/>
      <c r="CB3" s="295"/>
      <c r="CC3" s="295"/>
      <c r="CD3" s="295"/>
      <c r="CE3" s="295"/>
      <c r="CF3" s="295"/>
      <c r="CG3" s="295"/>
      <c r="CH3" s="295"/>
      <c r="CI3" s="295"/>
      <c r="CJ3" s="295"/>
      <c r="CK3" s="295"/>
      <c r="CL3" s="295"/>
      <c r="CM3" s="295"/>
      <c r="CN3" s="295"/>
      <c r="CO3" s="295"/>
      <c r="CP3" s="295"/>
      <c r="CQ3" s="295"/>
      <c r="CR3" s="295"/>
      <c r="CS3" s="295"/>
      <c r="CT3" s="295"/>
      <c r="CU3" s="295"/>
      <c r="CV3" s="295"/>
      <c r="CW3" s="295"/>
      <c r="CX3" s="295"/>
      <c r="CY3" s="295"/>
      <c r="CZ3" s="295"/>
      <c r="DA3" s="295"/>
      <c r="DB3" s="295"/>
      <c r="DC3" s="295"/>
      <c r="DD3" s="295"/>
      <c r="DE3" s="295"/>
      <c r="DF3" s="295"/>
      <c r="DH3" s="295"/>
      <c r="DI3" s="295"/>
      <c r="DJ3" s="295"/>
      <c r="DK3" s="295"/>
      <c r="DL3" s="295"/>
      <c r="DM3" s="295"/>
      <c r="DN3" s="295"/>
      <c r="DO3" s="295"/>
      <c r="DP3" s="295"/>
      <c r="DQ3" s="295"/>
      <c r="DR3" s="295"/>
      <c r="DS3" s="295"/>
      <c r="DT3" s="295"/>
      <c r="DU3" s="295"/>
    </row>
    <row r="4" spans="2:125" x14ac:dyDescent="0.15"/>
    <row r="5" spans="2:125" x14ac:dyDescent="0.15"/>
    <row r="6" spans="2:125" x14ac:dyDescent="0.15"/>
    <row r="7" spans="2:125" x14ac:dyDescent="0.15"/>
    <row r="8" spans="2:125" x14ac:dyDescent="0.15"/>
    <row r="9" spans="2:125" x14ac:dyDescent="0.15">
      <c r="DU9" s="29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5"/>
    </row>
    <row r="18" spans="125:125" x14ac:dyDescent="0.15"/>
    <row r="19" spans="125:125" x14ac:dyDescent="0.15"/>
    <row r="20" spans="125:125" x14ac:dyDescent="0.15">
      <c r="DU20" s="295"/>
    </row>
    <row r="21" spans="125:125" x14ac:dyDescent="0.15">
      <c r="DU21" s="29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5"/>
    </row>
    <row r="29" spans="125:125" x14ac:dyDescent="0.15"/>
    <row r="30" spans="125:125" x14ac:dyDescent="0.15"/>
    <row r="31" spans="125:125" x14ac:dyDescent="0.15"/>
    <row r="32" spans="125:125" x14ac:dyDescent="0.15"/>
    <row r="33" spans="2:125" x14ac:dyDescent="0.15">
      <c r="B33" s="295"/>
      <c r="G33" s="295"/>
      <c r="I33" s="295"/>
    </row>
    <row r="34" spans="2:125" x14ac:dyDescent="0.15">
      <c r="C34" s="295"/>
      <c r="P34" s="295"/>
      <c r="DE34" s="295"/>
      <c r="DH34" s="295"/>
    </row>
    <row r="35" spans="2:125" x14ac:dyDescent="0.15">
      <c r="D35" s="295"/>
      <c r="E35" s="295"/>
      <c r="DG35" s="295"/>
      <c r="DJ35" s="295"/>
      <c r="DP35" s="295"/>
      <c r="DQ35" s="295"/>
      <c r="DR35" s="295"/>
      <c r="DS35" s="295"/>
      <c r="DT35" s="295"/>
      <c r="DU35" s="295"/>
    </row>
    <row r="36" spans="2:125" x14ac:dyDescent="0.15">
      <c r="F36" s="295"/>
      <c r="H36" s="295"/>
      <c r="J36" s="295"/>
      <c r="K36" s="295"/>
      <c r="L36" s="295"/>
      <c r="M36" s="295"/>
      <c r="N36" s="295"/>
      <c r="O36" s="295"/>
      <c r="Q36" s="295"/>
      <c r="R36" s="295"/>
      <c r="S36" s="295"/>
      <c r="T36" s="295"/>
      <c r="U36" s="295"/>
      <c r="V36" s="295"/>
      <c r="W36" s="295"/>
      <c r="X36" s="295"/>
      <c r="Y36" s="295"/>
      <c r="Z36" s="295"/>
      <c r="AA36" s="295"/>
      <c r="AB36" s="295"/>
      <c r="AC36" s="295"/>
      <c r="AD36" s="295"/>
      <c r="AE36" s="295"/>
      <c r="AF36" s="295"/>
      <c r="AG36" s="295"/>
      <c r="AH36" s="295"/>
      <c r="AI36" s="295"/>
      <c r="AJ36" s="295"/>
      <c r="AK36" s="295"/>
      <c r="AL36" s="295"/>
      <c r="AM36" s="295"/>
      <c r="AN36" s="295"/>
      <c r="AO36" s="295"/>
      <c r="AP36" s="295"/>
      <c r="AQ36" s="295"/>
      <c r="AR36" s="295"/>
      <c r="AS36" s="295"/>
      <c r="AT36" s="295"/>
      <c r="AU36" s="295"/>
      <c r="AV36" s="295"/>
      <c r="AW36" s="295"/>
      <c r="AX36" s="295"/>
      <c r="AY36" s="295"/>
      <c r="AZ36" s="295"/>
      <c r="BA36" s="295"/>
      <c r="BB36" s="295"/>
      <c r="BC36" s="295"/>
      <c r="BD36" s="295"/>
      <c r="BE36" s="295"/>
      <c r="BF36" s="295"/>
      <c r="BG36" s="295"/>
      <c r="BH36" s="295"/>
      <c r="BI36" s="295"/>
      <c r="BJ36" s="295"/>
      <c r="BK36" s="295"/>
      <c r="BL36" s="295"/>
      <c r="BM36" s="295"/>
      <c r="BN36" s="295"/>
      <c r="BO36" s="295"/>
      <c r="BP36" s="295"/>
      <c r="BQ36" s="295"/>
      <c r="BR36" s="295"/>
      <c r="BS36" s="295"/>
      <c r="BT36" s="295"/>
      <c r="BU36" s="295"/>
      <c r="BV36" s="295"/>
      <c r="BW36" s="295"/>
      <c r="BX36" s="295"/>
      <c r="BY36" s="295"/>
      <c r="BZ36" s="295"/>
      <c r="CA36" s="295"/>
      <c r="CB36" s="295"/>
      <c r="CC36" s="295"/>
      <c r="CD36" s="295"/>
      <c r="CE36" s="295"/>
      <c r="CF36" s="295"/>
      <c r="CG36" s="295"/>
      <c r="CH36" s="295"/>
      <c r="CI36" s="295"/>
      <c r="CJ36" s="295"/>
      <c r="CK36" s="295"/>
      <c r="CL36" s="295"/>
      <c r="CM36" s="295"/>
      <c r="CN36" s="295"/>
      <c r="CO36" s="295"/>
      <c r="CP36" s="295"/>
      <c r="CQ36" s="295"/>
      <c r="CR36" s="295"/>
      <c r="CS36" s="295"/>
      <c r="CT36" s="295"/>
      <c r="CU36" s="295"/>
      <c r="CV36" s="295"/>
      <c r="CW36" s="295"/>
      <c r="CX36" s="295"/>
      <c r="CY36" s="295"/>
      <c r="CZ36" s="295"/>
      <c r="DA36" s="295"/>
      <c r="DB36" s="295"/>
      <c r="DC36" s="295"/>
      <c r="DD36" s="295"/>
      <c r="DF36" s="295"/>
      <c r="DI36" s="295"/>
      <c r="DK36" s="295"/>
      <c r="DL36" s="295"/>
      <c r="DM36" s="295"/>
      <c r="DN36" s="295"/>
      <c r="DO36" s="295"/>
      <c r="DP36" s="295"/>
      <c r="DQ36" s="295"/>
      <c r="DR36" s="295"/>
      <c r="DS36" s="295"/>
      <c r="DT36" s="295"/>
      <c r="DU36" s="295"/>
    </row>
    <row r="37" spans="2:125" x14ac:dyDescent="0.15">
      <c r="DU37" s="295"/>
    </row>
    <row r="38" spans="2:125" x14ac:dyDescent="0.15">
      <c r="DT38" s="295"/>
      <c r="DU38" s="295"/>
    </row>
    <row r="39" spans="2:125" x14ac:dyDescent="0.15"/>
    <row r="40" spans="2:125" x14ac:dyDescent="0.15">
      <c r="DH40" s="295"/>
    </row>
    <row r="41" spans="2:125" x14ac:dyDescent="0.15">
      <c r="DE41" s="295"/>
    </row>
    <row r="42" spans="2:125" x14ac:dyDescent="0.15">
      <c r="DG42" s="295"/>
      <c r="DJ42" s="295"/>
    </row>
    <row r="43" spans="2:125" x14ac:dyDescent="0.1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295"/>
      <c r="AQ43" s="295"/>
      <c r="AR43" s="295"/>
      <c r="AS43" s="295"/>
      <c r="AT43" s="295"/>
      <c r="AU43" s="295"/>
      <c r="AV43" s="295"/>
      <c r="AW43" s="295"/>
      <c r="AX43" s="295"/>
      <c r="AY43" s="295"/>
      <c r="AZ43" s="295"/>
      <c r="BA43" s="295"/>
      <c r="BB43" s="295"/>
      <c r="BC43" s="295"/>
      <c r="BD43" s="295"/>
      <c r="BE43" s="295"/>
      <c r="BF43" s="295"/>
      <c r="BG43" s="295"/>
      <c r="BH43" s="295"/>
      <c r="BI43" s="295"/>
      <c r="BJ43" s="295"/>
      <c r="BK43" s="295"/>
      <c r="BL43" s="295"/>
      <c r="BM43" s="295"/>
      <c r="BN43" s="295"/>
      <c r="BO43" s="295"/>
      <c r="BP43" s="295"/>
      <c r="BQ43" s="295"/>
      <c r="BR43" s="295"/>
      <c r="BS43" s="295"/>
      <c r="BT43" s="295"/>
      <c r="BU43" s="295"/>
      <c r="BV43" s="295"/>
      <c r="BW43" s="295"/>
      <c r="BX43" s="295"/>
      <c r="BY43" s="295"/>
      <c r="BZ43" s="295"/>
      <c r="CA43" s="295"/>
      <c r="CB43" s="295"/>
      <c r="CC43" s="295"/>
      <c r="CD43" s="295"/>
      <c r="CE43" s="295"/>
      <c r="CF43" s="295"/>
      <c r="CG43" s="295"/>
      <c r="CH43" s="295"/>
      <c r="CI43" s="295"/>
      <c r="CJ43" s="295"/>
      <c r="CK43" s="295"/>
      <c r="CL43" s="295"/>
      <c r="CM43" s="295"/>
      <c r="CN43" s="295"/>
      <c r="CO43" s="295"/>
      <c r="CP43" s="295"/>
      <c r="CQ43" s="295"/>
      <c r="CR43" s="295"/>
      <c r="CS43" s="295"/>
      <c r="CT43" s="295"/>
      <c r="CU43" s="295"/>
      <c r="CV43" s="295"/>
      <c r="CW43" s="295"/>
      <c r="CX43" s="295"/>
      <c r="CY43" s="295"/>
      <c r="CZ43" s="295"/>
      <c r="DA43" s="295"/>
      <c r="DB43" s="295"/>
      <c r="DC43" s="295"/>
      <c r="DD43" s="295"/>
      <c r="DF43" s="295"/>
      <c r="DI43" s="295"/>
      <c r="DK43" s="295"/>
      <c r="DL43" s="295"/>
      <c r="DM43" s="295"/>
      <c r="DN43" s="295"/>
      <c r="DO43" s="295"/>
      <c r="DP43" s="295"/>
      <c r="DQ43" s="295"/>
      <c r="DR43" s="295"/>
      <c r="DS43" s="295"/>
      <c r="DT43" s="295"/>
      <c r="DU43" s="295"/>
    </row>
    <row r="44" spans="2:125" x14ac:dyDescent="0.15">
      <c r="DU44" s="295"/>
    </row>
    <row r="45" spans="2:125" x14ac:dyDescent="0.15"/>
    <row r="46" spans="2:125" x14ac:dyDescent="0.15"/>
    <row r="47" spans="2:125" x14ac:dyDescent="0.15"/>
    <row r="48" spans="2:125" x14ac:dyDescent="0.15">
      <c r="DT48" s="295"/>
      <c r="DU48" s="295"/>
    </row>
    <row r="49" spans="120:125" x14ac:dyDescent="0.15">
      <c r="DU49" s="295"/>
    </row>
    <row r="50" spans="120:125" x14ac:dyDescent="0.15">
      <c r="DU50" s="295"/>
    </row>
    <row r="51" spans="120:125" x14ac:dyDescent="0.15">
      <c r="DP51" s="295"/>
      <c r="DQ51" s="295"/>
      <c r="DR51" s="295"/>
      <c r="DS51" s="295"/>
      <c r="DT51" s="295"/>
      <c r="DU51" s="295"/>
    </row>
    <row r="52" spans="120:125" x14ac:dyDescent="0.15"/>
    <row r="53" spans="120:125" x14ac:dyDescent="0.15"/>
    <row r="54" spans="120:125" x14ac:dyDescent="0.15">
      <c r="DU54" s="295"/>
    </row>
    <row r="55" spans="120:125" x14ac:dyDescent="0.15"/>
    <row r="56" spans="120:125" x14ac:dyDescent="0.15"/>
    <row r="57" spans="120:125" x14ac:dyDescent="0.15"/>
    <row r="58" spans="120:125" x14ac:dyDescent="0.15">
      <c r="DU58" s="295"/>
    </row>
    <row r="59" spans="120:125" x14ac:dyDescent="0.15"/>
    <row r="60" spans="120:125" x14ac:dyDescent="0.15"/>
    <row r="61" spans="120:125" x14ac:dyDescent="0.15"/>
    <row r="62" spans="120:125" x14ac:dyDescent="0.15"/>
    <row r="63" spans="120:125" x14ac:dyDescent="0.15">
      <c r="DU63" s="295"/>
    </row>
    <row r="64" spans="120:125" x14ac:dyDescent="0.15">
      <c r="DT64" s="295"/>
      <c r="DU64" s="295"/>
    </row>
    <row r="65" spans="123:125" x14ac:dyDescent="0.15"/>
    <row r="66" spans="123:125" x14ac:dyDescent="0.15"/>
    <row r="67" spans="123:125" x14ac:dyDescent="0.15"/>
    <row r="68" spans="123:125" x14ac:dyDescent="0.15"/>
    <row r="69" spans="123:125" x14ac:dyDescent="0.15">
      <c r="DS69" s="295"/>
      <c r="DT69" s="295"/>
      <c r="DU69" s="29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5"/>
    </row>
    <row r="83" spans="116:125" x14ac:dyDescent="0.15">
      <c r="DM83" s="295"/>
      <c r="DN83" s="295"/>
      <c r="DO83" s="295"/>
      <c r="DP83" s="295"/>
      <c r="DQ83" s="295"/>
      <c r="DR83" s="295"/>
      <c r="DS83" s="295"/>
      <c r="DT83" s="295"/>
      <c r="DU83" s="295"/>
    </row>
    <row r="84" spans="116:125" x14ac:dyDescent="0.15"/>
    <row r="85" spans="116:125" x14ac:dyDescent="0.15"/>
    <row r="86" spans="116:125" x14ac:dyDescent="0.15"/>
    <row r="87" spans="116:125" x14ac:dyDescent="0.15"/>
    <row r="88" spans="116:125" x14ac:dyDescent="0.15">
      <c r="DU88" s="29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5"/>
      <c r="DT94" s="295"/>
      <c r="DU94" s="295"/>
    </row>
    <row r="95" spans="116:125" ht="13.5" customHeight="1" x14ac:dyDescent="0.15">
      <c r="DU95" s="29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5"/>
    </row>
    <row r="102" spans="124:125" ht="13.5" customHeight="1" x14ac:dyDescent="0.15"/>
    <row r="103" spans="124:125" ht="13.5" customHeight="1" x14ac:dyDescent="0.15"/>
    <row r="104" spans="124:125" ht="13.5" customHeight="1" x14ac:dyDescent="0.15">
      <c r="DT104" s="295"/>
      <c r="DU104" s="29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5" t="s">
        <v>541</v>
      </c>
    </row>
    <row r="120" spans="125:125" ht="13.5" hidden="1" customHeight="1" x14ac:dyDescent="0.15"/>
    <row r="121" spans="125:125" ht="13.5" hidden="1" customHeight="1" x14ac:dyDescent="0.15">
      <c r="DU121" s="295"/>
    </row>
  </sheetData>
  <sheetProtection algorithmName="SHA-512" hashValue="zdlGYYZb2HC+mfAJaApYDMhjqgrgPrcqtUUB8i0eI5fsYkSprJOWo08bk6npQEgklJXtHzaE5HqjfLtwIeGx1Q==" saltValue="BcdjljvHghlp+IVvDNrEq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E92" zoomScaleNormal="100" zoomScaleSheetLayoutView="55" workbookViewId="0"/>
  </sheetViews>
  <sheetFormatPr defaultColWidth="0" defaultRowHeight="13.5" customHeight="1" zeroHeight="1" x14ac:dyDescent="0.15"/>
  <cols>
    <col min="1" max="125" width="2.5" style="296" customWidth="1"/>
    <col min="126" max="142" width="0" style="295" hidden="1" customWidth="1"/>
    <col min="143" max="16384" width="9" style="295" hidden="1"/>
  </cols>
  <sheetData>
    <row r="1" spans="1:125" ht="13.5" customHeight="1" x14ac:dyDescent="0.15">
      <c r="A1" s="295"/>
      <c r="B1" s="295"/>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295"/>
      <c r="AJ1" s="295"/>
      <c r="AK1" s="295"/>
      <c r="AL1" s="295"/>
      <c r="AM1" s="295"/>
      <c r="AN1" s="295"/>
      <c r="AO1" s="295"/>
      <c r="AP1" s="295"/>
      <c r="AQ1" s="295"/>
      <c r="AR1" s="295"/>
      <c r="AS1" s="295"/>
      <c r="AT1" s="295"/>
      <c r="AU1" s="295"/>
      <c r="AV1" s="295"/>
      <c r="AW1" s="295"/>
      <c r="AX1" s="295"/>
      <c r="AY1" s="295"/>
      <c r="AZ1" s="295"/>
      <c r="BA1" s="295"/>
      <c r="BB1" s="295"/>
      <c r="BC1" s="295"/>
      <c r="BD1" s="295"/>
      <c r="BE1" s="295"/>
      <c r="BF1" s="295"/>
      <c r="BG1" s="295"/>
      <c r="BH1" s="295"/>
      <c r="BI1" s="295"/>
      <c r="BJ1" s="295"/>
      <c r="BK1" s="295"/>
      <c r="BL1" s="295"/>
      <c r="BM1" s="295"/>
      <c r="BN1" s="295"/>
      <c r="BO1" s="295"/>
      <c r="BP1" s="295"/>
      <c r="BQ1" s="295"/>
      <c r="BR1" s="295"/>
      <c r="BS1" s="295"/>
      <c r="BT1" s="295"/>
      <c r="BU1" s="295"/>
      <c r="BV1" s="295"/>
      <c r="BW1" s="295"/>
      <c r="BX1" s="295"/>
      <c r="BY1" s="295"/>
      <c r="BZ1" s="295"/>
      <c r="CA1" s="295"/>
      <c r="CB1" s="295"/>
      <c r="CC1" s="295"/>
      <c r="CD1" s="295"/>
      <c r="CE1" s="295"/>
      <c r="CF1" s="295"/>
      <c r="CG1" s="295"/>
      <c r="CH1" s="295"/>
      <c r="CI1" s="295"/>
      <c r="CJ1" s="295"/>
      <c r="CK1" s="295"/>
      <c r="CL1" s="295"/>
      <c r="CM1" s="295"/>
      <c r="CN1" s="295"/>
      <c r="CO1" s="295"/>
      <c r="CP1" s="295"/>
      <c r="CQ1" s="295"/>
      <c r="CR1" s="295"/>
      <c r="CS1" s="295"/>
      <c r="CT1" s="295"/>
      <c r="CU1" s="295"/>
      <c r="CV1" s="295"/>
      <c r="CW1" s="295"/>
      <c r="CX1" s="295"/>
      <c r="CY1" s="295"/>
      <c r="CZ1" s="295"/>
      <c r="DA1" s="295"/>
      <c r="DB1" s="295"/>
      <c r="DC1" s="295"/>
      <c r="DD1" s="295"/>
      <c r="DE1" s="295"/>
      <c r="DF1" s="295"/>
      <c r="DG1" s="295"/>
      <c r="DH1" s="295"/>
      <c r="DI1" s="295"/>
      <c r="DJ1" s="295"/>
      <c r="DK1" s="295"/>
      <c r="DL1" s="295"/>
      <c r="DM1" s="295"/>
      <c r="DN1" s="295"/>
      <c r="DO1" s="295"/>
      <c r="DP1" s="295"/>
      <c r="DQ1" s="295"/>
      <c r="DR1" s="295"/>
      <c r="DS1" s="295"/>
      <c r="DT1" s="295"/>
      <c r="DU1" s="295"/>
    </row>
    <row r="2" spans="1:125" x14ac:dyDescent="0.15">
      <c r="B2" s="295"/>
      <c r="T2" s="295"/>
    </row>
    <row r="3" spans="1:125" x14ac:dyDescent="0.15">
      <c r="C3" s="295"/>
      <c r="D3" s="295"/>
      <c r="E3" s="295"/>
      <c r="F3" s="295"/>
      <c r="G3" s="295"/>
      <c r="H3" s="295"/>
      <c r="I3" s="295"/>
      <c r="J3" s="295"/>
      <c r="K3" s="295"/>
      <c r="L3" s="295"/>
      <c r="M3" s="295"/>
      <c r="N3" s="295"/>
      <c r="O3" s="295"/>
      <c r="P3" s="295"/>
      <c r="Q3" s="295"/>
      <c r="R3" s="295"/>
      <c r="S3" s="295"/>
      <c r="U3" s="295"/>
      <c r="V3" s="295"/>
      <c r="W3" s="295"/>
      <c r="X3" s="295"/>
      <c r="Y3" s="295"/>
      <c r="Z3" s="295"/>
      <c r="AA3" s="295"/>
      <c r="AB3" s="295"/>
      <c r="AC3" s="295"/>
      <c r="AD3" s="295"/>
      <c r="AE3" s="295"/>
      <c r="AF3" s="295"/>
      <c r="AG3" s="295"/>
      <c r="AH3" s="295"/>
      <c r="AI3" s="295"/>
      <c r="AJ3" s="295"/>
      <c r="AK3" s="295"/>
      <c r="AL3" s="295"/>
      <c r="AM3" s="295"/>
      <c r="AN3" s="295"/>
      <c r="AO3" s="295"/>
      <c r="AP3" s="295"/>
      <c r="AQ3" s="295"/>
      <c r="AR3" s="295"/>
      <c r="AS3" s="295"/>
      <c r="AT3" s="295"/>
      <c r="AU3" s="295"/>
      <c r="AV3" s="295"/>
      <c r="AW3" s="295"/>
      <c r="AX3" s="295"/>
      <c r="AY3" s="295"/>
      <c r="AZ3" s="295"/>
      <c r="BA3" s="295"/>
      <c r="BB3" s="295"/>
      <c r="BC3" s="295"/>
      <c r="BD3" s="295"/>
      <c r="BE3" s="295"/>
      <c r="BF3" s="295"/>
      <c r="BG3" s="295"/>
      <c r="BH3" s="295"/>
      <c r="BI3" s="295"/>
      <c r="BJ3" s="295"/>
      <c r="BK3" s="295"/>
      <c r="BL3" s="295"/>
      <c r="BM3" s="295"/>
      <c r="BN3" s="295"/>
      <c r="BO3" s="295"/>
      <c r="BP3" s="295"/>
      <c r="BQ3" s="295"/>
      <c r="BR3" s="295"/>
      <c r="BS3" s="295"/>
      <c r="BT3" s="295"/>
      <c r="BU3" s="295"/>
      <c r="BV3" s="295"/>
      <c r="BW3" s="295"/>
      <c r="BX3" s="295"/>
      <c r="BY3" s="295"/>
      <c r="BZ3" s="295"/>
      <c r="CA3" s="295"/>
      <c r="CB3" s="295"/>
      <c r="CC3" s="295"/>
      <c r="CD3" s="295"/>
      <c r="CE3" s="295"/>
      <c r="CF3" s="295"/>
      <c r="CG3" s="295"/>
      <c r="CH3" s="295"/>
      <c r="CI3" s="295"/>
      <c r="CJ3" s="295"/>
      <c r="CK3" s="295"/>
      <c r="CL3" s="295"/>
      <c r="CM3" s="295"/>
      <c r="CN3" s="295"/>
      <c r="CO3" s="295"/>
      <c r="CP3" s="295"/>
      <c r="CQ3" s="295"/>
      <c r="CR3" s="295"/>
      <c r="CS3" s="295"/>
      <c r="CT3" s="295"/>
      <c r="CU3" s="295"/>
      <c r="CV3" s="295"/>
      <c r="CW3" s="295"/>
      <c r="CX3" s="295"/>
      <c r="CY3" s="295"/>
      <c r="CZ3" s="295"/>
      <c r="DA3" s="295"/>
      <c r="DB3" s="295"/>
      <c r="DC3" s="295"/>
      <c r="DD3" s="295"/>
      <c r="DE3" s="295"/>
      <c r="DF3" s="295"/>
      <c r="DG3" s="295"/>
      <c r="DH3" s="295"/>
      <c r="DI3" s="295"/>
      <c r="DJ3" s="295"/>
      <c r="DK3" s="295"/>
      <c r="DL3" s="295"/>
      <c r="DM3" s="295"/>
      <c r="DN3" s="295"/>
      <c r="DO3" s="295"/>
      <c r="DP3" s="295"/>
      <c r="DQ3" s="295"/>
      <c r="DR3" s="295"/>
      <c r="DS3" s="295"/>
      <c r="DT3" s="295"/>
      <c r="DU3" s="29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5"/>
      <c r="G33" s="295"/>
      <c r="I33" s="295"/>
    </row>
    <row r="34" spans="2:125" x14ac:dyDescent="0.15">
      <c r="C34" s="295"/>
      <c r="P34" s="295"/>
      <c r="R34" s="295"/>
      <c r="U34" s="295"/>
    </row>
    <row r="35" spans="2:125" x14ac:dyDescent="0.15">
      <c r="D35" s="295"/>
      <c r="E35" s="295"/>
      <c r="T35" s="295"/>
      <c r="W35" s="295"/>
      <c r="X35" s="295"/>
      <c r="Y35" s="295"/>
      <c r="Z35" s="295"/>
      <c r="AA35" s="295"/>
      <c r="AB35" s="295"/>
      <c r="AC35" s="295"/>
      <c r="AD35" s="295"/>
      <c r="AE35" s="295"/>
      <c r="AF35" s="295"/>
      <c r="AG35" s="295"/>
      <c r="AH35" s="295"/>
      <c r="AI35" s="295"/>
      <c r="AJ35" s="295"/>
      <c r="AK35" s="295"/>
      <c r="AL35" s="295"/>
      <c r="AM35" s="295"/>
      <c r="AN35" s="295"/>
      <c r="AO35" s="295"/>
      <c r="AP35" s="295"/>
      <c r="AQ35" s="295"/>
      <c r="AR35" s="295"/>
      <c r="AS35" s="295"/>
      <c r="AT35" s="295"/>
      <c r="AU35" s="295"/>
      <c r="AV35" s="295"/>
      <c r="AW35" s="295"/>
      <c r="AX35" s="295"/>
      <c r="AY35" s="295"/>
      <c r="AZ35" s="295"/>
      <c r="BA35" s="295"/>
      <c r="BB35" s="295"/>
      <c r="BC35" s="295"/>
      <c r="BD35" s="295"/>
      <c r="BE35" s="295"/>
      <c r="BF35" s="295"/>
      <c r="BG35" s="295"/>
      <c r="BH35" s="295"/>
      <c r="BI35" s="295"/>
      <c r="BJ35" s="295"/>
      <c r="BK35" s="295"/>
      <c r="BL35" s="295"/>
      <c r="BM35" s="295"/>
      <c r="BN35" s="295"/>
      <c r="BO35" s="295"/>
      <c r="BP35" s="295"/>
      <c r="BQ35" s="295"/>
      <c r="BR35" s="295"/>
      <c r="BS35" s="295"/>
      <c r="BT35" s="295"/>
      <c r="BU35" s="295"/>
      <c r="BV35" s="295"/>
      <c r="BW35" s="295"/>
      <c r="BX35" s="295"/>
      <c r="BY35" s="295"/>
      <c r="BZ35" s="295"/>
      <c r="CA35" s="295"/>
      <c r="CB35" s="295"/>
      <c r="CC35" s="295"/>
      <c r="CD35" s="295"/>
      <c r="CE35" s="295"/>
      <c r="CF35" s="295"/>
      <c r="CG35" s="295"/>
      <c r="CH35" s="295"/>
      <c r="CI35" s="295"/>
      <c r="CJ35" s="295"/>
      <c r="CK35" s="295"/>
      <c r="CL35" s="295"/>
      <c r="CM35" s="295"/>
      <c r="CN35" s="295"/>
      <c r="CO35" s="295"/>
      <c r="CP35" s="295"/>
      <c r="CQ35" s="295"/>
      <c r="CR35" s="295"/>
      <c r="CS35" s="295"/>
      <c r="CT35" s="295"/>
      <c r="CU35" s="295"/>
      <c r="CV35" s="295"/>
      <c r="CW35" s="295"/>
      <c r="CX35" s="295"/>
      <c r="CY35" s="295"/>
      <c r="CZ35" s="295"/>
      <c r="DA35" s="295"/>
      <c r="DB35" s="295"/>
      <c r="DC35" s="295"/>
      <c r="DD35" s="295"/>
      <c r="DE35" s="295"/>
      <c r="DF35" s="295"/>
      <c r="DG35" s="295"/>
      <c r="DH35" s="295"/>
      <c r="DI35" s="295"/>
      <c r="DJ35" s="295"/>
      <c r="DK35" s="295"/>
      <c r="DL35" s="295"/>
      <c r="DM35" s="295"/>
      <c r="DN35" s="295"/>
      <c r="DO35" s="295"/>
      <c r="DP35" s="295"/>
      <c r="DQ35" s="295"/>
      <c r="DR35" s="295"/>
      <c r="DS35" s="295"/>
      <c r="DT35" s="295"/>
      <c r="DU35" s="295"/>
    </row>
    <row r="36" spans="2:125" x14ac:dyDescent="0.15">
      <c r="F36" s="295"/>
      <c r="H36" s="295"/>
      <c r="J36" s="295"/>
      <c r="K36" s="295"/>
      <c r="L36" s="295"/>
      <c r="M36" s="295"/>
      <c r="N36" s="295"/>
      <c r="O36" s="295"/>
      <c r="Q36" s="295"/>
      <c r="S36" s="295"/>
      <c r="V36" s="295"/>
    </row>
    <row r="37" spans="2:125" x14ac:dyDescent="0.15"/>
    <row r="38" spans="2:125" x14ac:dyDescent="0.15"/>
    <row r="39" spans="2:125" x14ac:dyDescent="0.15"/>
    <row r="40" spans="2:125" x14ac:dyDescent="0.15">
      <c r="U40" s="295"/>
    </row>
    <row r="41" spans="2:125" x14ac:dyDescent="0.15">
      <c r="R41" s="295"/>
    </row>
    <row r="42" spans="2:125" x14ac:dyDescent="0.15">
      <c r="T42" s="295"/>
      <c r="W42" s="295"/>
      <c r="X42" s="295"/>
      <c r="Y42" s="295"/>
      <c r="Z42" s="295"/>
      <c r="AA42" s="295"/>
      <c r="AB42" s="295"/>
      <c r="AC42" s="295"/>
      <c r="AD42" s="295"/>
      <c r="AE42" s="295"/>
      <c r="AF42" s="295"/>
      <c r="AG42" s="295"/>
      <c r="AH42" s="295"/>
      <c r="AI42" s="295"/>
      <c r="AJ42" s="295"/>
      <c r="AK42" s="295"/>
      <c r="AL42" s="295"/>
      <c r="AM42" s="295"/>
      <c r="AN42" s="295"/>
      <c r="AO42" s="295"/>
      <c r="AP42" s="295"/>
      <c r="AQ42" s="295"/>
      <c r="AR42" s="295"/>
      <c r="AS42" s="295"/>
      <c r="AT42" s="295"/>
      <c r="AU42" s="295"/>
      <c r="AV42" s="295"/>
      <c r="AW42" s="295"/>
      <c r="AX42" s="295"/>
      <c r="AY42" s="295"/>
      <c r="AZ42" s="295"/>
      <c r="BA42" s="295"/>
      <c r="BB42" s="295"/>
      <c r="BC42" s="295"/>
      <c r="BD42" s="295"/>
      <c r="BE42" s="295"/>
      <c r="BF42" s="295"/>
      <c r="BG42" s="295"/>
      <c r="BH42" s="295"/>
      <c r="BI42" s="295"/>
      <c r="BJ42" s="295"/>
      <c r="BK42" s="295"/>
      <c r="BL42" s="295"/>
      <c r="BM42" s="295"/>
      <c r="BN42" s="295"/>
      <c r="BO42" s="295"/>
      <c r="BP42" s="295"/>
      <c r="BQ42" s="295"/>
      <c r="BR42" s="295"/>
      <c r="BS42" s="295"/>
      <c r="BT42" s="295"/>
      <c r="BU42" s="295"/>
      <c r="BV42" s="295"/>
      <c r="BW42" s="295"/>
      <c r="BX42" s="295"/>
      <c r="BY42" s="295"/>
      <c r="BZ42" s="295"/>
      <c r="CA42" s="295"/>
      <c r="CB42" s="295"/>
      <c r="CC42" s="295"/>
      <c r="CD42" s="295"/>
      <c r="CE42" s="295"/>
      <c r="CF42" s="295"/>
      <c r="CG42" s="295"/>
      <c r="CH42" s="295"/>
      <c r="CI42" s="295"/>
      <c r="CJ42" s="295"/>
      <c r="CK42" s="295"/>
      <c r="CL42" s="295"/>
      <c r="CM42" s="295"/>
      <c r="CN42" s="295"/>
      <c r="CO42" s="295"/>
      <c r="CP42" s="295"/>
      <c r="CQ42" s="295"/>
      <c r="CR42" s="295"/>
      <c r="CS42" s="295"/>
      <c r="CT42" s="295"/>
      <c r="CU42" s="295"/>
      <c r="CV42" s="295"/>
      <c r="CW42" s="295"/>
      <c r="CX42" s="295"/>
      <c r="CY42" s="295"/>
      <c r="CZ42" s="295"/>
      <c r="DA42" s="295"/>
      <c r="DB42" s="295"/>
      <c r="DC42" s="295"/>
      <c r="DD42" s="295"/>
      <c r="DE42" s="295"/>
      <c r="DF42" s="295"/>
      <c r="DG42" s="295"/>
      <c r="DH42" s="295"/>
      <c r="DI42" s="295"/>
      <c r="DJ42" s="295"/>
      <c r="DK42" s="295"/>
      <c r="DL42" s="295"/>
      <c r="DM42" s="295"/>
      <c r="DN42" s="295"/>
      <c r="DO42" s="295"/>
      <c r="DP42" s="295"/>
      <c r="DQ42" s="295"/>
      <c r="DR42" s="295"/>
      <c r="DS42" s="295"/>
      <c r="DT42" s="295"/>
      <c r="DU42" s="295"/>
    </row>
    <row r="43" spans="2:125" x14ac:dyDescent="0.15">
      <c r="Q43" s="295"/>
      <c r="S43" s="295"/>
      <c r="V43" s="29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6" t="s">
        <v>542</v>
      </c>
    </row>
  </sheetData>
  <sheetProtection algorithmName="SHA-512" hashValue="n0irhIyWpvV2whbBJFwk9i0wXYuj2V6wClPROCF61+6UTG/LVrvWOj07xEd5b80LAMzCo8ntX3Qzz91SNrSJFA==" saltValue="oweMBI+dJx7fTwpiQ8Bce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F39"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543</v>
      </c>
      <c r="G46" s="8" t="s">
        <v>544</v>
      </c>
      <c r="H46" s="8" t="s">
        <v>545</v>
      </c>
      <c r="I46" s="8" t="s">
        <v>546</v>
      </c>
      <c r="J46" s="9" t="s">
        <v>547</v>
      </c>
    </row>
    <row r="47" spans="2:10" ht="57.75" customHeight="1" x14ac:dyDescent="0.15">
      <c r="B47" s="10"/>
      <c r="C47" s="1250" t="s">
        <v>3</v>
      </c>
      <c r="D47" s="1250"/>
      <c r="E47" s="1251"/>
      <c r="F47" s="11">
        <v>3.55</v>
      </c>
      <c r="G47" s="12">
        <v>3.45</v>
      </c>
      <c r="H47" s="12">
        <v>3.39</v>
      </c>
      <c r="I47" s="12">
        <v>2.99</v>
      </c>
      <c r="J47" s="13">
        <v>4.8899999999999997</v>
      </c>
    </row>
    <row r="48" spans="2:10" ht="57.75" customHeight="1" x14ac:dyDescent="0.15">
      <c r="B48" s="14"/>
      <c r="C48" s="1252" t="s">
        <v>4</v>
      </c>
      <c r="D48" s="1252"/>
      <c r="E48" s="1253"/>
      <c r="F48" s="15">
        <v>2.0699999999999998</v>
      </c>
      <c r="G48" s="16">
        <v>2.0299999999999998</v>
      </c>
      <c r="H48" s="16">
        <v>2.12</v>
      </c>
      <c r="I48" s="16">
        <v>2.2200000000000002</v>
      </c>
      <c r="J48" s="17">
        <v>2.14</v>
      </c>
    </row>
    <row r="49" spans="2:10" ht="57.75" customHeight="1" thickBot="1" x14ac:dyDescent="0.2">
      <c r="B49" s="18"/>
      <c r="C49" s="1254" t="s">
        <v>5</v>
      </c>
      <c r="D49" s="1254"/>
      <c r="E49" s="1255"/>
      <c r="F49" s="19" t="s">
        <v>548</v>
      </c>
      <c r="G49" s="20" t="s">
        <v>549</v>
      </c>
      <c r="H49" s="20">
        <v>0.12</v>
      </c>
      <c r="I49" s="20" t="s">
        <v>550</v>
      </c>
      <c r="J49" s="21">
        <v>2</v>
      </c>
    </row>
    <row r="50" spans="2:10" ht="13.5" customHeight="1" x14ac:dyDescent="0.15"/>
  </sheetData>
  <sheetProtection algorithmName="SHA-512" hashValue="c+5VQ7PnCOvWE1XKBfee4n3LK0BJHMxeZNYU6VPAsFDfoYE91ij3o00aD/rVA1WueTXleOa/kif7X2pRIV1PJA==" saltValue="DorbF2JvI+lp27dhPSzZ9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4294967295"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2022-10-24T05:20:11Z</cp:lastPrinted>
  <dcterms:created xsi:type="dcterms:W3CDTF">2022-02-02T03:24:07Z</dcterms:created>
  <dcterms:modified xsi:type="dcterms:W3CDTF">2022-10-24T05:20:13Z</dcterms:modified>
  <cp:category/>
</cp:coreProperties>
</file>