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G:\1_各課文書\02まちづくり政策課\024財政係\01財政運営\財政状況資料集\R04財政状況資料集\R060306_【照会：313（水）、325（月）〆】令和４年度財政状況資料集の作成及び提出について\"/>
    </mc:Choice>
  </mc:AlternateContent>
  <xr:revisionPtr revIDLastSave="0" documentId="13_ncr:1_{F5E5D6F0-FBA0-437A-8DA2-C85F018444F6}" xr6:coauthVersionLast="36" xr6:coauthVersionMax="36" xr10:uidLastSave="{00000000-0000-0000-0000-000000000000}"/>
  <bookViews>
    <workbookView xWindow="0" yWindow="0" windowWidth="15360" windowHeight="7635" tabRatio="8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alcChain>
</file>

<file path=xl/sharedStrings.xml><?xml version="1.0" encoding="utf-8"?>
<sst xmlns="http://schemas.openxmlformats.org/spreadsheetml/2006/main" count="1054" uniqueCount="586">
  <si>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</si>
  <si>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</si>
  <si>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</si>
  <si>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</si>
  <si>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</si>
  <si>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</si>
  <si>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</si>
  <si>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</si>
  <si>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</si>
  <si>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</si>
  <si>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</si>
  <si>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</si>
  <si>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</si>
  <si>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</si>
  <si>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</si>
  <si>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</si>
  <si>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</si>
  <si>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</si>
  <si>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</si>
  <si>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</si>
  <si>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</si>
  <si>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</si>
  <si>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</si>
  <si>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</si>
  <si>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</si>
  <si>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</si>
  <si>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</si>
  <si>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</si>
  <si>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</si>
  <si>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</si>
  <si>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</si>
  <si>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</si>
  <si>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</si>
  <si>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</si>
  <si>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</si>
  <si>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</si>
  <si>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</si>
  <si>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</si>
  <si>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</si>
  <si>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</si>
  <si>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</si>
  <si>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</si>
  <si>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</si>
  <si>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</si>
  <si>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</si>
  <si>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</si>
  <si>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</si>
  <si>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</si>
  <si>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</si>
  <si>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</si>
  <si>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</si>
  <si>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</si>
  <si>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</si>
  <si>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</si>
  <si>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</si>
  <si>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</si>
  <si>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</si>
  <si>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</si>
  <si>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</si>
  <si>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</si>
  <si>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</si>
  <si>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</si>
  <si>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</si>
  <si>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</si>
  <si>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</si>
  <si>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</si>
  <si>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</si>
  <si>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</si>
  <si>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</si>
  <si>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</si>
  <si>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</si>
  <si>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</si>
  <si>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</si>
  <si>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</si>
  <si>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</si>
  <si>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</si>
  <si>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</si>
  <si>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</si>
  <si>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</si>
  <si>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</si>
  <si>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</si>
  <si>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</si>
  <si>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</si>
  <si>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</si>
  <si>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</si>
  <si>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</si>
  <si>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</si>
  <si>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</si>
  <si>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</si>
  <si>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</si>
  <si>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</si>
  <si>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</si>
  <si>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</si>
  <si>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</si>
  <si>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</si>
  <si>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</si>
  <si>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</si>
  <si>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</si>
  <si>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</si>
  <si>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弟子屈町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</si>
  <si>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</si>
  <si>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</si>
  <si>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</si>
  <si>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</si>
  <si>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</si>
  <si>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</si>
  <si>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</si>
  <si>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</si>
  <si>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</si>
  <si>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</si>
  <si>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</si>
  <si>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</si>
  <si>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</si>
  <si>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</si>
  <si>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</si>
  <si>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</si>
  <si>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</si>
  <si>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</si>
  <si>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</si>
  <si>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</si>
  <si>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</si>
  <si>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</si>
  <si>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</si>
  <si>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</si>
  <si>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</si>
  <si>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</si>
  <si>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</si>
  <si>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</si>
  <si>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</si>
  <si>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</si>
  <si>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</si>
  <si>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</si>
  <si>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</si>
  <si>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</si>
  <si>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</si>
  <si>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</si>
  <si>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</si>
  <si>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</si>
  <si>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</si>
  <si>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</si>
  <si>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</si>
  <si>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</si>
  <si>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</si>
  <si>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</si>
  <si>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</si>
  <si>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</si>
  <si>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</si>
  <si>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</si>
  <si>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</si>
  <si>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</si>
  <si>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</si>
  <si>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</si>
  <si>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</si>
  <si>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</si>
  <si>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</si>
  <si>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</si>
  <si>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</si>
  <si>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</si>
  <si>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</si>
  <si>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</si>
  <si>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</si>
  <si>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</si>
  <si>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</si>
  <si>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</si>
  <si>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</si>
  <si>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</si>
  <si>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</si>
  <si>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</si>
  <si>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</si>
  <si>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</si>
  <si>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</si>
  <si>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</si>
  <si>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</si>
  <si>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</si>
  <si>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</si>
  <si>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</si>
  <si>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</si>
  <si>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</si>
  <si>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</si>
  <si>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</si>
  <si>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</si>
  <si>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</si>
  <si>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</si>
  <si>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</si>
  <si>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</si>
  <si>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</si>
  <si>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</si>
  <si>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</si>
  <si>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</si>
  <si>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</si>
  <si>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</si>
  <si>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</si>
  <si>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</si>
  <si>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</si>
  <si>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</si>
  <si>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</si>
  <si>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</si>
  <si>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</si>
  <si>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</si>
  <si>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</si>
  <si>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</si>
  <si>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</si>
  <si>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</si>
  <si>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</si>
  <si>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</si>
  <si>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</si>
  <si>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</si>
  <si>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</si>
  <si>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</si>
  <si>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</si>
  <si>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</si>
  <si>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</si>
  <si>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</si>
  <si>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</si>
  <si>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</si>
  <si>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</si>
  <si>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</si>
  <si>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</si>
  <si>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北海道弟子屈町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</si>
  <si>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</si>
  <si>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</si>
  <si>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</si>
  <si>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</si>
  <si>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</si>
  <si>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</si>
  <si>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</si>
  <si>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</si>
  <si>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</si>
  <si>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</si>
  <si>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</si>
  <si>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</si>
  <si>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</si>
  <si>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</si>
  <si>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</si>
  <si>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</si>
  <si>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</si>
  <si>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</si>
  <si>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</si>
  <si>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</si>
  <si>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</si>
  <si>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</si>
  <si>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</si>
  <si>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</si>
  <si>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</si>
  <si>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</si>
  <si>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</si>
  <si>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</si>
  <si>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</si>
  <si>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</si>
  <si>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</si>
  <si>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</si>
  <si>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</si>
  <si>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</si>
  <si>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</si>
  <si>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</si>
  <si>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</si>
  <si>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</si>
  <si>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</si>
  <si>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</si>
  <si>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</si>
  <si>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</si>
  <si>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</si>
  <si>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</si>
  <si>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</si>
  <si>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</si>
  <si>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</si>
  <si>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</si>
  <si>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</si>
  <si>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</si>
  <si>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</si>
  <si>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</si>
  <si>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</si>
  <si>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</si>
  <si>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</si>
  <si>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</si>
  <si>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</si>
  <si>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</si>
  <si>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</si>
  <si>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</si>
  <si>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</si>
  <si>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</si>
  <si>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</si>
  <si>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</si>
  <si>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</si>
  <si>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</si>
  <si>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</si>
  <si>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</si>
  <si>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</si>
  <si>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</si>
  <si>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</si>
  <si>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</si>
  <si>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</si>
  <si>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</si>
  <si>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</si>
  <si>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</si>
  <si>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</si>
  <si>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</si>
  <si>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</si>
  <si>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</si>
  <si>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</si>
  <si>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</si>
  <si>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</si>
  <si>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</si>
  <si>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</si>
  <si>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</si>
  <si>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</si>
  <si>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</si>
  <si>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</si>
  <si>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</si>
  <si>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</si>
  <si>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</si>
  <si>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</si>
  <si>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</si>
  <si>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</si>
  <si>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</si>
  <si>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</si>
  <si>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</si>
  <si>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</si>
  <si>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</si>
  <si>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</si>
  <si>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</si>
  <si>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</si>
  <si>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</si>
  <si>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</si>
  <si>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</si>
  <si>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</si>
  <si>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</si>
  <si>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</si>
  <si>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</si>
  <si>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</si>
  <si>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</si>
  <si>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</si>
  <si>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</si>
  <si>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</si>
  <si>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</si>
  <si>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</si>
  <si>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</si>
  <si>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</si>
  <si>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</si>
  <si>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</si>
  <si>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</si>
  <si>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</si>
  <si>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</si>
  <si>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</si>
  <si>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</si>
  <si>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</si>
  <si>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</si>
  <si>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</si>
  <si>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</si>
  <si>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</si>
  <si>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</si>
  <si>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</si>
  <si>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</si>
  <si>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</si>
  <si>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</si>
  <si>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</si>
  <si>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</si>
  <si>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</si>
  <si>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</si>
  <si>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</si>
  <si>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</si>
  <si>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</si>
  <si>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</si>
  <si>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</si>
  <si>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</si>
  <si>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</si>
  <si>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</si>
  <si>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</si>
  <si>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</si>
  <si>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北海道弟子屈町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</si>
  <si>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</si>
  <si>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</si>
  <si>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</si>
  <si>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</si>
  <si>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</si>
  <si>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</si>
  <si>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</si>
  <si>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</si>
  <si>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</si>
  <si>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</si>
  <si>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</si>
  <si>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</si>
  <si>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</si>
  <si>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</si>
  <si>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</si>
  <si>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</si>
  <si>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</si>
  <si>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</si>
  <si>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</si>
  <si>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</si>
  <si>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</si>
  <si>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</si>
  <si>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</si>
  <si>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</si>
  <si>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</si>
  <si>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</si>
  <si>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</si>
  <si>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</si>
  <si>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</si>
  <si>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</si>
  <si>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</si>
  <si>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</si>
  <si>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</si>
  <si>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</si>
  <si>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</si>
  <si>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</si>
  <si>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</si>
  <si>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</si>
  <si>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</si>
  <si>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</si>
  <si>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</si>
  <si>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</si>
  <si>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</si>
  <si>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</si>
  <si>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</si>
  <si>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</si>
  <si>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</si>
  <si>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</si>
  <si>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</si>
  <si>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</si>
  <si>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</si>
  <si>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</si>
  <si>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</si>
  <si>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</si>
  <si>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</si>
  <si>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</si>
  <si>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</si>
  <si>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</si>
  <si>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</si>
  <si>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</si>
  <si>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</si>
  <si>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</si>
  <si>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</si>
  <si>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</si>
  <si>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</si>
  <si>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</si>
  <si>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</si>
  <si>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</si>
  <si>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</si>
  <si>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</si>
  <si>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</si>
  <si>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</si>
  <si>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</si>
  <si>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</si>
  <si>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</si>
  <si>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</si>
  <si>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</si>
  <si>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</si>
  <si>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</si>
  <si>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</si>
  <si>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</si>
  <si>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</si>
  <si>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</si>
  <si>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</si>
  <si>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</si>
  <si>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</si>
  <si>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</si>
  <si>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</si>
  <si>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</si>
  <si>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</si>
  <si>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</si>
  <si>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</si>
  <si>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</si>
  <si>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</si>
  <si>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</si>
  <si>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</si>
  <si>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</si>
  <si>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</si>
  <si>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</si>
  <si>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</si>
  <si>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</si>
  <si>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</si>
  <si>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</si>
  <si>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</si>
  <si>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</si>
  <si>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</si>
  <si>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</si>
  <si>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</si>
  <si>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</si>
  <si>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</si>
  <si>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</si>
  <si>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</si>
  <si>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</si>
  <si>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</si>
  <si>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</si>
  <si>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</si>
  <si>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</si>
  <si>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</si>
  <si>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</si>
  <si>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</si>
  <si>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</si>
  <si>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</si>
  <si>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</si>
  <si>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</si>
  <si>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</si>
  <si>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</si>
  <si>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</si>
  <si>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</si>
  <si>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</si>
  <si>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</si>
  <si>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</si>
  <si>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</si>
  <si>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</si>
  <si>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</si>
  <si>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</si>
  <si>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</si>
  <si>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</si>
  <si>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</si>
  <si>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</si>
  <si>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</si>
  <si>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</si>
  <si>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</si>
  <si>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</si>
  <si>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</si>
  <si>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</si>
  <si>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</si>
  <si>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</si>
  <si>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</si>
  <si>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</si>
  <si>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</si>
  <si>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</si>
  <si>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</si>
  <si>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</si>
  <si>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</si>
  <si>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</si>
  <si>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</si>
  <si>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</si>
  <si>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</si>
  <si>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</si>
  <si>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</si>
  <si>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</si>
  <si>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</si>
  <si>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</si>
  <si>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</si>
  <si>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</si>
  <si>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</si>
  <si>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</si>
  <si>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</si>
  <si>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</si>
  <si>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</si>
  <si>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</si>
  <si>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</si>
  <si>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</si>
  <si>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</si>
  <si>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</si>
  <si>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</si>
  <si>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</si>
  <si>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</si>
  <si>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</si>
  <si>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</si>
  <si>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</si>
  <si>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</si>
  <si>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</si>
  <si>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</si>
  <si>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</si>
  <si>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</si>
  <si>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0.34</t>
  </si>
  <si>
    <t>水道事業会計</t>
  </si>
  <si>
    <t>一般会計</t>
  </si>
  <si>
    <t>介護保険特別会計</t>
  </si>
  <si>
    <t>国民健康保険特別会計</t>
  </si>
  <si>
    <t>▲ 1.06</t>
  </si>
  <si>
    <t>▲ 0.67</t>
  </si>
  <si>
    <t>温泉事業特別会計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</si>
  <si>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</si>
  <si>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</si>
  <si>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</si>
  <si>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</si>
  <si>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</si>
  <si>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</si>
  <si>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</si>
  <si>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</si>
  <si>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</si>
  <si>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</si>
  <si>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</si>
  <si>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</si>
  <si>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釧路・根室広域地方税滞納整理機構</t>
  </si>
  <si>
    <t>川上郡衛生処理組合</t>
  </si>
  <si>
    <t>釧路北部消防事務組合</t>
  </si>
  <si>
    <t>釧路公立大学事務組合</t>
  </si>
  <si>
    <t>釧路広域連合</t>
  </si>
  <si>
    <t>まちづくり応援基金</t>
    <rPh sb="5" eb="7">
      <t>オウエン</t>
    </rPh>
    <rPh sb="7" eb="9">
      <t>キキン</t>
    </rPh>
    <phoneticPr fontId="5"/>
  </si>
  <si>
    <t>森林環境譲与税基金</t>
    <rPh sb="0" eb="7">
      <t>シンリンカンキョウジョウヨゼイ</t>
    </rPh>
    <rPh sb="7" eb="9">
      <t>キキン</t>
    </rPh>
    <phoneticPr fontId="2"/>
  </si>
  <si>
    <t>社会福祉整備基金</t>
    <rPh sb="0" eb="8">
      <t>シャカイフクシセイビキキン</t>
    </rPh>
    <phoneticPr fontId="2"/>
  </si>
  <si>
    <t>環境にやさしい町づくり基金</t>
    <rPh sb="0" eb="2">
      <t>カンキョウ</t>
    </rPh>
    <rPh sb="7" eb="8">
      <t>マチ</t>
    </rPh>
    <rPh sb="11" eb="13">
      <t>キキン</t>
    </rPh>
    <phoneticPr fontId="2"/>
  </si>
  <si>
    <t>地域産業振興基金</t>
    <rPh sb="0" eb="8">
      <t>チイキサンギョウシンコウキキン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</si>
</sst>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C613-471F-859D-43C0B0C230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152928</c:v>
                </c:pt>
                <c:pt idx="1">
                  <c:v>124297</c:v>
                </c:pt>
                <c:pt idx="2">
                  <c:v>156415</c:v>
                </c:pt>
                <c:pt idx="3">
                  <c:v>282125</c:v>
                </c:pt>
                <c:pt idx="4">
                  <c:v>230861</c:v>
                </c:pt>
              </c:numCache>
            </c:numRef>
          </c:val>
          <c:smooth val="0"/>
          <c:extLst>
            <c:ext xmlns:c16="http://schemas.microsoft.com/office/drawing/2014/chart" uri="{C3380CC4-5D6E-409C-BE32-E72D297353CC}">
              <c16:uniqueId val="{00000001-C613-471F-859D-43C0B0C230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2.12</c:v>
                </c:pt>
                <c:pt idx="1">
                  <c:v>2.2200000000000002</c:v>
                </c:pt>
                <c:pt idx="2">
                  <c:v>2.14</c:v>
                </c:pt>
                <c:pt idx="3">
                  <c:v>2.42</c:v>
                </c:pt>
                <c:pt idx="4">
                  <c:v>3.33</c:v>
                </c:pt>
              </c:numCache>
            </c:numRef>
          </c:val>
          <c:extLst>
            <c:ext xmlns:c16="http://schemas.microsoft.com/office/drawing/2014/chart" uri="{C3380CC4-5D6E-409C-BE32-E72D297353CC}">
              <c16:uniqueId val="{00000000-7AE0-4B38-B6F7-2A978E6F72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3.39</c:v>
                </c:pt>
                <c:pt idx="1">
                  <c:v>2.99</c:v>
                </c:pt>
                <c:pt idx="2">
                  <c:v>4.8899999999999997</c:v>
                </c:pt>
                <c:pt idx="3">
                  <c:v>12.77</c:v>
                </c:pt>
                <c:pt idx="4">
                  <c:v>16.68</c:v>
                </c:pt>
              </c:numCache>
            </c:numRef>
          </c:val>
          <c:extLst>
            <c:ext xmlns:c16="http://schemas.microsoft.com/office/drawing/2014/chart" uri="{C3380CC4-5D6E-409C-BE32-E72D297353CC}">
              <c16:uniqueId val="{00000001-7AE0-4B38-B6F7-2A978E6F72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0.12</c:v>
                </c:pt>
                <c:pt idx="1">
                  <c:v>-0.34</c:v>
                </c:pt>
                <c:pt idx="2">
                  <c:v>2</c:v>
                </c:pt>
                <c:pt idx="3">
                  <c:v>8.56</c:v>
                </c:pt>
                <c:pt idx="4">
                  <c:v>4.5999999999999996</c:v>
                </c:pt>
              </c:numCache>
            </c:numRef>
          </c:val>
          <c:smooth val="0"/>
          <c:extLst>
            <c:ext xmlns:c16="http://schemas.microsoft.com/office/drawing/2014/chart" uri="{C3380CC4-5D6E-409C-BE32-E72D297353CC}">
              <c16:uniqueId val="{00000002-7AE0-4B38-B6F7-2A978E6F72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47-4515-B947-F3B1277499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47-4515-B947-F3B1277499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47-4515-B947-F3B1277499F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A47-4515-B947-F3B1277499F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A47-4515-B947-F3B1277499FC}"/>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0.14000000000000001</c:v>
                </c:pt>
                <c:pt idx="4">
                  <c:v>#N/A</c:v>
                </c:pt>
                <c:pt idx="5">
                  <c:v>0.13</c:v>
                </c:pt>
                <c:pt idx="6">
                  <c:v>#N/A</c:v>
                </c:pt>
                <c:pt idx="7">
                  <c:v>0.13</c:v>
                </c:pt>
                <c:pt idx="8">
                  <c:v>#N/A</c:v>
                </c:pt>
                <c:pt idx="9">
                  <c:v>0.09</c:v>
                </c:pt>
              </c:numCache>
            </c:numRef>
          </c:val>
          <c:extLst>
            <c:ext xmlns:c16="http://schemas.microsoft.com/office/drawing/2014/chart" uri="{C3380CC4-5D6E-409C-BE32-E72D297353CC}">
              <c16:uniqueId val="{00000005-2A47-4515-B947-F3B1277499F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1.06</c:v>
                </c:pt>
                <c:pt idx="1">
                  <c:v>#N/A</c:v>
                </c:pt>
                <c:pt idx="2">
                  <c:v>0.67</c:v>
                </c:pt>
                <c:pt idx="3">
                  <c:v>#N/A</c:v>
                </c:pt>
                <c:pt idx="4">
                  <c:v>#N/A</c:v>
                </c:pt>
                <c:pt idx="5">
                  <c:v>0.02</c:v>
                </c:pt>
                <c:pt idx="6">
                  <c:v>#N/A</c:v>
                </c:pt>
                <c:pt idx="7">
                  <c:v>0.17</c:v>
                </c:pt>
                <c:pt idx="8">
                  <c:v>#N/A</c:v>
                </c:pt>
                <c:pt idx="9">
                  <c:v>0.31</c:v>
                </c:pt>
              </c:numCache>
            </c:numRef>
          </c:val>
          <c:extLst>
            <c:ext xmlns:c16="http://schemas.microsoft.com/office/drawing/2014/chart" uri="{C3380CC4-5D6E-409C-BE32-E72D297353CC}">
              <c16:uniqueId val="{00000006-2A47-4515-B947-F3B1277499F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0.59</c:v>
                </c:pt>
                <c:pt idx="2">
                  <c:v>#N/A</c:v>
                </c:pt>
                <c:pt idx="3">
                  <c:v>0.56999999999999995</c:v>
                </c:pt>
                <c:pt idx="4">
                  <c:v>#N/A</c:v>
                </c:pt>
                <c:pt idx="5">
                  <c:v>0.57999999999999996</c:v>
                </c:pt>
                <c:pt idx="6">
                  <c:v>#N/A</c:v>
                </c:pt>
                <c:pt idx="7">
                  <c:v>0.5</c:v>
                </c:pt>
                <c:pt idx="8">
                  <c:v>#N/A</c:v>
                </c:pt>
                <c:pt idx="9">
                  <c:v>0.89</c:v>
                </c:pt>
              </c:numCache>
            </c:numRef>
          </c:val>
          <c:extLst>
            <c:ext xmlns:c16="http://schemas.microsoft.com/office/drawing/2014/chart" uri="{C3380CC4-5D6E-409C-BE32-E72D297353CC}">
              <c16:uniqueId val="{00000007-2A47-4515-B947-F3B1277499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c:v>
                </c:pt>
                <c:pt idx="2">
                  <c:v>#N/A</c:v>
                </c:pt>
                <c:pt idx="3">
                  <c:v>2.0699999999999998</c:v>
                </c:pt>
                <c:pt idx="4">
                  <c:v>#N/A</c:v>
                </c:pt>
                <c:pt idx="5">
                  <c:v>2</c:v>
                </c:pt>
                <c:pt idx="6">
                  <c:v>#N/A</c:v>
                </c:pt>
                <c:pt idx="7">
                  <c:v>2.29</c:v>
                </c:pt>
                <c:pt idx="8">
                  <c:v>#N/A</c:v>
                </c:pt>
                <c:pt idx="9">
                  <c:v>3.24</c:v>
                </c:pt>
              </c:numCache>
            </c:numRef>
          </c:val>
          <c:extLst>
            <c:ext xmlns:c16="http://schemas.microsoft.com/office/drawing/2014/chart" uri="{C3380CC4-5D6E-409C-BE32-E72D297353CC}">
              <c16:uniqueId val="{00000008-2A47-4515-B947-F3B1277499F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3.36</c:v>
                </c:pt>
                <c:pt idx="2">
                  <c:v>#N/A</c:v>
                </c:pt>
                <c:pt idx="3">
                  <c:v>3.37</c:v>
                </c:pt>
                <c:pt idx="4">
                  <c:v>#N/A</c:v>
                </c:pt>
                <c:pt idx="5">
                  <c:v>3.15</c:v>
                </c:pt>
                <c:pt idx="6">
                  <c:v>#N/A</c:v>
                </c:pt>
                <c:pt idx="7">
                  <c:v>3.32</c:v>
                </c:pt>
                <c:pt idx="8">
                  <c:v>#N/A</c:v>
                </c:pt>
                <c:pt idx="9">
                  <c:v>3.75</c:v>
                </c:pt>
              </c:numCache>
            </c:numRef>
          </c:val>
          <c:extLst>
            <c:ext xmlns:c16="http://schemas.microsoft.com/office/drawing/2014/chart" uri="{C3380CC4-5D6E-409C-BE32-E72D297353CC}">
              <c16:uniqueId val="{00000009-2A47-4515-B947-F3B1277499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1055</c:v>
                </c:pt>
                <c:pt idx="5">
                  <c:v>1037</c:v>
                </c:pt>
                <c:pt idx="8">
                  <c:v>1026</c:v>
                </c:pt>
                <c:pt idx="11">
                  <c:v>1021</c:v>
                </c:pt>
                <c:pt idx="14">
                  <c:v>1038</c:v>
                </c:pt>
              </c:numCache>
            </c:numRef>
          </c:val>
          <c:extLst>
            <c:ext xmlns:c16="http://schemas.microsoft.com/office/drawing/2014/chart" uri="{C3380CC4-5D6E-409C-BE32-E72D297353CC}">
              <c16:uniqueId val="{00000000-91EF-402D-ADEB-86B79C2788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EF-402D-ADEB-86B79C2788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127</c:v>
                </c:pt>
                <c:pt idx="3">
                  <c:v>139</c:v>
                </c:pt>
                <c:pt idx="6">
                  <c:v>153</c:v>
                </c:pt>
                <c:pt idx="9">
                  <c:v>50</c:v>
                </c:pt>
                <c:pt idx="12">
                  <c:v>61</c:v>
                </c:pt>
              </c:numCache>
            </c:numRef>
          </c:val>
          <c:extLst>
            <c:ext xmlns:c16="http://schemas.microsoft.com/office/drawing/2014/chart" uri="{C3380CC4-5D6E-409C-BE32-E72D297353CC}">
              <c16:uniqueId val="{00000002-91EF-402D-ADEB-86B79C2788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11</c:v>
                </c:pt>
                <c:pt idx="6">
                  <c:v>43</c:v>
                </c:pt>
                <c:pt idx="9">
                  <c:v>44</c:v>
                </c:pt>
                <c:pt idx="12">
                  <c:v>44</c:v>
                </c:pt>
              </c:numCache>
            </c:numRef>
          </c:val>
          <c:extLst>
            <c:ext xmlns:c16="http://schemas.microsoft.com/office/drawing/2014/chart" uri="{C3380CC4-5D6E-409C-BE32-E72D297353CC}">
              <c16:uniqueId val="{00000003-91EF-402D-ADEB-86B79C2788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176</c:v>
                </c:pt>
                <c:pt idx="3">
                  <c:v>170</c:v>
                </c:pt>
                <c:pt idx="6">
                  <c:v>172</c:v>
                </c:pt>
                <c:pt idx="9">
                  <c:v>171</c:v>
                </c:pt>
                <c:pt idx="12">
                  <c:v>164</c:v>
                </c:pt>
              </c:numCache>
            </c:numRef>
          </c:val>
          <c:extLst>
            <c:ext xmlns:c16="http://schemas.microsoft.com/office/drawing/2014/chart" uri="{C3380CC4-5D6E-409C-BE32-E72D297353CC}">
              <c16:uniqueId val="{00000004-91EF-402D-ADEB-86B79C2788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EF-402D-ADEB-86B79C2788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EF-402D-ADEB-86B79C2788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1320</c:v>
                </c:pt>
                <c:pt idx="3">
                  <c:v>1328</c:v>
                </c:pt>
                <c:pt idx="6">
                  <c:v>1324</c:v>
                </c:pt>
                <c:pt idx="9">
                  <c:v>1318</c:v>
                </c:pt>
                <c:pt idx="12">
                  <c:v>1343</c:v>
                </c:pt>
              </c:numCache>
            </c:numRef>
          </c:val>
          <c:extLst>
            <c:ext xmlns:c16="http://schemas.microsoft.com/office/drawing/2014/chart" uri="{C3380CC4-5D6E-409C-BE32-E72D297353CC}">
              <c16:uniqueId val="{00000007-91EF-402D-ADEB-86B79C2788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578</c:v>
                </c:pt>
                <c:pt idx="2">
                  <c:v>#N/A</c:v>
                </c:pt>
                <c:pt idx="3">
                  <c:v>#N/A</c:v>
                </c:pt>
                <c:pt idx="4">
                  <c:v>611</c:v>
                </c:pt>
                <c:pt idx="5">
                  <c:v>#N/A</c:v>
                </c:pt>
                <c:pt idx="6">
                  <c:v>#N/A</c:v>
                </c:pt>
                <c:pt idx="7">
                  <c:v>666</c:v>
                </c:pt>
                <c:pt idx="8">
                  <c:v>#N/A</c:v>
                </c:pt>
                <c:pt idx="9">
                  <c:v>#N/A</c:v>
                </c:pt>
                <c:pt idx="10">
                  <c:v>562</c:v>
                </c:pt>
                <c:pt idx="11">
                  <c:v>#N/A</c:v>
                </c:pt>
                <c:pt idx="12">
                  <c:v>#N/A</c:v>
                </c:pt>
                <c:pt idx="13">
                  <c:v>574</c:v>
                </c:pt>
                <c:pt idx="14">
                  <c:v>#N/A</c:v>
                </c:pt>
              </c:numCache>
            </c:numRef>
          </c:val>
          <c:smooth val="0"/>
          <c:extLst>
            <c:ext xmlns:c16="http://schemas.microsoft.com/office/drawing/2014/chart" uri="{C3380CC4-5D6E-409C-BE32-E72D297353CC}">
              <c16:uniqueId val="{00000008-91EF-402D-ADEB-86B79C2788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8430</c:v>
                </c:pt>
                <c:pt idx="5">
                  <c:v>7919</c:v>
                </c:pt>
                <c:pt idx="8">
                  <c:v>7331</c:v>
                </c:pt>
                <c:pt idx="11">
                  <c:v>6835</c:v>
                </c:pt>
                <c:pt idx="14">
                  <c:v>6242</c:v>
                </c:pt>
              </c:numCache>
            </c:numRef>
          </c:val>
          <c:extLst>
            <c:ext xmlns:c16="http://schemas.microsoft.com/office/drawing/2014/chart" uri="{C3380CC4-5D6E-409C-BE32-E72D297353CC}">
              <c16:uniqueId val="{00000000-E5E5-40B7-B45B-01F2E4B0F5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1201</c:v>
                </c:pt>
                <c:pt idx="5">
                  <c:v>1095</c:v>
                </c:pt>
                <c:pt idx="8">
                  <c:v>997</c:v>
                </c:pt>
                <c:pt idx="11">
                  <c:v>967</c:v>
                </c:pt>
                <c:pt idx="14">
                  <c:v>938</c:v>
                </c:pt>
              </c:numCache>
            </c:numRef>
          </c:val>
          <c:extLst>
            <c:ext xmlns:c16="http://schemas.microsoft.com/office/drawing/2014/chart" uri="{C3380CC4-5D6E-409C-BE32-E72D297353CC}">
              <c16:uniqueId val="{00000001-E5E5-40B7-B45B-01F2E4B0F5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903</c:v>
                </c:pt>
                <c:pt idx="5">
                  <c:v>1021</c:v>
                </c:pt>
                <c:pt idx="8">
                  <c:v>2590</c:v>
                </c:pt>
                <c:pt idx="11">
                  <c:v>5045</c:v>
                </c:pt>
                <c:pt idx="14">
                  <c:v>6604</c:v>
                </c:pt>
              </c:numCache>
            </c:numRef>
          </c:val>
          <c:extLst>
            <c:ext xmlns:c16="http://schemas.microsoft.com/office/drawing/2014/chart" uri="{C3380CC4-5D6E-409C-BE32-E72D297353CC}">
              <c16:uniqueId val="{00000002-E5E5-40B7-B45B-01F2E4B0F5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E5-40B7-B45B-01F2E4B0F5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E5-40B7-B45B-01F2E4B0F5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E5-40B7-B45B-01F2E4B0F5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1296</c:v>
                </c:pt>
                <c:pt idx="3">
                  <c:v>1209</c:v>
                </c:pt>
                <c:pt idx="6">
                  <c:v>1154</c:v>
                </c:pt>
                <c:pt idx="9">
                  <c:v>1108</c:v>
                </c:pt>
                <c:pt idx="12">
                  <c:v>1154</c:v>
                </c:pt>
              </c:numCache>
            </c:numRef>
          </c:val>
          <c:extLst>
            <c:ext xmlns:c16="http://schemas.microsoft.com/office/drawing/2014/chart" uri="{C3380CC4-5D6E-409C-BE32-E72D297353CC}">
              <c16:uniqueId val="{00000006-E5E5-40B7-B45B-01F2E4B0F5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688</c:v>
                </c:pt>
                <c:pt idx="3">
                  <c:v>694</c:v>
                </c:pt>
                <c:pt idx="6">
                  <c:v>654</c:v>
                </c:pt>
                <c:pt idx="9">
                  <c:v>612</c:v>
                </c:pt>
                <c:pt idx="12">
                  <c:v>582</c:v>
                </c:pt>
              </c:numCache>
            </c:numRef>
          </c:val>
          <c:extLst>
            <c:ext xmlns:c16="http://schemas.microsoft.com/office/drawing/2014/chart" uri="{C3380CC4-5D6E-409C-BE32-E72D297353CC}">
              <c16:uniqueId val="{00000007-E5E5-40B7-B45B-01F2E4B0F5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1758</c:v>
                </c:pt>
                <c:pt idx="3">
                  <c:v>1636</c:v>
                </c:pt>
                <c:pt idx="6">
                  <c:v>1542</c:v>
                </c:pt>
                <c:pt idx="9">
                  <c:v>1327</c:v>
                </c:pt>
                <c:pt idx="12">
                  <c:v>1208</c:v>
                </c:pt>
              </c:numCache>
            </c:numRef>
          </c:val>
          <c:extLst>
            <c:ext xmlns:c16="http://schemas.microsoft.com/office/drawing/2014/chart" uri="{C3380CC4-5D6E-409C-BE32-E72D297353CC}">
              <c16:uniqueId val="{00000008-E5E5-40B7-B45B-01F2E4B0F5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408</c:v>
                </c:pt>
                <c:pt idx="3">
                  <c:v>295</c:v>
                </c:pt>
                <c:pt idx="6">
                  <c:v>249</c:v>
                </c:pt>
                <c:pt idx="9">
                  <c:v>206</c:v>
                </c:pt>
                <c:pt idx="12">
                  <c:v>245</c:v>
                </c:pt>
              </c:numCache>
            </c:numRef>
          </c:val>
          <c:extLst>
            <c:ext xmlns:c16="http://schemas.microsoft.com/office/drawing/2014/chart" uri="{C3380CC4-5D6E-409C-BE32-E72D297353CC}">
              <c16:uniqueId val="{00000009-E5E5-40B7-B45B-01F2E4B0F5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11545</c:v>
                </c:pt>
                <c:pt idx="3">
                  <c:v>10920</c:v>
                </c:pt>
                <c:pt idx="6">
                  <c:v>10256</c:v>
                </c:pt>
                <c:pt idx="9">
                  <c:v>9689</c:v>
                </c:pt>
                <c:pt idx="12">
                  <c:v>9097</c:v>
                </c:pt>
              </c:numCache>
            </c:numRef>
          </c:val>
          <c:extLst>
            <c:ext xmlns:c16="http://schemas.microsoft.com/office/drawing/2014/chart" uri="{C3380CC4-5D6E-409C-BE32-E72D297353CC}">
              <c16:uniqueId val="{0000000A-E5E5-40B7-B45B-01F2E4B0F5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5162</c:v>
                </c:pt>
                <c:pt idx="2">
                  <c:v>#N/A</c:v>
                </c:pt>
                <c:pt idx="3">
                  <c:v>#N/A</c:v>
                </c:pt>
                <c:pt idx="4">
                  <c:v>4718</c:v>
                </c:pt>
                <c:pt idx="5">
                  <c:v>#N/A</c:v>
                </c:pt>
                <c:pt idx="6">
                  <c:v>#N/A</c:v>
                </c:pt>
                <c:pt idx="7">
                  <c:v>2937</c:v>
                </c:pt>
                <c:pt idx="8">
                  <c:v>#N/A</c:v>
                </c:pt>
                <c:pt idx="9">
                  <c:v>#N/A</c:v>
                </c:pt>
                <c:pt idx="10">
                  <c:v>95</c:v>
                </c:pt>
                <c:pt idx="11">
                  <c:v>#N/A</c:v>
                </c:pt>
                <c:pt idx="12">
                  <c:v>#N/A</c:v>
                </c:pt>
                <c:pt idx="13">
                  <c:v>0</c:v>
                </c:pt>
                <c:pt idx="14">
                  <c:v>#N/A</c:v>
                </c:pt>
              </c:numCache>
            </c:numRef>
          </c:val>
          <c:smooth val="0"/>
          <c:extLst>
            <c:ext xmlns:c16="http://schemas.microsoft.com/office/drawing/2014/chart" uri="{C3380CC4-5D6E-409C-BE32-E72D297353CC}">
              <c16:uniqueId val="{0000000B-E5E5-40B7-B45B-01F2E4B0F5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236</c:v>
                </c:pt>
                <c:pt idx="1">
                  <c:v>653</c:v>
                </c:pt>
                <c:pt idx="2">
                  <c:v>841</c:v>
                </c:pt>
              </c:numCache>
            </c:numRef>
          </c:val>
          <c:extLst>
            <c:ext xmlns:c16="http://schemas.microsoft.com/office/drawing/2014/chart" uri="{C3380CC4-5D6E-409C-BE32-E72D297353CC}">
              <c16:uniqueId val="{00000000-7449-4E54-89DF-6416E6C068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189</c:v>
                </c:pt>
                <c:pt idx="1">
                  <c:v>189</c:v>
                </c:pt>
                <c:pt idx="2">
                  <c:v>189</c:v>
                </c:pt>
              </c:numCache>
            </c:numRef>
          </c:val>
          <c:extLst>
            <c:ext xmlns:c16="http://schemas.microsoft.com/office/drawing/2014/chart" uri="{C3380CC4-5D6E-409C-BE32-E72D297353CC}">
              <c16:uniqueId val="{00000001-7449-4E54-89DF-6416E6C068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1954</c:v>
                </c:pt>
                <c:pt idx="1">
                  <c:v>3990</c:v>
                </c:pt>
                <c:pt idx="2">
                  <c:v>5339</c:v>
                </c:pt>
              </c:numCache>
            </c:numRef>
          </c:val>
          <c:extLst>
            <c:ext xmlns:c16="http://schemas.microsoft.com/office/drawing/2014/chart" uri="{C3380CC4-5D6E-409C-BE32-E72D297353CC}">
              <c16:uniqueId val="{00000002-7449-4E54-89DF-6416E6C068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実質公債費比率（分子）構造で大きなウェイトを占めている元利償還金であるが、これは平成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年度にかけて建設した摩周厚生病院への補助、学校建設、公営住宅建替事業等によるものである。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年度に「公債費負担適正化計画」を策定し、新規発行起債の抑制や普通建設事業の規模縮小、財政上有利な起債の選択により数値は近年改善してきていたが、平成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年度に実施した摩周観光交流館整備事業や弟子屈中学校改築事業による影響により平成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年度は再び悪化した。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年度からの老人ホーム移転改築事業の償還開始により、元利償還金及び実質公債費比率の高止まりの状況が続く。</a:t>
          </a:r>
          <a:endParaRPr lang="ja-JP" altLang="ja-JP" sz="1400">
            <a:effectLst/>
          </a:endParaRPr>
        </a:p>
        <a:p>
          <a:r>
            <a:rPr kumimoji="1" lang="ja-JP" altLang="ja-JP" sz="1100">
              <a:solidFill>
                <a:schemeClr val="dk1"/>
              </a:solidFill>
              <a:effectLst/>
              <a:latin typeface="+mn-lt"/>
              <a:ea typeface="+mn-ea"/>
              <a:cs typeface="+mn-cs"/>
            </a:rPr>
            <a:t>今後も各事業の元金償還も開始するが起債額の抑制といった財政規律に則り比率の改善に努めていく。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年度実施の老人ホーム移転改築事業の起債償還が始まる平成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年度から、過疎対策事業債の普通交付税措置額分以外を目標に積立を実施しているところ。地方債の償還開始とともに見合い額を繰入する予定である。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将来負担比率（分子）構造で大きなウェイトを占めている「一般会計等に係る地方債現在高」であるが、これは平成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年以降は摩周観光交流館整備事業、弟子屈中学校改築事業などに係るものである。平成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年度には老人ホーム改築事業の実施により大幅に増加しているが、財政上有利な起債の選択により「基準財政需要額算入見込額」も増加している。</a:t>
          </a:r>
          <a:endParaRPr lang="ja-JP" altLang="ja-JP" sz="1400">
            <a:effectLst/>
          </a:endParaRPr>
        </a:p>
        <a:p>
          <a:r>
            <a:rPr kumimoji="1" lang="ja-JP" altLang="ja-JP" sz="1100">
              <a:solidFill>
                <a:schemeClr val="dk1"/>
              </a:solidFill>
              <a:effectLst/>
              <a:latin typeface="+mn-lt"/>
              <a:ea typeface="+mn-ea"/>
              <a:cs typeface="+mn-cs"/>
            </a:rPr>
            <a:t>今後は公営住宅建替事業等により比率が上昇することが考えられる。</a:t>
          </a:r>
          <a:endParaRPr lang="ja-JP" altLang="ja-JP" sz="1400">
            <a:effectLst/>
          </a:endParaRPr>
        </a:p>
        <a:p>
          <a:r>
            <a:rPr kumimoji="1" lang="ja-JP" altLang="ja-JP" sz="1100">
              <a:solidFill>
                <a:schemeClr val="dk1"/>
              </a:solidFill>
              <a:effectLst/>
              <a:latin typeface="+mn-lt"/>
              <a:ea typeface="+mn-ea"/>
              <a:cs typeface="+mn-cs"/>
            </a:rPr>
            <a:t>「充当可能特定財源等」においては計画的な基金への積立、財政上有利な起債の選択により増加させ、将来負担額、比率の減少に努める。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北海道弟子屈町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・景気の動向による法人関係税等の変動による増（財政調整基金）</a:t>
          </a:r>
          <a:endParaRPr lang="ja-JP" altLang="ja-JP" sz="1400">
            <a:effectLst/>
          </a:endParaRPr>
        </a:p>
        <a:p>
          <a:r>
            <a:rPr kumimoji="1" lang="ja-JP" altLang="ja-JP" sz="1100">
              <a:solidFill>
                <a:schemeClr val="dk1"/>
              </a:solidFill>
              <a:effectLst/>
              <a:latin typeface="+mn-lt"/>
              <a:ea typeface="+mn-ea"/>
              <a:cs typeface="+mn-cs"/>
            </a:rPr>
            <a:t>・国庫補助事業等における交付金増減に伴う事業量の変動による増（財政調整基金）</a:t>
          </a:r>
          <a:endParaRPr lang="ja-JP" altLang="ja-JP" sz="1400">
            <a:effectLst/>
          </a:endParaRPr>
        </a:p>
        <a:p>
          <a:r>
            <a:rPr kumimoji="1" lang="ja-JP" altLang="ja-JP" sz="1100">
              <a:solidFill>
                <a:schemeClr val="dk1"/>
              </a:solidFill>
              <a:effectLst/>
              <a:latin typeface="+mn-lt"/>
              <a:ea typeface="+mn-ea"/>
              <a:cs typeface="+mn-cs"/>
            </a:rPr>
            <a:t>・ふるさと納税の増収による増（まちづくり応援基金　その他特定目的基金）</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３０年度より償還開始した老人ホーム建設事業を皮切りに、数年間は実質公債費比率の高止まりが想定され基金の取り崩しも視野にいれた厳しい財政運営が想定される。また町内の各種公共施設の老朽化に伴った維持補修や更新費用にも対応できるように、町として適切な規模の基金残高水準まで計画的な積立を行う。</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・まちづくり応援基金～魅力あるまちづくりを推進して町民や寄附者が思い描くまちの将来像を実現することを目的とするもの</a:t>
          </a:r>
          <a:endParaRPr lang="ja-JP" altLang="ja-JP" sz="1400">
            <a:effectLst/>
          </a:endParaRPr>
        </a:p>
        <a:p>
          <a:r>
            <a:rPr kumimoji="1" lang="ja-JP" altLang="ja-JP" sz="1100">
              <a:solidFill>
                <a:schemeClr val="dk1"/>
              </a:solidFill>
              <a:effectLst/>
              <a:latin typeface="+mn-lt"/>
              <a:ea typeface="+mn-ea"/>
              <a:cs typeface="+mn-cs"/>
            </a:rPr>
            <a:t>・社会福祉整備基金～児童、母子、老人及び心身障害者等の福祉に関する施設の建設、営繕並びに福祉施策の実施に要するもの</a:t>
          </a:r>
          <a:endParaRPr lang="ja-JP" altLang="ja-JP" sz="1400">
            <a:effectLst/>
          </a:endParaRPr>
        </a:p>
        <a:p>
          <a:r>
            <a:rPr kumimoji="1" lang="ja-JP" altLang="ja-JP" sz="1100">
              <a:solidFill>
                <a:schemeClr val="dk1"/>
              </a:solidFill>
              <a:effectLst/>
              <a:latin typeface="+mn-lt"/>
              <a:ea typeface="+mn-ea"/>
              <a:cs typeface="+mn-cs"/>
            </a:rPr>
            <a:t>・森林環境譲与税基金～間伐や人材育成、担い手の確保、木材利用の促進や普及啓発等の森林整備やその促進に要するもの</a:t>
          </a:r>
          <a:endParaRPr lang="ja-JP" altLang="ja-JP" sz="1400">
            <a:effectLst/>
          </a:endParaRPr>
        </a:p>
        <a:p>
          <a:r>
            <a:rPr kumimoji="1" lang="ja-JP" altLang="ja-JP" sz="1100">
              <a:solidFill>
                <a:schemeClr val="dk1"/>
              </a:solidFill>
              <a:effectLst/>
              <a:latin typeface="+mn-lt"/>
              <a:ea typeface="+mn-ea"/>
              <a:cs typeface="+mn-cs"/>
            </a:rPr>
            <a:t>・地域産業振興基金～観光や商工、農業、町の特性を活かした産業に関する施設の建設及び整備、企業の育成、雇用の確保など産業振興に要するもの</a:t>
          </a:r>
          <a:endParaRPr lang="ja-JP" altLang="ja-JP" sz="1400">
            <a:effectLst/>
          </a:endParaRPr>
        </a:p>
        <a:p>
          <a:r>
            <a:rPr kumimoji="1" lang="ja-JP" altLang="ja-JP" sz="1100">
              <a:solidFill>
                <a:schemeClr val="dk1"/>
              </a:solidFill>
              <a:effectLst/>
              <a:latin typeface="+mn-lt"/>
              <a:ea typeface="+mn-ea"/>
              <a:cs typeface="+mn-cs"/>
            </a:rPr>
            <a:t>・環境にやさしい町づくり基金～</a:t>
          </a:r>
          <a:r>
            <a:rPr lang="ja-JP" altLang="ja-JP" sz="1100">
              <a:solidFill>
                <a:schemeClr val="dk1"/>
              </a:solidFill>
              <a:effectLst/>
              <a:latin typeface="+mn-lt"/>
              <a:ea typeface="+mn-ea"/>
              <a:cs typeface="+mn-cs"/>
            </a:rPr>
            <a:t>摩周湖、屈斜路湖及びその他自然資源の環境保全に要するもの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・その他特定目的基金については、各種施策実行のため定期的な繰入を行っている状況であり、ふるさと納税分に対応するために創設したまちづくり応援基金において、令和４年度も堅調を維持し約</a:t>
          </a:r>
          <a:r>
            <a:rPr kumimoji="1" lang="en-US" altLang="ja-JP" sz="1100">
              <a:solidFill>
                <a:schemeClr val="dk1"/>
              </a:solidFill>
              <a:effectLst/>
              <a:latin typeface="+mn-lt"/>
              <a:ea typeface="+mn-ea"/>
              <a:cs typeface="+mn-cs"/>
            </a:rPr>
            <a:t>1,938</a:t>
          </a:r>
          <a:r>
            <a:rPr kumimoji="1" lang="ja-JP" altLang="ja-JP" sz="1100">
              <a:solidFill>
                <a:schemeClr val="dk1"/>
              </a:solidFill>
              <a:effectLst/>
              <a:latin typeface="+mn-lt"/>
              <a:ea typeface="+mn-ea"/>
              <a:cs typeface="+mn-cs"/>
            </a:rPr>
            <a:t>百万の積み立てを実施した。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・まちづくり応援基金を有効に活用して各種施策を実施するため、当該基金の増加を目指す。</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３０年度より償還開始した老人ホーム建設事業を皮切りに、数年間は実質公債費比率の高止まりが想定され基金の取り崩しも視野にいれた厳しい財政運営が想定される。また町内の各種公共施設の老朽化に伴った維持補修や更新費用にも対応できるように、町として適切な規模の基金残高水準まで計画的な積立を行う。</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・財政調整基金の残高は、災害への備え等のため標準財政規模の１０％程度を目標に令和７年度末までに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億円程度を積み立てることとしている。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・繰入実績なし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・平成３０年度から始まった養護老人ホーム建設事業（過疎対策事業債）の償還に備えて、普通交付税措置以外分の取り崩しを予定している。</a:t>
          </a:r>
          <a:endParaRPr lang="ja-JP" altLang="ja-JP" sz="1400">
            <a:effectLst/>
          </a:endParaRPr>
        </a:p>
        <a:p>
          <a:r>
            <a:rPr kumimoji="1" lang="ja-JP" altLang="ja-JP" sz="1100">
              <a:solidFill>
                <a:schemeClr val="dk1"/>
              </a:solidFill>
              <a:effectLst/>
              <a:latin typeface="+mn-lt"/>
              <a:ea typeface="+mn-ea"/>
              <a:cs typeface="+mn-cs"/>
            </a:rPr>
            <a:t>・今後も決算剰余金が発生した場合は減債基金へ積立て償還への備えとする。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6,699
6,621
774.33
15,312,823
15,144,521
168,207
5,044,323
9,096,661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前年度に引き続き税収は増加傾向にあるが、財政力指数は</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と類似団体平均を下回っており、職員数見直しによる人件費の精査（直営施設の指定管理者制度検討など）や、必要な事業を峻別し投資的経費の抑制等、歳出の見直しを随時実施すると共に、町税等徴収体制の強化や釧路・根室広域地方税滞納整理機構への滞納案件の引継ぎ等、歳入確保に努めることにより財政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類似団体平均を若干上回っており、人件費</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58.7%</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と高水準にあるため、今後も職員数見直しに伴う人件費減や高利率起債の補償金免除繰上償還、新規発行起債の管理・抑制や</a:t>
          </a:r>
          <a:r>
            <a:rPr kumimoji="1" lang="en-US" altLang="ja-JP" sz="1100">
              <a:solidFill>
                <a:schemeClr val="dk1"/>
              </a:solidFill>
              <a:effectLst/>
              <a:latin typeface="+mn-lt"/>
              <a:ea typeface="+mn-ea"/>
              <a:cs typeface="+mn-cs"/>
            </a:rPr>
            <a:t>PPP/PFI</a:t>
          </a:r>
          <a:r>
            <a:rPr kumimoji="1" lang="ja-JP" altLang="ja-JP" sz="1100">
              <a:solidFill>
                <a:schemeClr val="dk1"/>
              </a:solidFill>
              <a:effectLst/>
              <a:latin typeface="+mn-lt"/>
              <a:ea typeface="+mn-ea"/>
              <a:cs typeface="+mn-cs"/>
            </a:rPr>
            <a:t>事業活用によるコスト低減、</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サイクルに基づく事務事業評価による見直しを継続的に実施、当該比率の改善に努める。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51308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6177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75438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955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94742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19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17526</xdr:rowOff>
    </xdr:from>
    <xdr:to>
      <xdr:col>11</xdr:col>
      <xdr:colOff>31750</xdr:colOff>
      <xdr:row>65</xdr:row>
      <xdr:rowOff>94742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617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53103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大きく上回っており、保育園や老人ホームを直営で行っていることで、人員・人件費が多大であることが大きな要因である。特別養護老人ホーム（平成２１年度）及びデイサービスセンター（平成２７年度）の民営化や、他業務についても指定管理者制度の導入等を勘案しながら、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128623</xdr:rowOff>
    </xdr:from>
    <xdr:to>
      <xdr:col>23</xdr:col>
      <xdr:colOff>133350</xdr:colOff>
      <xdr:row>89</xdr:row>
      <xdr:rowOff>90757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5216223"/>
          <a:ext cx="838200" cy="1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87508</xdr:rowOff>
    </xdr:from>
    <xdr:to>
      <xdr:col>19</xdr:col>
      <xdr:colOff>133350</xdr:colOff>
      <xdr:row>88</xdr:row>
      <xdr:rowOff>128623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832208"/>
          <a:ext cx="889000" cy="3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86130</xdr:rowOff>
    </xdr:from>
    <xdr:to>
      <xdr:col>15</xdr:col>
      <xdr:colOff>82550</xdr:colOff>
      <xdr:row>86</xdr:row>
      <xdr:rowOff>87508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16480"/>
          <a:ext cx="889000" cy="5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93906</xdr:rowOff>
    </xdr:from>
    <xdr:to>
      <xdr:col>11</xdr:col>
      <xdr:colOff>31750</xdr:colOff>
      <xdr:row>83</xdr:row>
      <xdr:rowOff>86130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52806"/>
          <a:ext cx="889000" cy="16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39957</xdr:rowOff>
    </xdr:from>
    <xdr:to>
      <xdr:col>23</xdr:col>
      <xdr:colOff>184150</xdr:colOff>
      <xdr:row>89</xdr:row>
      <xdr:rowOff>141557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2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107284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19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77823</xdr:rowOff>
    </xdr:from>
    <xdr:to>
      <xdr:col>19</xdr:col>
      <xdr:colOff>184150</xdr:colOff>
      <xdr:row>89</xdr:row>
      <xdr:rowOff>7973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51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164200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25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36708</xdr:rowOff>
    </xdr:from>
    <xdr:to>
      <xdr:col>15</xdr:col>
      <xdr:colOff>133350</xdr:colOff>
      <xdr:row>86</xdr:row>
      <xdr:rowOff>138308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7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123085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8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35330</xdr:rowOff>
    </xdr:from>
    <xdr:to>
      <xdr:col>11</xdr:col>
      <xdr:colOff>82550</xdr:colOff>
      <xdr:row>83</xdr:row>
      <xdr:rowOff>136930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121707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43106</xdr:rowOff>
    </xdr:from>
    <xdr:to>
      <xdr:col>7</xdr:col>
      <xdr:colOff>31750</xdr:colOff>
      <xdr:row>82</xdr:row>
      <xdr:rowOff>144706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129483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8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も引き続き、退職者の一部不補充と併せて各種手当の総点検等を行い、給与の適正化に努めていることにより類似団体平均値に比較的近いものとなっている。今後も引き続き給与の適正化に努めていき現状の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78618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23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78618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888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113091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8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577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削減してきたものの、依然として類似団体を大きく上回っている。ＰＤＣＡサイクルに基づく事務事業評価による効率化・見直し、また、退職者の一部不補充の実施、民営化や指定管理者制度の活用を検討し、類似団体の平均値に近づける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101981</xdr:rowOff>
    </xdr:from>
    <xdr:to>
      <xdr:col>81</xdr:col>
      <xdr:colOff>44450</xdr:colOff>
      <xdr:row>65</xdr:row>
      <xdr:rowOff>113242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246231"/>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79459</xdr:rowOff>
    </xdr:from>
    <xdr:to>
      <xdr:col>77</xdr:col>
      <xdr:colOff>44450</xdr:colOff>
      <xdr:row>65</xdr:row>
      <xdr:rowOff>101981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1223709"/>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18331</xdr:rowOff>
    </xdr:from>
    <xdr:to>
      <xdr:col>72</xdr:col>
      <xdr:colOff>203200</xdr:colOff>
      <xdr:row>65</xdr:row>
      <xdr:rowOff>79459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162581"/>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18331</xdr:rowOff>
    </xdr:from>
    <xdr:to>
      <xdr:col>68</xdr:col>
      <xdr:colOff>152400</xdr:colOff>
      <xdr:row>65</xdr:row>
      <xdr:rowOff>62569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116258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62442</xdr:rowOff>
    </xdr:from>
    <xdr:to>
      <xdr:col>81</xdr:col>
      <xdr:colOff>95250</xdr:colOff>
      <xdr:row>65</xdr:row>
      <xdr:rowOff>164042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34519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11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51181</xdr:rowOff>
    </xdr:from>
    <xdr:to>
      <xdr:col>77</xdr:col>
      <xdr:colOff>95250</xdr:colOff>
      <xdr:row>65</xdr:row>
      <xdr:rowOff>152781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137558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28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28659</xdr:rowOff>
    </xdr:from>
    <xdr:to>
      <xdr:col>73</xdr:col>
      <xdr:colOff>44450</xdr:colOff>
      <xdr:row>65</xdr:row>
      <xdr:rowOff>130259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1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115036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25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138981</xdr:rowOff>
    </xdr:from>
    <xdr:to>
      <xdr:col>68</xdr:col>
      <xdr:colOff>203200</xdr:colOff>
      <xdr:row>65</xdr:row>
      <xdr:rowOff>69131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1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53908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19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11769</xdr:rowOff>
    </xdr:from>
    <xdr:to>
      <xdr:col>64</xdr:col>
      <xdr:colOff>152400</xdr:colOff>
      <xdr:row>65</xdr:row>
      <xdr:rowOff>113369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11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98146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24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類似団体平均を上回っている主な要因としては、平成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年度に実施した病院建設事業補助（総事業費</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億円、うち起債</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億円）、弟子屈中学校、学校給食センター、道の駅整備等を行ったまちづくり整備事業（平成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　総事業費</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億円、うち起債</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公営住宅建て替え事業等である。比率改善のため新規地方債の発行抑制・高利率起債の補償金免除繰上償還、職員数の減、基金への積極的な積立等を行っているが、大型事業の償還開始により高止まりの状況が続い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22860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2436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166387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3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22860</xdr:rowOff>
    </xdr:from>
    <xdr:to>
      <xdr:col>81</xdr:col>
      <xdr:colOff>133350</xdr:colOff>
      <xdr:row>43</xdr:row>
      <xdr:rowOff>22860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39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71120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791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111354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127423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434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110913</xdr:rowOff>
    </xdr:from>
    <xdr:to>
      <xdr:col>77</xdr:col>
      <xdr:colOff>95250</xdr:colOff>
      <xdr:row>40</xdr:row>
      <xdr:rowOff>41063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127423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38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14817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23300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2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類似団体平均を大きく上回っている主な要因としては、平成</a:t>
          </a:r>
          <a:r>
            <a:rPr kumimoji="1" lang="en-US" altLang="ja-JP" sz="1100" baseline="0">
              <a:solidFill>
                <a:schemeClr val="dk1"/>
              </a:solidFill>
              <a:effectLst/>
              <a:latin typeface="+mn-lt"/>
              <a:ea typeface="+mn-ea"/>
              <a:cs typeface="+mn-cs"/>
            </a:rPr>
            <a:t>13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年度に実施した病院建設事業補助（総事業費</a:t>
          </a:r>
          <a:r>
            <a:rPr kumimoji="1" lang="en-US" altLang="ja-JP" sz="1100" baseline="0">
              <a:solidFill>
                <a:schemeClr val="dk1"/>
              </a:solidFill>
              <a:effectLst/>
              <a:latin typeface="+mn-lt"/>
              <a:ea typeface="+mn-ea"/>
              <a:cs typeface="+mn-cs"/>
            </a:rPr>
            <a:t>36</a:t>
          </a:r>
          <a:r>
            <a:rPr kumimoji="1" lang="ja-JP" altLang="ja-JP" sz="1100" baseline="0">
              <a:solidFill>
                <a:schemeClr val="dk1"/>
              </a:solidFill>
              <a:effectLst/>
              <a:latin typeface="+mn-lt"/>
              <a:ea typeface="+mn-ea"/>
              <a:cs typeface="+mn-cs"/>
            </a:rPr>
            <a:t>億円、うち起債</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億円）、弟子屈中学校、学校給食センター、道の駅整備等を行ったまちづくり整備事業（平成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　総事業費</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億円、うち起債</a:t>
          </a:r>
          <a:r>
            <a:rPr kumimoji="1" lang="en-US" altLang="ja-JP" sz="1100" baseline="0">
              <a:solidFill>
                <a:schemeClr val="dk1"/>
              </a:solidFill>
              <a:effectLst/>
              <a:latin typeface="+mn-lt"/>
              <a:ea typeface="+mn-ea"/>
              <a:cs typeface="+mn-cs"/>
            </a:rPr>
            <a:t>8</a:t>
          </a:r>
          <a:r>
            <a:rPr kumimoji="1" lang="ja-JP" altLang="ja-JP" sz="1100" baseline="0">
              <a:solidFill>
                <a:schemeClr val="dk1"/>
              </a:solidFill>
              <a:effectLst/>
              <a:latin typeface="+mn-lt"/>
              <a:ea typeface="+mn-ea"/>
              <a:cs typeface="+mn-cs"/>
            </a:rPr>
            <a:t>億円）、公営住宅建て替え事業等である。基金残高の大幅な増加により改善されているが、今後検討されている公共施設等の統廃合や除却に要する経費を勘案しながら、適正な事業実施をはか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138974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111051</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5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138974</xdr:rowOff>
    </xdr:from>
    <xdr:to>
      <xdr:col>81</xdr:col>
      <xdr:colOff>133350</xdr:colOff>
      <xdr:row>20</xdr:row>
      <xdr:rowOff>138974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56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109643</xdr:rowOff>
    </xdr:from>
    <xdr:to>
      <xdr:col>77</xdr:col>
      <xdr:colOff>44450</xdr:colOff>
      <xdr:row>18</xdr:row>
      <xdr:rowOff>96943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338493"/>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18</xdr:row>
      <xdr:rowOff>96943</xdr:rowOff>
    </xdr:from>
    <xdr:to>
      <xdr:col>72</xdr:col>
      <xdr:colOff>203200</xdr:colOff>
      <xdr:row>22</xdr:row>
      <xdr:rowOff>8648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183043"/>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8648</xdr:rowOff>
    </xdr:from>
    <xdr:to>
      <xdr:col>68</xdr:col>
      <xdr:colOff>152400</xdr:colOff>
      <xdr:row>22</xdr:row>
      <xdr:rowOff>133894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780548"/>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72632</xdr:rowOff>
    </xdr:from>
    <xdr:to>
      <xdr:col>73</xdr:col>
      <xdr:colOff>44450</xdr:colOff>
      <xdr:row>14</xdr:row>
      <xdr:rowOff>2782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12959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7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68036</xdr:rowOff>
    </xdr:from>
    <xdr:to>
      <xdr:col>68</xdr:col>
      <xdr:colOff>203200</xdr:colOff>
      <xdr:row>13</xdr:row>
      <xdr:rowOff>169636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9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8363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120892</xdr:rowOff>
    </xdr:from>
    <xdr:to>
      <xdr:col>64</xdr:col>
      <xdr:colOff>152400</xdr:colOff>
      <xdr:row>14</xdr:row>
      <xdr:rowOff>51042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34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61219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11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58843</xdr:rowOff>
    </xdr:from>
    <xdr:to>
      <xdr:col>77</xdr:col>
      <xdr:colOff>95250</xdr:colOff>
      <xdr:row>13</xdr:row>
      <xdr:rowOff>160443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145220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37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46143</xdr:rowOff>
    </xdr:from>
    <xdr:to>
      <xdr:col>73</xdr:col>
      <xdr:colOff>44450</xdr:colOff>
      <xdr:row>18</xdr:row>
      <xdr:rowOff>147743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132520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21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129298</xdr:rowOff>
    </xdr:from>
    <xdr:to>
      <xdr:col>68</xdr:col>
      <xdr:colOff>203200</xdr:colOff>
      <xdr:row>22</xdr:row>
      <xdr:rowOff>59448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7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44225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81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83094</xdr:rowOff>
    </xdr:from>
    <xdr:to>
      <xdr:col>64</xdr:col>
      <xdr:colOff>152400</xdr:colOff>
      <xdr:row>23</xdr:row>
      <xdr:rowOff>13244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8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169471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9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6,699
6,621
774.33
15,312,823
15,144,521
168,207
5,044,323
9,096,661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若干高くなっているが、会計年度任用職員制度施行に伴う人件費の増加や採用職員の高年齢化が原因となっている。人事院勧告に基づく給与改定等により人件費の比率は増加したが、事務事業の民間委託、指定管理者制度、退職者一部不補充を継続し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6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0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物件費に係る経常収支比率は低くなっている。委託業務の見直しによる民営化、指定管理者制度導入による経費削減などにより、改善を図っているが人件費や物価上昇の影響等により昨年と比較し低くなっている。今後は類似団体平均程度に近づくよう民間で実施可能な事業については、指定管理者制度の導入などにより委託を進め、コストの低減を図っていく方針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36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16</xdr:row>
      <xdr:rowOff>163576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83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18</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8391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26416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85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27703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4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類似団体平均と同水準となっており、今後も養護老人ホーム運営や町独自の福祉サービスの充実、在宅福祉サービスや障がい者の自立支援に関するものを継続して水準の低下を招かぬよう配慮していきたい。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615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この経費については、特別会計への繰出金や施設等の維持補修費であり類似団体平均・全国平均ともに下回っている。</a:t>
          </a:r>
          <a:endParaRPr lang="ja-JP" altLang="ja-JP" sz="1400">
            <a:effectLst/>
          </a:endParaRPr>
        </a:p>
        <a:p>
          <a:r>
            <a:rPr kumimoji="1" lang="ja-JP" altLang="ja-JP" sz="1100">
              <a:solidFill>
                <a:schemeClr val="dk1"/>
              </a:solidFill>
              <a:effectLst/>
              <a:latin typeface="+mn-lt"/>
              <a:ea typeface="+mn-ea"/>
              <a:cs typeface="+mn-cs"/>
            </a:rPr>
            <a:t>特に繰出金において各会計における経費の節減などを徹底し健全化、負担の適正化を図り更なる比率改善に努める。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15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107950</xdr:rowOff>
    </xdr:from>
    <xdr:to>
      <xdr:col>78</xdr:col>
      <xdr:colOff>69850</xdr:colOff>
      <xdr:row>54</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194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107950</xdr:rowOff>
    </xdr:from>
    <xdr:to>
      <xdr:col>73</xdr:col>
      <xdr:colOff>180975</xdr:colOff>
      <xdr:row>53</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194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248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57150</xdr:rowOff>
    </xdr:from>
    <xdr:to>
      <xdr:col>74</xdr:col>
      <xdr:colOff>31750</xdr:colOff>
      <xdr:row>53</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168927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前年度とほぼ横ばいの比率であるが、今後については各種団体への補助金について事務事業評価により適正かつ明確な基準で見直しや廃止を行い、適切な財政運営に努める。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089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83566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58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144543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類似団体平均と比較すると、公債費に係る経常収支比率は</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高くなっているが、要因としては過去の病院、学校建設及び養護老人ホーム移転改築事業の起債償還開始等によるものである。さらに、公営企業債の元利償還金など公債費に類似した経費を合わせると、公債費の負担は非常に大きいものとなっており、今後においても公営住宅建替事業、各地区再整備事業といった大型事業により比率の上昇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54611</xdr:rowOff>
    </xdr:from>
    <xdr:to>
      <xdr:col>24</xdr:col>
      <xdr:colOff>25400</xdr:colOff>
      <xdr:row>78</xdr:row>
      <xdr:rowOff>85089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4277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54611</xdr:rowOff>
    </xdr:from>
    <xdr:to>
      <xdr:col>19</xdr:col>
      <xdr:colOff>187325</xdr:colOff>
      <xdr:row>78</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4277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78</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492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134620</xdr:rowOff>
    </xdr:from>
    <xdr:to>
      <xdr:col>11</xdr:col>
      <xdr:colOff>9525</xdr:colOff>
      <xdr:row>78</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507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34289</xdr:rowOff>
    </xdr:from>
    <xdr:to>
      <xdr:col>24</xdr:col>
      <xdr:colOff>76200</xdr:colOff>
      <xdr:row>78</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3811</xdr:rowOff>
    </xdr:from>
    <xdr:to>
      <xdr:col>20</xdr:col>
      <xdr:colOff>38100</xdr:colOff>
      <xdr:row>78</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90188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102870</xdr:rowOff>
    </xdr:from>
    <xdr:to>
      <xdr:col>11</xdr:col>
      <xdr:colOff>60325</xdr:colOff>
      <xdr:row>79</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17797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この経費については、類似団体平均・全国平均と同水準であり、今後も各種経費の節減を徹底し同水準の維持に努める。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39370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838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9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146050</xdr:rowOff>
    </xdr:from>
    <xdr:to>
      <xdr:col>73</xdr:col>
      <xdr:colOff>180975</xdr:colOff>
      <xdr:row>76</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7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146050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34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119397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80670</xdr:rowOff>
    </xdr:from>
    <xdr:to>
      <xdr:col>29</xdr:col>
      <xdr:colOff>127000</xdr:colOff>
      <xdr:row>11</xdr:row>
      <xdr:rowOff>120363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014245"/>
          <a:ext cx="647700" cy="3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120363</xdr:rowOff>
    </xdr:from>
    <xdr:to>
      <xdr:col>26</xdr:col>
      <xdr:colOff>50800</xdr:colOff>
      <xdr:row>11</xdr:row>
      <xdr:rowOff>166761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053938"/>
          <a:ext cx="698500" cy="4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166761</xdr:rowOff>
    </xdr:from>
    <xdr:to>
      <xdr:col>22</xdr:col>
      <xdr:colOff>114300</xdr:colOff>
      <xdr:row>12</xdr:row>
      <xdr:rowOff>106258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100336"/>
          <a:ext cx="698500" cy="11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106258</xdr:rowOff>
    </xdr:from>
    <xdr:to>
      <xdr:col>18</xdr:col>
      <xdr:colOff>177800</xdr:colOff>
      <xdr:row>12</xdr:row>
      <xdr:rowOff>124165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11283"/>
          <a:ext cx="698500" cy="1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29870</xdr:rowOff>
    </xdr:from>
    <xdr:to>
      <xdr:col>29</xdr:col>
      <xdr:colOff>177800</xdr:colOff>
      <xdr:row>11</xdr:row>
      <xdr:rowOff>131470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96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131759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89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69563</xdr:rowOff>
    </xdr:from>
    <xdr:to>
      <xdr:col>26</xdr:col>
      <xdr:colOff>101600</xdr:colOff>
      <xdr:row>11</xdr:row>
      <xdr:rowOff>171163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00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9890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77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115961</xdr:rowOff>
    </xdr:from>
    <xdr:to>
      <xdr:col>22</xdr:col>
      <xdr:colOff>165100</xdr:colOff>
      <xdr:row>12</xdr:row>
      <xdr:rowOff>46111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04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56288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1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55458</xdr:rowOff>
    </xdr:from>
    <xdr:to>
      <xdr:col>19</xdr:col>
      <xdr:colOff>38100</xdr:colOff>
      <xdr:row>12</xdr:row>
      <xdr:rowOff>157058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6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167235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2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73365</xdr:rowOff>
    </xdr:from>
    <xdr:to>
      <xdr:col>15</xdr:col>
      <xdr:colOff>101600</xdr:colOff>
      <xdr:row>13</xdr:row>
      <xdr:rowOff>3515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13692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4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283819</xdr:rowOff>
    </xdr:from>
    <xdr:to>
      <xdr:col>29</xdr:col>
      <xdr:colOff>127000</xdr:colOff>
      <xdr:row>34</xdr:row>
      <xdr:rowOff>3670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208369"/>
          <a:ext cx="647700" cy="62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120028</xdr:rowOff>
    </xdr:from>
    <xdr:to>
      <xdr:col>26</xdr:col>
      <xdr:colOff>50800</xdr:colOff>
      <xdr:row>34</xdr:row>
      <xdr:rowOff>3670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044578"/>
          <a:ext cx="698500" cy="22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120028</xdr:rowOff>
    </xdr:from>
    <xdr:to>
      <xdr:col>22</xdr:col>
      <xdr:colOff>114300</xdr:colOff>
      <xdr:row>33</xdr:row>
      <xdr:rowOff>281289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044578"/>
          <a:ext cx="698500" cy="16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281289</xdr:rowOff>
    </xdr:from>
    <xdr:to>
      <xdr:col>18</xdr:col>
      <xdr:colOff>177800</xdr:colOff>
      <xdr:row>34</xdr:row>
      <xdr:rowOff>41096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205839"/>
          <a:ext cx="698500" cy="10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233019</xdr:rowOff>
    </xdr:from>
    <xdr:to>
      <xdr:col>29</xdr:col>
      <xdr:colOff>177800</xdr:colOff>
      <xdr:row>33</xdr:row>
      <xdr:rowOff>334619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15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148247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07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295770</xdr:rowOff>
    </xdr:from>
    <xdr:to>
      <xdr:col>26</xdr:col>
      <xdr:colOff>101600</xdr:colOff>
      <xdr:row>34</xdr:row>
      <xdr:rowOff>54470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220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64647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598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69228</xdr:rowOff>
    </xdr:from>
    <xdr:to>
      <xdr:col>22</xdr:col>
      <xdr:colOff>165100</xdr:colOff>
      <xdr:row>33</xdr:row>
      <xdr:rowOff>170828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599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9555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576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230489</xdr:rowOff>
    </xdr:from>
    <xdr:to>
      <xdr:col>19</xdr:col>
      <xdr:colOff>38100</xdr:colOff>
      <xdr:row>33</xdr:row>
      <xdr:rowOff>332089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15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170816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59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333196</xdr:rowOff>
    </xdr:from>
    <xdr:to>
      <xdr:col>15</xdr:col>
      <xdr:colOff>101600</xdr:colOff>
      <xdr:row>34</xdr:row>
      <xdr:rowOff>91896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2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102073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0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6,699
6,621
774.33
15,312,823
15,144,521
168,207
5,044,323
9,096,661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88722</xdr:rowOff>
    </xdr:from>
    <xdr:to>
      <xdr:col>24</xdr:col>
      <xdr:colOff>63500</xdr:colOff>
      <xdr:row>31</xdr:row>
      <xdr:rowOff>109433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03672"/>
          <a:ext cx="8382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109433</xdr:rowOff>
    </xdr:from>
    <xdr:to>
      <xdr:col>19</xdr:col>
      <xdr:colOff>177800</xdr:colOff>
      <xdr:row>31</xdr:row>
      <xdr:rowOff>154887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24383"/>
          <a:ext cx="8890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154887</xdr:rowOff>
    </xdr:from>
    <xdr:to>
      <xdr:col>15</xdr:col>
      <xdr:colOff>50800</xdr:colOff>
      <xdr:row>33</xdr:row>
      <xdr:rowOff>133452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69837"/>
          <a:ext cx="889000" cy="3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133452</xdr:rowOff>
    </xdr:from>
    <xdr:to>
      <xdr:col>10</xdr:col>
      <xdr:colOff>114300</xdr:colOff>
      <xdr:row>34</xdr:row>
      <xdr:rowOff>12416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91302"/>
          <a:ext cx="889000" cy="5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37922</xdr:rowOff>
    </xdr:from>
    <xdr:to>
      <xdr:col>24</xdr:col>
      <xdr:colOff>114300</xdr:colOff>
      <xdr:row>31</xdr:row>
      <xdr:rowOff>139522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124299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6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58633</xdr:rowOff>
    </xdr:from>
    <xdr:to>
      <xdr:col>20</xdr:col>
      <xdr:colOff>38100</xdr:colOff>
      <xdr:row>31</xdr:row>
      <xdr:rowOff>160233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5310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4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104087</xdr:rowOff>
    </xdr:from>
    <xdr:to>
      <xdr:col>15</xdr:col>
      <xdr:colOff>101600</xdr:colOff>
      <xdr:row>32</xdr:row>
      <xdr:rowOff>34237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50764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9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82652</xdr:rowOff>
    </xdr:from>
    <xdr:to>
      <xdr:col>10</xdr:col>
      <xdr:colOff>165100</xdr:colOff>
      <xdr:row>34</xdr:row>
      <xdr:rowOff>12802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29329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1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133066</xdr:rowOff>
    </xdr:from>
    <xdr:to>
      <xdr:col>6</xdr:col>
      <xdr:colOff>38100</xdr:colOff>
      <xdr:row>34</xdr:row>
      <xdr:rowOff>63216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79743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6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28253</xdr:rowOff>
    </xdr:from>
    <xdr:to>
      <xdr:col>24</xdr:col>
      <xdr:colOff>63500</xdr:colOff>
      <xdr:row>51</xdr:row>
      <xdr:rowOff>156245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8772203"/>
          <a:ext cx="838200" cy="1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156245</xdr:rowOff>
    </xdr:from>
    <xdr:to>
      <xdr:col>19</xdr:col>
      <xdr:colOff>177800</xdr:colOff>
      <xdr:row>53</xdr:row>
      <xdr:rowOff>143356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8900195"/>
          <a:ext cx="889000" cy="3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143356</xdr:rowOff>
    </xdr:from>
    <xdr:to>
      <xdr:col>15</xdr:col>
      <xdr:colOff>50800</xdr:colOff>
      <xdr:row>56</xdr:row>
      <xdr:rowOff>42981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230206"/>
          <a:ext cx="889000" cy="4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42981</xdr:rowOff>
    </xdr:from>
    <xdr:to>
      <xdr:col>10</xdr:col>
      <xdr:colOff>114300</xdr:colOff>
      <xdr:row>57</xdr:row>
      <xdr:rowOff>10276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44181"/>
          <a:ext cx="889000" cy="13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148903</xdr:rowOff>
    </xdr:from>
    <xdr:to>
      <xdr:col>24</xdr:col>
      <xdr:colOff>114300</xdr:colOff>
      <xdr:row>51</xdr:row>
      <xdr:rowOff>79053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87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101930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67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105445</xdr:rowOff>
    </xdr:from>
    <xdr:to>
      <xdr:col>20</xdr:col>
      <xdr:colOff>38100</xdr:colOff>
      <xdr:row>52</xdr:row>
      <xdr:rowOff>35595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88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52122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62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92556</xdr:rowOff>
    </xdr:from>
    <xdr:to>
      <xdr:col>15</xdr:col>
      <xdr:colOff>101600</xdr:colOff>
      <xdr:row>54</xdr:row>
      <xdr:rowOff>22706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1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39233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95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163631</xdr:rowOff>
    </xdr:from>
    <xdr:to>
      <xdr:col>10</xdr:col>
      <xdr:colOff>165100</xdr:colOff>
      <xdr:row>56</xdr:row>
      <xdr:rowOff>93781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110308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6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130926</xdr:rowOff>
    </xdr:from>
    <xdr:to>
      <xdr:col>6</xdr:col>
      <xdr:colOff>38100</xdr:colOff>
      <xdr:row>57</xdr:row>
      <xdr:rowOff>61076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77603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0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54546</xdr:rowOff>
    </xdr:from>
    <xdr:to>
      <xdr:col>24</xdr:col>
      <xdr:colOff>63500</xdr:colOff>
      <xdr:row>75</xdr:row>
      <xdr:rowOff>94075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913296"/>
          <a:ext cx="838200" cy="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54546</xdr:rowOff>
    </xdr:from>
    <xdr:to>
      <xdr:col>19</xdr:col>
      <xdr:colOff>177800</xdr:colOff>
      <xdr:row>76</xdr:row>
      <xdr:rowOff>113925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913296"/>
          <a:ext cx="889000" cy="2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52336</xdr:rowOff>
    </xdr:from>
    <xdr:to>
      <xdr:col>15</xdr:col>
      <xdr:colOff>50800</xdr:colOff>
      <xdr:row>76</xdr:row>
      <xdr:rowOff>113925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082536"/>
          <a:ext cx="889000" cy="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52336</xdr:rowOff>
    </xdr:from>
    <xdr:to>
      <xdr:col>10</xdr:col>
      <xdr:colOff>114300</xdr:colOff>
      <xdr:row>76</xdr:row>
      <xdr:rowOff>104666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82536"/>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43275</xdr:rowOff>
    </xdr:from>
    <xdr:to>
      <xdr:col>24</xdr:col>
      <xdr:colOff>114300</xdr:colOff>
      <xdr:row>75</xdr:row>
      <xdr:rowOff>144875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9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66152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7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3746</xdr:rowOff>
    </xdr:from>
    <xdr:to>
      <xdr:col>20</xdr:col>
      <xdr:colOff>38100</xdr:colOff>
      <xdr:row>75</xdr:row>
      <xdr:rowOff>105346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121873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6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63125</xdr:rowOff>
    </xdr:from>
    <xdr:to>
      <xdr:col>15</xdr:col>
      <xdr:colOff>101600</xdr:colOff>
      <xdr:row>76</xdr:row>
      <xdr:rowOff>164725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9803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1536</xdr:rowOff>
    </xdr:from>
    <xdr:to>
      <xdr:col>10</xdr:col>
      <xdr:colOff>165100</xdr:colOff>
      <xdr:row>76</xdr:row>
      <xdr:rowOff>103136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119663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53866</xdr:rowOff>
    </xdr:from>
    <xdr:to>
      <xdr:col>6</xdr:col>
      <xdr:colOff>38100</xdr:colOff>
      <xdr:row>76</xdr:row>
      <xdr:rowOff>155466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544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75932</xdr:rowOff>
    </xdr:from>
    <xdr:to>
      <xdr:col>24</xdr:col>
      <xdr:colOff>63500</xdr:colOff>
      <xdr:row>92</xdr:row>
      <xdr:rowOff>114936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849332"/>
          <a:ext cx="8382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75932</xdr:rowOff>
    </xdr:from>
    <xdr:to>
      <xdr:col>19</xdr:col>
      <xdr:colOff>177800</xdr:colOff>
      <xdr:row>94</xdr:row>
      <xdr:rowOff>65633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849332"/>
          <a:ext cx="889000" cy="3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65633</xdr:rowOff>
    </xdr:from>
    <xdr:to>
      <xdr:col>15</xdr:col>
      <xdr:colOff>50800</xdr:colOff>
      <xdr:row>94</xdr:row>
      <xdr:rowOff>128553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181933"/>
          <a:ext cx="889000" cy="6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128553</xdr:rowOff>
    </xdr:from>
    <xdr:to>
      <xdr:col>10</xdr:col>
      <xdr:colOff>114300</xdr:colOff>
      <xdr:row>94</xdr:row>
      <xdr:rowOff>155997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244853"/>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64136</xdr:rowOff>
    </xdr:from>
    <xdr:to>
      <xdr:col>24</xdr:col>
      <xdr:colOff>114300</xdr:colOff>
      <xdr:row>92</xdr:row>
      <xdr:rowOff>165736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87013</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8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25132</xdr:rowOff>
    </xdr:from>
    <xdr:to>
      <xdr:col>20</xdr:col>
      <xdr:colOff>38100</xdr:colOff>
      <xdr:row>92</xdr:row>
      <xdr:rowOff>126732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7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143259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57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14833</xdr:rowOff>
    </xdr:from>
    <xdr:to>
      <xdr:col>15</xdr:col>
      <xdr:colOff>101600</xdr:colOff>
      <xdr:row>94</xdr:row>
      <xdr:rowOff>116433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1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132960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90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77753</xdr:rowOff>
    </xdr:from>
    <xdr:to>
      <xdr:col>10</xdr:col>
      <xdr:colOff>165100</xdr:colOff>
      <xdr:row>95</xdr:row>
      <xdr:rowOff>7903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1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24430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96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105197</xdr:rowOff>
    </xdr:from>
    <xdr:to>
      <xdr:col>6</xdr:col>
      <xdr:colOff>38100</xdr:colOff>
      <xdr:row>95</xdr:row>
      <xdr:rowOff>35347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51874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99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99731</xdr:rowOff>
    </xdr:from>
    <xdr:to>
      <xdr:col>55</xdr:col>
      <xdr:colOff>0</xdr:colOff>
      <xdr:row>35</xdr:row>
      <xdr:rowOff>71848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929031"/>
          <a:ext cx="838200" cy="1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24473</xdr:rowOff>
    </xdr:from>
    <xdr:to>
      <xdr:col>50</xdr:col>
      <xdr:colOff>114300</xdr:colOff>
      <xdr:row>35</xdr:row>
      <xdr:rowOff>71848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682323"/>
          <a:ext cx="889000" cy="39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24473</xdr:rowOff>
    </xdr:from>
    <xdr:to>
      <xdr:col>45</xdr:col>
      <xdr:colOff>177800</xdr:colOff>
      <xdr:row>35</xdr:row>
      <xdr:rowOff>114414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682323"/>
          <a:ext cx="889000" cy="4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114414</xdr:rowOff>
    </xdr:from>
    <xdr:to>
      <xdr:col>41</xdr:col>
      <xdr:colOff>50800</xdr:colOff>
      <xdr:row>36</xdr:row>
      <xdr:rowOff>31791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115164"/>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48931</xdr:rowOff>
    </xdr:from>
    <xdr:to>
      <xdr:col>55</xdr:col>
      <xdr:colOff>50800</xdr:colOff>
      <xdr:row>34</xdr:row>
      <xdr:rowOff>150531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8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71808</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72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21048</xdr:rowOff>
    </xdr:from>
    <xdr:to>
      <xdr:col>50</xdr:col>
      <xdr:colOff>165100</xdr:colOff>
      <xdr:row>35</xdr:row>
      <xdr:rowOff>122648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139175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79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145123</xdr:rowOff>
    </xdr:from>
    <xdr:to>
      <xdr:col>46</xdr:col>
      <xdr:colOff>38100</xdr:colOff>
      <xdr:row>33</xdr:row>
      <xdr:rowOff>75273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91800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0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63614</xdr:rowOff>
    </xdr:from>
    <xdr:to>
      <xdr:col>41</xdr:col>
      <xdr:colOff>101600</xdr:colOff>
      <xdr:row>35</xdr:row>
      <xdr:rowOff>165214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0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10291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83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152441</xdr:rowOff>
    </xdr:from>
    <xdr:to>
      <xdr:col>36</xdr:col>
      <xdr:colOff>165100</xdr:colOff>
      <xdr:row>36</xdr:row>
      <xdr:rowOff>82591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99118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592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29051</xdr:rowOff>
    </xdr:from>
    <xdr:to>
      <xdr:col>55</xdr:col>
      <xdr:colOff>0</xdr:colOff>
      <xdr:row>57</xdr:row>
      <xdr:rowOff>94156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01701"/>
          <a:ext cx="8382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29051</xdr:rowOff>
    </xdr:from>
    <xdr:to>
      <xdr:col>50</xdr:col>
      <xdr:colOff>114300</xdr:colOff>
      <xdr:row>58</xdr:row>
      <xdr:rowOff>17253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01701"/>
          <a:ext cx="889000" cy="15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17253</xdr:rowOff>
    </xdr:from>
    <xdr:to>
      <xdr:col>45</xdr:col>
      <xdr:colOff>177800</xdr:colOff>
      <xdr:row>58</xdr:row>
      <xdr:rowOff>58043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61353"/>
          <a:ext cx="889000" cy="4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21682</xdr:rowOff>
    </xdr:from>
    <xdr:to>
      <xdr:col>41</xdr:col>
      <xdr:colOff>50800</xdr:colOff>
      <xdr:row>58</xdr:row>
      <xdr:rowOff>58043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65782"/>
          <a:ext cx="889000" cy="3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43356</xdr:rowOff>
    </xdr:from>
    <xdr:to>
      <xdr:col>55</xdr:col>
      <xdr:colOff>50800</xdr:colOff>
      <xdr:row>57</xdr:row>
      <xdr:rowOff>144956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66233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6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149701</xdr:rowOff>
    </xdr:from>
    <xdr:to>
      <xdr:col>50</xdr:col>
      <xdr:colOff>165100</xdr:colOff>
      <xdr:row>57</xdr:row>
      <xdr:rowOff>79851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96378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2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137903</xdr:rowOff>
    </xdr:from>
    <xdr:to>
      <xdr:col>46</xdr:col>
      <xdr:colOff>38100</xdr:colOff>
      <xdr:row>58</xdr:row>
      <xdr:rowOff>68053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84580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8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7243</xdr:rowOff>
    </xdr:from>
    <xdr:to>
      <xdr:col>41</xdr:col>
      <xdr:colOff>101600</xdr:colOff>
      <xdr:row>58</xdr:row>
      <xdr:rowOff>108843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99970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142332</xdr:rowOff>
    </xdr:from>
    <xdr:to>
      <xdr:col>36</xdr:col>
      <xdr:colOff>165100</xdr:colOff>
      <xdr:row>58</xdr:row>
      <xdr:rowOff>72482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89009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136781</xdr:rowOff>
    </xdr:from>
    <xdr:to>
      <xdr:col>55</xdr:col>
      <xdr:colOff>0</xdr:colOff>
      <xdr:row>78</xdr:row>
      <xdr:rowOff>164753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09881"/>
          <a:ext cx="8382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164753</xdr:rowOff>
    </xdr:from>
    <xdr:to>
      <xdr:col>50</xdr:col>
      <xdr:colOff>114300</xdr:colOff>
      <xdr:row>78</xdr:row>
      <xdr:rowOff>165782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3785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165782</xdr:rowOff>
    </xdr:from>
    <xdr:to>
      <xdr:col>45</xdr:col>
      <xdr:colOff>177800</xdr:colOff>
      <xdr:row>79</xdr:row>
      <xdr:rowOff>37567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38882"/>
          <a:ext cx="889000" cy="4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37567</xdr:rowOff>
    </xdr:from>
    <xdr:to>
      <xdr:col>41</xdr:col>
      <xdr:colOff>50800</xdr:colOff>
      <xdr:row>79</xdr:row>
      <xdr:rowOff>39728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2117"/>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45358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113953</xdr:rowOff>
    </xdr:from>
    <xdr:to>
      <xdr:col>50</xdr:col>
      <xdr:colOff>165100</xdr:colOff>
      <xdr:row>79</xdr:row>
      <xdr:rowOff>44103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35230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114982</xdr:rowOff>
    </xdr:from>
    <xdr:to>
      <xdr:col>46</xdr:col>
      <xdr:colOff>38100</xdr:colOff>
      <xdr:row>79</xdr:row>
      <xdr:rowOff>45132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61659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158217</xdr:rowOff>
    </xdr:from>
    <xdr:to>
      <xdr:col>41</xdr:col>
      <xdr:colOff>101600</xdr:colOff>
      <xdr:row>79</xdr:row>
      <xdr:rowOff>88367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79494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160378</xdr:rowOff>
    </xdr:from>
    <xdr:to>
      <xdr:col>36</xdr:col>
      <xdr:colOff>165100</xdr:colOff>
      <xdr:row>79</xdr:row>
      <xdr:rowOff>90528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81655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111407</xdr:rowOff>
    </xdr:from>
    <xdr:to>
      <xdr:col>55</xdr:col>
      <xdr:colOff>0</xdr:colOff>
      <xdr:row>96</xdr:row>
      <xdr:rowOff>118582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227707"/>
          <a:ext cx="838200" cy="3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111407</xdr:rowOff>
    </xdr:from>
    <xdr:to>
      <xdr:col>50</xdr:col>
      <xdr:colOff>114300</xdr:colOff>
      <xdr:row>97</xdr:row>
      <xdr:rowOff>31728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27707"/>
          <a:ext cx="889000" cy="4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31728</xdr:rowOff>
    </xdr:from>
    <xdr:to>
      <xdr:col>45</xdr:col>
      <xdr:colOff>177800</xdr:colOff>
      <xdr:row>97</xdr:row>
      <xdr:rowOff>68876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6237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108009</xdr:rowOff>
    </xdr:from>
    <xdr:to>
      <xdr:col>41</xdr:col>
      <xdr:colOff>50800</xdr:colOff>
      <xdr:row>97</xdr:row>
      <xdr:rowOff>68876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67209"/>
          <a:ext cx="889000" cy="13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67782</xdr:rowOff>
    </xdr:from>
    <xdr:to>
      <xdr:col>55</xdr:col>
      <xdr:colOff>50800</xdr:colOff>
      <xdr:row>96</xdr:row>
      <xdr:rowOff>169382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90659</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7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60607</xdr:rowOff>
    </xdr:from>
    <xdr:to>
      <xdr:col>50</xdr:col>
      <xdr:colOff>165100</xdr:colOff>
      <xdr:row>94</xdr:row>
      <xdr:rowOff>162207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1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7284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95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152378</xdr:rowOff>
    </xdr:from>
    <xdr:to>
      <xdr:col>46</xdr:col>
      <xdr:colOff>38100</xdr:colOff>
      <xdr:row>97</xdr:row>
      <xdr:rowOff>82528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1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99055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8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18076</xdr:rowOff>
    </xdr:from>
    <xdr:to>
      <xdr:col>41</xdr:col>
      <xdr:colOff>101600</xdr:colOff>
      <xdr:row>97</xdr:row>
      <xdr:rowOff>119676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136203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42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57209</xdr:rowOff>
    </xdr:from>
    <xdr:to>
      <xdr:col>36</xdr:col>
      <xdr:colOff>165100</xdr:colOff>
      <xdr:row>96</xdr:row>
      <xdr:rowOff>158809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3886</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29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22192</xdr:rowOff>
    </xdr:from>
    <xdr:to>
      <xdr:col>85</xdr:col>
      <xdr:colOff>127000</xdr:colOff>
      <xdr:row>39</xdr:row>
      <xdr:rowOff>41600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08742"/>
          <a:ext cx="8382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41600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8150"/>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41806</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8356"/>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20058</xdr:rowOff>
    </xdr:from>
    <xdr:to>
      <xdr:col>71</xdr:col>
      <xdr:colOff>177800</xdr:colOff>
      <xdr:row>39</xdr:row>
      <xdr:rowOff>41806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06608"/>
          <a:ext cx="889000" cy="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142842</xdr:rowOff>
    </xdr:from>
    <xdr:to>
      <xdr:col>85</xdr:col>
      <xdr:colOff>177800</xdr:colOff>
      <xdr:row>39</xdr:row>
      <xdr:rowOff>72992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162250</xdr:rowOff>
    </xdr:from>
    <xdr:to>
      <xdr:col>81</xdr:col>
      <xdr:colOff>101600</xdr:colOff>
      <xdr:row>39</xdr:row>
      <xdr:rowOff>92400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83527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7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162456</xdr:rowOff>
    </xdr:from>
    <xdr:to>
      <xdr:col>72</xdr:col>
      <xdr:colOff>38100</xdr:colOff>
      <xdr:row>39</xdr:row>
      <xdr:rowOff>92606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83733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70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140708</xdr:rowOff>
    </xdr:from>
    <xdr:to>
      <xdr:col>67</xdr:col>
      <xdr:colOff>101600</xdr:colOff>
      <xdr:row>39</xdr:row>
      <xdr:rowOff>70858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61985</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137665</xdr:rowOff>
    </xdr:from>
    <xdr:to>
      <xdr:col>85</xdr:col>
      <xdr:colOff>127000</xdr:colOff>
      <xdr:row>74</xdr:row>
      <xdr:rowOff>167616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24965"/>
          <a:ext cx="838200" cy="2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167616</xdr:rowOff>
    </xdr:from>
    <xdr:to>
      <xdr:col>81</xdr:col>
      <xdr:colOff>50800</xdr:colOff>
      <xdr:row>75</xdr:row>
      <xdr:rowOff>3058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54916"/>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3058</xdr:rowOff>
    </xdr:from>
    <xdr:to>
      <xdr:col>76</xdr:col>
      <xdr:colOff>114300</xdr:colOff>
      <xdr:row>75</xdr:row>
      <xdr:rowOff>17841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61808"/>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17841</xdr:rowOff>
    </xdr:from>
    <xdr:to>
      <xdr:col>71</xdr:col>
      <xdr:colOff>177800</xdr:colOff>
      <xdr:row>75</xdr:row>
      <xdr:rowOff>36937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76591"/>
          <a:ext cx="889000" cy="1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156424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143504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86865</xdr:rowOff>
    </xdr:from>
    <xdr:to>
      <xdr:col>85</xdr:col>
      <xdr:colOff>177800</xdr:colOff>
      <xdr:row>75</xdr:row>
      <xdr:rowOff>17015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109742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2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116816</xdr:rowOff>
    </xdr:from>
    <xdr:to>
      <xdr:col>81</xdr:col>
      <xdr:colOff>101600</xdr:colOff>
      <xdr:row>75</xdr:row>
      <xdr:rowOff>46966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63493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7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123708</xdr:rowOff>
    </xdr:from>
    <xdr:to>
      <xdr:col>76</xdr:col>
      <xdr:colOff>165100</xdr:colOff>
      <xdr:row>75</xdr:row>
      <xdr:rowOff>53858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70385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58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138491</xdr:rowOff>
    </xdr:from>
    <xdr:to>
      <xdr:col>72</xdr:col>
      <xdr:colOff>38100</xdr:colOff>
      <xdr:row>75</xdr:row>
      <xdr:rowOff>68641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85168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0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157587</xdr:rowOff>
    </xdr:from>
    <xdr:to>
      <xdr:col>67</xdr:col>
      <xdr:colOff>101600</xdr:colOff>
      <xdr:row>75</xdr:row>
      <xdr:rowOff>87737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104264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62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79944</xdr:rowOff>
    </xdr:from>
    <xdr:to>
      <xdr:col>85</xdr:col>
      <xdr:colOff>127000</xdr:colOff>
      <xdr:row>95</xdr:row>
      <xdr:rowOff>120004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196244"/>
          <a:ext cx="838200" cy="2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79944</xdr:rowOff>
    </xdr:from>
    <xdr:to>
      <xdr:col>81</xdr:col>
      <xdr:colOff>50800</xdr:colOff>
      <xdr:row>96</xdr:row>
      <xdr:rowOff>47289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196244"/>
          <a:ext cx="889000" cy="31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47289</xdr:rowOff>
    </xdr:from>
    <xdr:to>
      <xdr:col>76</xdr:col>
      <xdr:colOff>114300</xdr:colOff>
      <xdr:row>98</xdr:row>
      <xdr:rowOff>102760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506489"/>
          <a:ext cx="889000" cy="39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102760</xdr:rowOff>
    </xdr:from>
    <xdr:to>
      <xdr:col>71</xdr:col>
      <xdr:colOff>177800</xdr:colOff>
      <xdr:row>99</xdr:row>
      <xdr:rowOff>16549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04860"/>
          <a:ext cx="889000" cy="8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69204</xdr:rowOff>
    </xdr:from>
    <xdr:to>
      <xdr:col>85</xdr:col>
      <xdr:colOff>177800</xdr:colOff>
      <xdr:row>95</xdr:row>
      <xdr:rowOff>170804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3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92081</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29144</xdr:rowOff>
    </xdr:from>
    <xdr:to>
      <xdr:col>81</xdr:col>
      <xdr:colOff>101600</xdr:colOff>
      <xdr:row>94</xdr:row>
      <xdr:rowOff>130744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1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147271</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592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167939</xdr:rowOff>
    </xdr:from>
    <xdr:to>
      <xdr:col>76</xdr:col>
      <xdr:colOff>165100</xdr:colOff>
      <xdr:row>96</xdr:row>
      <xdr:rowOff>98089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114616</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23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51960</xdr:rowOff>
    </xdr:from>
    <xdr:to>
      <xdr:col>72</xdr:col>
      <xdr:colOff>38100</xdr:colOff>
      <xdr:row>98</xdr:row>
      <xdr:rowOff>153560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170087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2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137199</xdr:rowOff>
    </xdr:from>
    <xdr:to>
      <xdr:col>67</xdr:col>
      <xdr:colOff>101600</xdr:colOff>
      <xdr:row>99</xdr:row>
      <xdr:rowOff>67349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58476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69136</xdr:rowOff>
    </xdr:from>
    <xdr:to>
      <xdr:col>116</xdr:col>
      <xdr:colOff>63500</xdr:colOff>
      <xdr:row>58</xdr:row>
      <xdr:rowOff>69748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13236"/>
          <a:ext cx="8382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41150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85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69748</xdr:rowOff>
    </xdr:from>
    <xdr:to>
      <xdr:col>111</xdr:col>
      <xdr:colOff>177800</xdr:colOff>
      <xdr:row>58</xdr:row>
      <xdr:rowOff>100024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13848"/>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170821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100024</xdr:rowOff>
    </xdr:from>
    <xdr:to>
      <xdr:col>107</xdr:col>
      <xdr:colOff>50800</xdr:colOff>
      <xdr:row>58</xdr:row>
      <xdr:rowOff>100367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4412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100367</xdr:rowOff>
    </xdr:from>
    <xdr:to>
      <xdr:col>102</xdr:col>
      <xdr:colOff>114300</xdr:colOff>
      <xdr:row>58</xdr:row>
      <xdr:rowOff>100628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4446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18336</xdr:rowOff>
    </xdr:from>
    <xdr:to>
      <xdr:col>116</xdr:col>
      <xdr:colOff>114300</xdr:colOff>
      <xdr:row>58</xdr:row>
      <xdr:rowOff>119936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149163</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18948</xdr:rowOff>
    </xdr:from>
    <xdr:to>
      <xdr:col>112</xdr:col>
      <xdr:colOff>38100</xdr:colOff>
      <xdr:row>58</xdr:row>
      <xdr:rowOff>120548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137075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49224</xdr:rowOff>
    </xdr:from>
    <xdr:to>
      <xdr:col>107</xdr:col>
      <xdr:colOff>101600</xdr:colOff>
      <xdr:row>58</xdr:row>
      <xdr:rowOff>150824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167351</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49567</xdr:rowOff>
    </xdr:from>
    <xdr:to>
      <xdr:col>102</xdr:col>
      <xdr:colOff>165100</xdr:colOff>
      <xdr:row>58</xdr:row>
      <xdr:rowOff>151167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167694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49828</xdr:rowOff>
    </xdr:from>
    <xdr:to>
      <xdr:col>98</xdr:col>
      <xdr:colOff>38100</xdr:colOff>
      <xdr:row>58</xdr:row>
      <xdr:rowOff>151428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167955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6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113805</xdr:rowOff>
    </xdr:from>
    <xdr:to>
      <xdr:col>116</xdr:col>
      <xdr:colOff>63500</xdr:colOff>
      <xdr:row>72</xdr:row>
      <xdr:rowOff>125844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458205"/>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112471</xdr:rowOff>
    </xdr:from>
    <xdr:to>
      <xdr:col>111</xdr:col>
      <xdr:colOff>177800</xdr:colOff>
      <xdr:row>72</xdr:row>
      <xdr:rowOff>113805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45687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112471</xdr:rowOff>
    </xdr:from>
    <xdr:to>
      <xdr:col>107</xdr:col>
      <xdr:colOff>50800</xdr:colOff>
      <xdr:row>72</xdr:row>
      <xdr:rowOff>143421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456871"/>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143421</xdr:rowOff>
    </xdr:from>
    <xdr:to>
      <xdr:col>102</xdr:col>
      <xdr:colOff>114300</xdr:colOff>
      <xdr:row>72</xdr:row>
      <xdr:rowOff>163830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487821"/>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75044</xdr:rowOff>
    </xdr:from>
    <xdr:to>
      <xdr:col>116</xdr:col>
      <xdr:colOff>114300</xdr:colOff>
      <xdr:row>73</xdr:row>
      <xdr:rowOff>5194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97921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63005</xdr:rowOff>
    </xdr:from>
    <xdr:to>
      <xdr:col>112</xdr:col>
      <xdr:colOff>38100</xdr:colOff>
      <xdr:row>72</xdr:row>
      <xdr:rowOff>164605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4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9682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61671</xdr:rowOff>
    </xdr:from>
    <xdr:to>
      <xdr:col>107</xdr:col>
      <xdr:colOff>101600</xdr:colOff>
      <xdr:row>72</xdr:row>
      <xdr:rowOff>163271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8348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92621</xdr:rowOff>
    </xdr:from>
    <xdr:to>
      <xdr:col>102</xdr:col>
      <xdr:colOff>165100</xdr:colOff>
      <xdr:row>73</xdr:row>
      <xdr:rowOff>22771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4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39298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113030</xdr:rowOff>
    </xdr:from>
    <xdr:to>
      <xdr:col>98</xdr:col>
      <xdr:colOff>38100</xdr:colOff>
      <xdr:row>73</xdr:row>
      <xdr:rowOff>43180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59707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2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2,260,713</a:t>
          </a:r>
          <a:r>
            <a:rPr kumimoji="1" lang="ja-JP" altLang="ja-JP" sz="1100">
              <a:solidFill>
                <a:schemeClr val="dk1"/>
              </a:solidFill>
              <a:effectLst/>
              <a:latin typeface="+mn-lt"/>
              <a:ea typeface="+mn-ea"/>
              <a:cs typeface="+mn-cs"/>
            </a:rPr>
            <a:t>円となっている。主な構成項目として人件費が、住民一人当たり</a:t>
          </a:r>
          <a:r>
            <a:rPr kumimoji="1" lang="en-US" altLang="ja-JP" sz="1100">
              <a:solidFill>
                <a:schemeClr val="dk1"/>
              </a:solidFill>
              <a:effectLst/>
              <a:latin typeface="+mn-lt"/>
              <a:ea typeface="+mn-ea"/>
              <a:cs typeface="+mn-cs"/>
            </a:rPr>
            <a:t>224,190</a:t>
          </a:r>
          <a:r>
            <a:rPr kumimoji="1" lang="ja-JP" altLang="ja-JP" sz="1100">
              <a:solidFill>
                <a:schemeClr val="dk1"/>
              </a:solidFill>
              <a:effectLst/>
              <a:latin typeface="+mn-lt"/>
              <a:ea typeface="+mn-ea"/>
              <a:cs typeface="+mn-cs"/>
            </a:rPr>
            <a:t>円となっており、最低賃金の引き上げ等の影響から上昇傾向であることに加え、</a:t>
          </a:r>
          <a:endParaRPr lang="ja-JP" altLang="ja-JP" sz="1400">
            <a:effectLst/>
          </a:endParaRPr>
        </a:p>
        <a:p>
          <a:r>
            <a:rPr kumimoji="1" lang="ja-JP" altLang="ja-JP" sz="1100">
              <a:solidFill>
                <a:schemeClr val="dk1"/>
              </a:solidFill>
              <a:effectLst/>
              <a:latin typeface="+mn-lt"/>
              <a:ea typeface="+mn-ea"/>
              <a:cs typeface="+mn-cs"/>
            </a:rPr>
            <a:t>保育園や養護老人ホームなどの施設運営を直営で行っていることが類似団体平均と比較して多いことが主な要因である。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230,8961</a:t>
          </a:r>
          <a:r>
            <a:rPr kumimoji="1" lang="ja-JP" altLang="ja-JP" sz="1100">
              <a:solidFill>
                <a:schemeClr val="dk1"/>
              </a:solidFill>
              <a:effectLst/>
              <a:latin typeface="+mn-lt"/>
              <a:ea typeface="+mn-ea"/>
              <a:cs typeface="+mn-cs"/>
            </a:rPr>
            <a:t>円、維持補修費は住民一人当たり</a:t>
          </a:r>
          <a:r>
            <a:rPr kumimoji="1" lang="en-US" altLang="ja-JP" sz="1100">
              <a:solidFill>
                <a:schemeClr val="dk1"/>
              </a:solidFill>
              <a:effectLst/>
              <a:latin typeface="+mn-lt"/>
              <a:ea typeface="+mn-ea"/>
              <a:cs typeface="+mn-cs"/>
            </a:rPr>
            <a:t>33,395</a:t>
          </a:r>
          <a:r>
            <a:rPr kumimoji="1" lang="ja-JP" altLang="ja-JP" sz="1100">
              <a:solidFill>
                <a:schemeClr val="dk1"/>
              </a:solidFill>
              <a:effectLst/>
              <a:latin typeface="+mn-lt"/>
              <a:ea typeface="+mn-ea"/>
              <a:cs typeface="+mn-cs"/>
            </a:rPr>
            <a:t>円、公債費は住民一人当たり</a:t>
          </a:r>
          <a:r>
            <a:rPr kumimoji="1" lang="en-US" altLang="ja-JP" sz="1100">
              <a:solidFill>
                <a:schemeClr val="dk1"/>
              </a:solidFill>
              <a:effectLst/>
              <a:latin typeface="+mn-lt"/>
              <a:ea typeface="+mn-ea"/>
              <a:cs typeface="+mn-cs"/>
            </a:rPr>
            <a:t>200,534</a:t>
          </a:r>
          <a:r>
            <a:rPr kumimoji="1" lang="ja-JP" altLang="ja-JP" sz="1100">
              <a:solidFill>
                <a:schemeClr val="dk1"/>
              </a:solidFill>
              <a:effectLst/>
              <a:latin typeface="+mn-lt"/>
              <a:ea typeface="+mn-ea"/>
              <a:cs typeface="+mn-cs"/>
            </a:rPr>
            <a:t>円となっており、類似団体と比較して一人当たりのコストが高い状況となっている。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これは、老朽化した公共施設の維持管理によるもの（普通建設事業費、維持補修費）や養護老人ホーム移転改築事業など各種事業の起債償還が開始したこと（公債費）により、類似団体平均を大幅に上回っ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6,699
6,621
774.33
15,312,823
15,144,521
168,207
5,044,323
9,096,661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101028</xdr:rowOff>
    </xdr:from>
    <xdr:to>
      <xdr:col>24</xdr:col>
      <xdr:colOff>63500</xdr:colOff>
      <xdr:row>35</xdr:row>
      <xdr:rowOff>28067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30328"/>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28067</xdr:rowOff>
    </xdr:from>
    <xdr:to>
      <xdr:col>19</xdr:col>
      <xdr:colOff>177800</xdr:colOff>
      <xdr:row>35</xdr:row>
      <xdr:rowOff>55499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881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24066</xdr:rowOff>
    </xdr:from>
    <xdr:to>
      <xdr:col>15</xdr:col>
      <xdr:colOff>50800</xdr:colOff>
      <xdr:row>35</xdr:row>
      <xdr:rowOff>55499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4816"/>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24066</xdr:rowOff>
    </xdr:from>
    <xdr:to>
      <xdr:col>10</xdr:col>
      <xdr:colOff>114300</xdr:colOff>
      <xdr:row>35</xdr:row>
      <xdr:rowOff>101600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4816"/>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50228</xdr:rowOff>
    </xdr:from>
    <xdr:to>
      <xdr:col>24</xdr:col>
      <xdr:colOff>114300</xdr:colOff>
      <xdr:row>34</xdr:row>
      <xdr:rowOff>151828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73105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148717</xdr:rowOff>
    </xdr:from>
    <xdr:to>
      <xdr:col>20</xdr:col>
      <xdr:colOff>38100</xdr:colOff>
      <xdr:row>35</xdr:row>
      <xdr:rowOff>78867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95394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4699</xdr:rowOff>
    </xdr:from>
    <xdr:to>
      <xdr:col>15</xdr:col>
      <xdr:colOff>101600</xdr:colOff>
      <xdr:row>35</xdr:row>
      <xdr:rowOff>106299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122826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144716</xdr:rowOff>
    </xdr:from>
    <xdr:to>
      <xdr:col>10</xdr:col>
      <xdr:colOff>165100</xdr:colOff>
      <xdr:row>35</xdr:row>
      <xdr:rowOff>74866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91393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50800</xdr:rowOff>
    </xdr:from>
    <xdr:to>
      <xdr:col>6</xdr:col>
      <xdr:colOff>38100</xdr:colOff>
      <xdr:row>35</xdr:row>
      <xdr:rowOff>152400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143527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96324</xdr:rowOff>
    </xdr:from>
    <xdr:to>
      <xdr:col>24</xdr:col>
      <xdr:colOff>63500</xdr:colOff>
      <xdr:row>55</xdr:row>
      <xdr:rowOff>64326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54624"/>
          <a:ext cx="838200" cy="1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96324</xdr:rowOff>
    </xdr:from>
    <xdr:to>
      <xdr:col>19</xdr:col>
      <xdr:colOff>177800</xdr:colOff>
      <xdr:row>55</xdr:row>
      <xdr:rowOff>114181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54624"/>
          <a:ext cx="889000" cy="18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114181</xdr:rowOff>
    </xdr:from>
    <xdr:to>
      <xdr:col>15</xdr:col>
      <xdr:colOff>50800</xdr:colOff>
      <xdr:row>58</xdr:row>
      <xdr:rowOff>18514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43931"/>
          <a:ext cx="889000" cy="4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18514</xdr:rowOff>
    </xdr:from>
    <xdr:to>
      <xdr:col>10</xdr:col>
      <xdr:colOff>114300</xdr:colOff>
      <xdr:row>58</xdr:row>
      <xdr:rowOff>106007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2614"/>
          <a:ext cx="889000" cy="8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13526</xdr:rowOff>
    </xdr:from>
    <xdr:to>
      <xdr:col>24</xdr:col>
      <xdr:colOff>114300</xdr:colOff>
      <xdr:row>55</xdr:row>
      <xdr:rowOff>115126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36403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9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45524</xdr:rowOff>
    </xdr:from>
    <xdr:to>
      <xdr:col>20</xdr:col>
      <xdr:colOff>38100</xdr:colOff>
      <xdr:row>54</xdr:row>
      <xdr:rowOff>147124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163651</xdr:rowOff>
    </xdr:from>
    <xdr:ext cx="690189"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52205" y="9079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63381</xdr:rowOff>
    </xdr:from>
    <xdr:to>
      <xdr:col>15</xdr:col>
      <xdr:colOff>101600</xdr:colOff>
      <xdr:row>55</xdr:row>
      <xdr:rowOff>164981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10058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6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139164</xdr:rowOff>
    </xdr:from>
    <xdr:to>
      <xdr:col>10</xdr:col>
      <xdr:colOff>165100</xdr:colOff>
      <xdr:row>58</xdr:row>
      <xdr:rowOff>69314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85841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8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55207</xdr:rowOff>
    </xdr:from>
    <xdr:to>
      <xdr:col>6</xdr:col>
      <xdr:colOff>38100</xdr:colOff>
      <xdr:row>58</xdr:row>
      <xdr:rowOff>156807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147934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9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64863</xdr:rowOff>
    </xdr:from>
    <xdr:to>
      <xdr:col>24</xdr:col>
      <xdr:colOff>63500</xdr:colOff>
      <xdr:row>72</xdr:row>
      <xdr:rowOff>79944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37813"/>
          <a:ext cx="838200" cy="18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79944</xdr:rowOff>
    </xdr:from>
    <xdr:to>
      <xdr:col>19</xdr:col>
      <xdr:colOff>177800</xdr:colOff>
      <xdr:row>73</xdr:row>
      <xdr:rowOff>88598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24344"/>
          <a:ext cx="889000" cy="18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88598</xdr:rowOff>
    </xdr:from>
    <xdr:to>
      <xdr:col>15</xdr:col>
      <xdr:colOff>50800</xdr:colOff>
      <xdr:row>73</xdr:row>
      <xdr:rowOff>145539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04448"/>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145539</xdr:rowOff>
    </xdr:from>
    <xdr:to>
      <xdr:col>10</xdr:col>
      <xdr:colOff>114300</xdr:colOff>
      <xdr:row>74</xdr:row>
      <xdr:rowOff>33956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61389"/>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14063</xdr:rowOff>
    </xdr:from>
    <xdr:to>
      <xdr:col>24</xdr:col>
      <xdr:colOff>114300</xdr:colOff>
      <xdr:row>71</xdr:row>
      <xdr:rowOff>115663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1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138540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4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29144</xdr:rowOff>
    </xdr:from>
    <xdr:to>
      <xdr:col>20</xdr:col>
      <xdr:colOff>38100</xdr:colOff>
      <xdr:row>72</xdr:row>
      <xdr:rowOff>130744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147271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4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37798</xdr:rowOff>
    </xdr:from>
    <xdr:to>
      <xdr:col>15</xdr:col>
      <xdr:colOff>101600</xdr:colOff>
      <xdr:row>73</xdr:row>
      <xdr:rowOff>139398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155925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94739</xdr:rowOff>
    </xdr:from>
    <xdr:to>
      <xdr:col>10</xdr:col>
      <xdr:colOff>165100</xdr:colOff>
      <xdr:row>74</xdr:row>
      <xdr:rowOff>24889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41416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8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154606</xdr:rowOff>
    </xdr:from>
    <xdr:to>
      <xdr:col>6</xdr:col>
      <xdr:colOff>38100</xdr:colOff>
      <xdr:row>74</xdr:row>
      <xdr:rowOff>84756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101283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4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21813</xdr:rowOff>
    </xdr:from>
    <xdr:to>
      <xdr:col>24</xdr:col>
      <xdr:colOff>63500</xdr:colOff>
      <xdr:row>98</xdr:row>
      <xdr:rowOff>37864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3913"/>
          <a:ext cx="8382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37864</xdr:rowOff>
    </xdr:from>
    <xdr:to>
      <xdr:col>19</xdr:col>
      <xdr:colOff>177800</xdr:colOff>
      <xdr:row>98</xdr:row>
      <xdr:rowOff>44720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39964"/>
          <a:ext cx="889000" cy="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38784</xdr:rowOff>
    </xdr:from>
    <xdr:to>
      <xdr:col>15</xdr:col>
      <xdr:colOff>50800</xdr:colOff>
      <xdr:row>98</xdr:row>
      <xdr:rowOff>44720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0884"/>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38784</xdr:rowOff>
    </xdr:from>
    <xdr:to>
      <xdr:col>10</xdr:col>
      <xdr:colOff>114300</xdr:colOff>
      <xdr:row>98</xdr:row>
      <xdr:rowOff>71244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0884"/>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142463</xdr:rowOff>
    </xdr:from>
    <xdr:to>
      <xdr:col>24</xdr:col>
      <xdr:colOff>114300</xdr:colOff>
      <xdr:row>98</xdr:row>
      <xdr:rowOff>72613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165340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158514</xdr:rowOff>
    </xdr:from>
    <xdr:to>
      <xdr:col>20</xdr:col>
      <xdr:colOff>38100</xdr:colOff>
      <xdr:row>98</xdr:row>
      <xdr:rowOff>88664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105191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6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165370</xdr:rowOff>
    </xdr:from>
    <xdr:to>
      <xdr:col>15</xdr:col>
      <xdr:colOff>101600</xdr:colOff>
      <xdr:row>98</xdr:row>
      <xdr:rowOff>95520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112047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159434</xdr:rowOff>
    </xdr:from>
    <xdr:to>
      <xdr:col>10</xdr:col>
      <xdr:colOff>165100</xdr:colOff>
      <xdr:row>98</xdr:row>
      <xdr:rowOff>89584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106111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20444</xdr:rowOff>
    </xdr:from>
    <xdr:to>
      <xdr:col>6</xdr:col>
      <xdr:colOff>38100</xdr:colOff>
      <xdr:row>98</xdr:row>
      <xdr:rowOff>122044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138571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9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150307</xdr:rowOff>
    </xdr:from>
    <xdr:to>
      <xdr:col>55</xdr:col>
      <xdr:colOff>0</xdr:colOff>
      <xdr:row>38</xdr:row>
      <xdr:rowOff>85613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93957"/>
          <a:ext cx="8382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150307</xdr:rowOff>
    </xdr:from>
    <xdr:to>
      <xdr:col>50</xdr:col>
      <xdr:colOff>114300</xdr:colOff>
      <xdr:row>38</xdr:row>
      <xdr:rowOff>120772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93957"/>
          <a:ext cx="889000" cy="1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120634</xdr:rowOff>
    </xdr:from>
    <xdr:to>
      <xdr:col>45</xdr:col>
      <xdr:colOff>177800</xdr:colOff>
      <xdr:row>38</xdr:row>
      <xdr:rowOff>120772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3573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119263</xdr:rowOff>
    </xdr:from>
    <xdr:to>
      <xdr:col>41</xdr:col>
      <xdr:colOff>50800</xdr:colOff>
      <xdr:row>38</xdr:row>
      <xdr:rowOff>120634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343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34813</xdr:rowOff>
    </xdr:from>
    <xdr:to>
      <xdr:col>55</xdr:col>
      <xdr:colOff>50800</xdr:colOff>
      <xdr:row>38</xdr:row>
      <xdr:rowOff>136413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165640</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3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99507</xdr:rowOff>
    </xdr:from>
    <xdr:to>
      <xdr:col>50</xdr:col>
      <xdr:colOff>165100</xdr:colOff>
      <xdr:row>38</xdr:row>
      <xdr:rowOff>29657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46184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1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69972</xdr:rowOff>
    </xdr:from>
    <xdr:to>
      <xdr:col>46</xdr:col>
      <xdr:colOff>38100</xdr:colOff>
      <xdr:row>39</xdr:row>
      <xdr:rowOff>122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162699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7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69834</xdr:rowOff>
    </xdr:from>
    <xdr:to>
      <xdr:col>41</xdr:col>
      <xdr:colOff>101600</xdr:colOff>
      <xdr:row>38</xdr:row>
      <xdr:rowOff>171434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162561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77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68463</xdr:rowOff>
    </xdr:from>
    <xdr:to>
      <xdr:col>36</xdr:col>
      <xdr:colOff>165100</xdr:colOff>
      <xdr:row>38</xdr:row>
      <xdr:rowOff>170063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161190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7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59519</xdr:rowOff>
    </xdr:from>
    <xdr:to>
      <xdr:col>55</xdr:col>
      <xdr:colOff>0</xdr:colOff>
      <xdr:row>57</xdr:row>
      <xdr:rowOff>51498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60719"/>
          <a:ext cx="838200" cy="1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51498</xdr:rowOff>
    </xdr:from>
    <xdr:to>
      <xdr:col>50</xdr:col>
      <xdr:colOff>114300</xdr:colOff>
      <xdr:row>57</xdr:row>
      <xdr:rowOff>53281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24148"/>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53281</xdr:rowOff>
    </xdr:from>
    <xdr:to>
      <xdr:col>45</xdr:col>
      <xdr:colOff>177800</xdr:colOff>
      <xdr:row>57</xdr:row>
      <xdr:rowOff>70880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25931"/>
          <a:ext cx="889000" cy="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56760</xdr:rowOff>
    </xdr:from>
    <xdr:to>
      <xdr:col>41</xdr:col>
      <xdr:colOff>50800</xdr:colOff>
      <xdr:row>57</xdr:row>
      <xdr:rowOff>70880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29410"/>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8719</xdr:rowOff>
    </xdr:from>
    <xdr:to>
      <xdr:col>55</xdr:col>
      <xdr:colOff>50800</xdr:colOff>
      <xdr:row>56</xdr:row>
      <xdr:rowOff>110319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31596</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6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698</xdr:rowOff>
    </xdr:from>
    <xdr:to>
      <xdr:col>50</xdr:col>
      <xdr:colOff>165100</xdr:colOff>
      <xdr:row>57</xdr:row>
      <xdr:rowOff>102298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118825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2481</xdr:rowOff>
    </xdr:from>
    <xdr:to>
      <xdr:col>46</xdr:col>
      <xdr:colOff>38100</xdr:colOff>
      <xdr:row>57</xdr:row>
      <xdr:rowOff>104081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7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120608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20080</xdr:rowOff>
    </xdr:from>
    <xdr:to>
      <xdr:col>41</xdr:col>
      <xdr:colOff>101600</xdr:colOff>
      <xdr:row>57</xdr:row>
      <xdr:rowOff>121680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138207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5960</xdr:rowOff>
    </xdr:from>
    <xdr:to>
      <xdr:col>36</xdr:col>
      <xdr:colOff>165100</xdr:colOff>
      <xdr:row>57</xdr:row>
      <xdr:rowOff>107560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124087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5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159669</xdr:rowOff>
    </xdr:from>
    <xdr:to>
      <xdr:col>55</xdr:col>
      <xdr:colOff>0</xdr:colOff>
      <xdr:row>74</xdr:row>
      <xdr:rowOff>80432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675519"/>
          <a:ext cx="838200" cy="9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80432</xdr:rowOff>
    </xdr:from>
    <xdr:to>
      <xdr:col>50</xdr:col>
      <xdr:colOff>114300</xdr:colOff>
      <xdr:row>77</xdr:row>
      <xdr:rowOff>3618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767732"/>
          <a:ext cx="889000" cy="4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3618</xdr:rowOff>
    </xdr:from>
    <xdr:to>
      <xdr:col>45</xdr:col>
      <xdr:colOff>177800</xdr:colOff>
      <xdr:row>77</xdr:row>
      <xdr:rowOff>151758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05268"/>
          <a:ext cx="889000" cy="1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137410</xdr:rowOff>
    </xdr:from>
    <xdr:to>
      <xdr:col>41</xdr:col>
      <xdr:colOff>50800</xdr:colOff>
      <xdr:row>77</xdr:row>
      <xdr:rowOff>151758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39060"/>
          <a:ext cx="889000" cy="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108869</xdr:rowOff>
    </xdr:from>
    <xdr:to>
      <xdr:col>55</xdr:col>
      <xdr:colOff>50800</xdr:colOff>
      <xdr:row>74</xdr:row>
      <xdr:rowOff>39019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6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131746</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4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29632</xdr:rowOff>
    </xdr:from>
    <xdr:to>
      <xdr:col>50</xdr:col>
      <xdr:colOff>165100</xdr:colOff>
      <xdr:row>74</xdr:row>
      <xdr:rowOff>131232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71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147759</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49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124268</xdr:rowOff>
    </xdr:from>
    <xdr:to>
      <xdr:col>46</xdr:col>
      <xdr:colOff>38100</xdr:colOff>
      <xdr:row>77</xdr:row>
      <xdr:rowOff>54418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70945</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92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100958</xdr:rowOff>
    </xdr:from>
    <xdr:to>
      <xdr:col>41</xdr:col>
      <xdr:colOff>101600</xdr:colOff>
      <xdr:row>78</xdr:row>
      <xdr:rowOff>31108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47635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86610</xdr:rowOff>
    </xdr:from>
    <xdr:to>
      <xdr:col>36</xdr:col>
      <xdr:colOff>165100</xdr:colOff>
      <xdr:row>78</xdr:row>
      <xdr:rowOff>16760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33287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14835</xdr:rowOff>
    </xdr:from>
    <xdr:to>
      <xdr:col>55</xdr:col>
      <xdr:colOff>0</xdr:colOff>
      <xdr:row>94</xdr:row>
      <xdr:rowOff>46720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131135"/>
          <a:ext cx="838200" cy="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46720</xdr:rowOff>
    </xdr:from>
    <xdr:to>
      <xdr:col>50</xdr:col>
      <xdr:colOff>114300</xdr:colOff>
      <xdr:row>94</xdr:row>
      <xdr:rowOff>116557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163020"/>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116557</xdr:rowOff>
    </xdr:from>
    <xdr:to>
      <xdr:col>45</xdr:col>
      <xdr:colOff>177800</xdr:colOff>
      <xdr:row>94</xdr:row>
      <xdr:rowOff>157262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32857"/>
          <a:ext cx="889000" cy="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103535</xdr:rowOff>
    </xdr:from>
    <xdr:to>
      <xdr:col>41</xdr:col>
      <xdr:colOff>50800</xdr:colOff>
      <xdr:row>94</xdr:row>
      <xdr:rowOff>157262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219835"/>
          <a:ext cx="889000" cy="5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135485</xdr:rowOff>
    </xdr:from>
    <xdr:to>
      <xdr:col>55</xdr:col>
      <xdr:colOff>50800</xdr:colOff>
      <xdr:row>94</xdr:row>
      <xdr:rowOff>65635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0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158362</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93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167370</xdr:rowOff>
    </xdr:from>
    <xdr:to>
      <xdr:col>50</xdr:col>
      <xdr:colOff>165100</xdr:colOff>
      <xdr:row>94</xdr:row>
      <xdr:rowOff>97520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1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114047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88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65757</xdr:rowOff>
    </xdr:from>
    <xdr:to>
      <xdr:col>46</xdr:col>
      <xdr:colOff>38100</xdr:colOff>
      <xdr:row>94</xdr:row>
      <xdr:rowOff>167357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8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12434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95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106462</xdr:rowOff>
    </xdr:from>
    <xdr:to>
      <xdr:col>41</xdr:col>
      <xdr:colOff>101600</xdr:colOff>
      <xdr:row>95</xdr:row>
      <xdr:rowOff>36612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53139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9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52735</xdr:rowOff>
    </xdr:from>
    <xdr:to>
      <xdr:col>36</xdr:col>
      <xdr:colOff>165100</xdr:colOff>
      <xdr:row>94</xdr:row>
      <xdr:rowOff>154335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170862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94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79559</xdr:rowOff>
    </xdr:from>
    <xdr:to>
      <xdr:col>85</xdr:col>
      <xdr:colOff>127000</xdr:colOff>
      <xdr:row>35</xdr:row>
      <xdr:rowOff>71329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08859"/>
          <a:ext cx="838200" cy="1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59099</xdr:rowOff>
    </xdr:from>
    <xdr:to>
      <xdr:col>81</xdr:col>
      <xdr:colOff>50800</xdr:colOff>
      <xdr:row>35</xdr:row>
      <xdr:rowOff>71329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059849"/>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59099</xdr:rowOff>
    </xdr:from>
    <xdr:to>
      <xdr:col>76</xdr:col>
      <xdr:colOff>114300</xdr:colOff>
      <xdr:row>36</xdr:row>
      <xdr:rowOff>10236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59849"/>
          <a:ext cx="889000" cy="1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149416</xdr:rowOff>
    </xdr:from>
    <xdr:to>
      <xdr:col>71</xdr:col>
      <xdr:colOff>177800</xdr:colOff>
      <xdr:row>36</xdr:row>
      <xdr:rowOff>10236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150166"/>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28759</xdr:rowOff>
    </xdr:from>
    <xdr:to>
      <xdr:col>85</xdr:col>
      <xdr:colOff>177800</xdr:colOff>
      <xdr:row>34</xdr:row>
      <xdr:rowOff>130359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85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51636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20529</xdr:rowOff>
    </xdr:from>
    <xdr:to>
      <xdr:col>81</xdr:col>
      <xdr:colOff>101600</xdr:colOff>
      <xdr:row>35</xdr:row>
      <xdr:rowOff>122129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138656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9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8299</xdr:rowOff>
    </xdr:from>
    <xdr:to>
      <xdr:col>76</xdr:col>
      <xdr:colOff>165100</xdr:colOff>
      <xdr:row>35</xdr:row>
      <xdr:rowOff>109899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126426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130886</xdr:rowOff>
    </xdr:from>
    <xdr:to>
      <xdr:col>72</xdr:col>
      <xdr:colOff>38100</xdr:colOff>
      <xdr:row>36</xdr:row>
      <xdr:rowOff>61036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77563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98616</xdr:rowOff>
    </xdr:from>
    <xdr:to>
      <xdr:col>67</xdr:col>
      <xdr:colOff>101600</xdr:colOff>
      <xdr:row>36</xdr:row>
      <xdr:rowOff>28766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45293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34346</xdr:rowOff>
    </xdr:from>
    <xdr:to>
      <xdr:col>85</xdr:col>
      <xdr:colOff>127000</xdr:colOff>
      <xdr:row>57</xdr:row>
      <xdr:rowOff>65653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06996"/>
          <a:ext cx="8382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17955</xdr:rowOff>
    </xdr:from>
    <xdr:to>
      <xdr:col>81</xdr:col>
      <xdr:colOff>50800</xdr:colOff>
      <xdr:row>57</xdr:row>
      <xdr:rowOff>65653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90605"/>
          <a:ext cx="889000" cy="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17955</xdr:rowOff>
    </xdr:from>
    <xdr:to>
      <xdr:col>76</xdr:col>
      <xdr:colOff>114300</xdr:colOff>
      <xdr:row>57</xdr:row>
      <xdr:rowOff>117926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90605"/>
          <a:ext cx="889000" cy="9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117926</xdr:rowOff>
    </xdr:from>
    <xdr:to>
      <xdr:col>71</xdr:col>
      <xdr:colOff>177800</xdr:colOff>
      <xdr:row>57</xdr:row>
      <xdr:rowOff>120779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90576"/>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154996</xdr:rowOff>
    </xdr:from>
    <xdr:to>
      <xdr:col>85</xdr:col>
      <xdr:colOff>177800</xdr:colOff>
      <xdr:row>57</xdr:row>
      <xdr:rowOff>85146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6423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0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14853</xdr:rowOff>
    </xdr:from>
    <xdr:to>
      <xdr:col>81</xdr:col>
      <xdr:colOff>101600</xdr:colOff>
      <xdr:row>57</xdr:row>
      <xdr:rowOff>116453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132980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6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138605</xdr:rowOff>
    </xdr:from>
    <xdr:to>
      <xdr:col>76</xdr:col>
      <xdr:colOff>165100</xdr:colOff>
      <xdr:row>57</xdr:row>
      <xdr:rowOff>68755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3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85282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1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67126</xdr:rowOff>
    </xdr:from>
    <xdr:to>
      <xdr:col>72</xdr:col>
      <xdr:colOff>38100</xdr:colOff>
      <xdr:row>57</xdr:row>
      <xdr:rowOff>168726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159853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69979</xdr:rowOff>
    </xdr:from>
    <xdr:to>
      <xdr:col>67</xdr:col>
      <xdr:colOff>101600</xdr:colOff>
      <xdr:row>58</xdr:row>
      <xdr:rowOff>129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162706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22192</xdr:rowOff>
    </xdr:from>
    <xdr:to>
      <xdr:col>85</xdr:col>
      <xdr:colOff>127000</xdr:colOff>
      <xdr:row>79</xdr:row>
      <xdr:rowOff>41601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66742"/>
          <a:ext cx="838200" cy="1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41601</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86151"/>
          <a:ext cx="8890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41805</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6355"/>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20058</xdr:rowOff>
    </xdr:from>
    <xdr:to>
      <xdr:col>71</xdr:col>
      <xdr:colOff>177800</xdr:colOff>
      <xdr:row>79</xdr:row>
      <xdr:rowOff>41805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64608"/>
          <a:ext cx="889000" cy="2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142842</xdr:rowOff>
    </xdr:from>
    <xdr:to>
      <xdr:col>85</xdr:col>
      <xdr:colOff>177800</xdr:colOff>
      <xdr:row>79</xdr:row>
      <xdr:rowOff>72992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1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162251</xdr:rowOff>
    </xdr:from>
    <xdr:to>
      <xdr:col>81</xdr:col>
      <xdr:colOff>101600</xdr:colOff>
      <xdr:row>79</xdr:row>
      <xdr:rowOff>92401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83528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162455</xdr:rowOff>
    </xdr:from>
    <xdr:to>
      <xdr:col>72</xdr:col>
      <xdr:colOff>38100</xdr:colOff>
      <xdr:row>79</xdr:row>
      <xdr:rowOff>92605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83732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2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140708</xdr:rowOff>
    </xdr:from>
    <xdr:to>
      <xdr:col>67</xdr:col>
      <xdr:colOff>101600</xdr:colOff>
      <xdr:row>79</xdr:row>
      <xdr:rowOff>70858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61985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137666</xdr:rowOff>
    </xdr:from>
    <xdr:to>
      <xdr:col>85</xdr:col>
      <xdr:colOff>127000</xdr:colOff>
      <xdr:row>94</xdr:row>
      <xdr:rowOff>167616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253966"/>
          <a:ext cx="8382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167616</xdr:rowOff>
    </xdr:from>
    <xdr:to>
      <xdr:col>81</xdr:col>
      <xdr:colOff>50800</xdr:colOff>
      <xdr:row>95</xdr:row>
      <xdr:rowOff>3059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283916"/>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3059</xdr:rowOff>
    </xdr:from>
    <xdr:to>
      <xdr:col>76</xdr:col>
      <xdr:colOff>114300</xdr:colOff>
      <xdr:row>95</xdr:row>
      <xdr:rowOff>17841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290809"/>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17841</xdr:rowOff>
    </xdr:from>
    <xdr:to>
      <xdr:col>71</xdr:col>
      <xdr:colOff>177800</xdr:colOff>
      <xdr:row>95</xdr:row>
      <xdr:rowOff>36937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305591"/>
          <a:ext cx="889000" cy="1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156424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143504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86866</xdr:rowOff>
    </xdr:from>
    <xdr:to>
      <xdr:col>85</xdr:col>
      <xdr:colOff>177800</xdr:colOff>
      <xdr:row>95</xdr:row>
      <xdr:rowOff>17016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109743</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5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116816</xdr:rowOff>
    </xdr:from>
    <xdr:to>
      <xdr:col>81</xdr:col>
      <xdr:colOff>101600</xdr:colOff>
      <xdr:row>95</xdr:row>
      <xdr:rowOff>46966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2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63493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00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123709</xdr:rowOff>
    </xdr:from>
    <xdr:to>
      <xdr:col>76</xdr:col>
      <xdr:colOff>165100</xdr:colOff>
      <xdr:row>95</xdr:row>
      <xdr:rowOff>53859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70386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01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138491</xdr:rowOff>
    </xdr:from>
    <xdr:to>
      <xdr:col>72</xdr:col>
      <xdr:colOff>38100</xdr:colOff>
      <xdr:row>95</xdr:row>
      <xdr:rowOff>68641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2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85168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03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157587</xdr:rowOff>
    </xdr:from>
    <xdr:to>
      <xdr:col>67</xdr:col>
      <xdr:colOff>101600</xdr:colOff>
      <xdr:row>95</xdr:row>
      <xdr:rowOff>87737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104264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04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116024</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459674"/>
          <a:ext cx="8382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116024</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459674"/>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32874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719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65224</xdr:rowOff>
    </xdr:from>
    <xdr:to>
      <xdr:col>112</xdr:col>
      <xdr:colOff>38100</xdr:colOff>
      <xdr:row>37</xdr:row>
      <xdr:rowOff>166824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4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11901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18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315,208</a:t>
          </a:r>
          <a:r>
            <a:rPr kumimoji="1" lang="ja-JP" altLang="ja-JP" sz="1100">
              <a:solidFill>
                <a:schemeClr val="dk1"/>
              </a:solidFill>
              <a:effectLst/>
              <a:latin typeface="+mn-lt"/>
              <a:ea typeface="+mn-ea"/>
              <a:cs typeface="+mn-cs"/>
            </a:rPr>
            <a:t>円と類似団体内順位で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位となっており、保育園や養護老人ホームを直営で行っていることが要因である。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年度以降も老人ホーム改築及び旧老人ホーム解体や特別養護老人ホーム運営費補助等を行っており、高水準となっているが、</a:t>
          </a:r>
          <a:endParaRPr lang="ja-JP" altLang="ja-JP" sz="1400">
            <a:effectLst/>
          </a:endParaRPr>
        </a:p>
        <a:p>
          <a:r>
            <a:rPr kumimoji="1" lang="ja-JP" altLang="ja-JP" sz="1100">
              <a:solidFill>
                <a:schemeClr val="dk1"/>
              </a:solidFill>
              <a:effectLst/>
              <a:latin typeface="+mn-lt"/>
              <a:ea typeface="+mn-ea"/>
              <a:cs typeface="+mn-cs"/>
            </a:rPr>
            <a:t>これらは老人福祉の充実を図るために重点的に取り組んできたことによるものである。</a:t>
          </a:r>
          <a:endParaRPr lang="ja-JP" altLang="ja-JP" sz="1400">
            <a:effectLst/>
          </a:endParaRPr>
        </a:p>
        <a:p>
          <a:r>
            <a:rPr kumimoji="1" lang="ja-JP" altLang="ja-JP" sz="1100">
              <a:solidFill>
                <a:schemeClr val="dk1"/>
              </a:solidFill>
              <a:effectLst/>
              <a:latin typeface="+mn-lt"/>
              <a:ea typeface="+mn-ea"/>
              <a:cs typeface="+mn-cs"/>
            </a:rPr>
            <a:t>衛生費が住民一人当たり</a:t>
          </a:r>
          <a:r>
            <a:rPr kumimoji="1" lang="en-US" altLang="ja-JP" sz="1100">
              <a:solidFill>
                <a:schemeClr val="dk1"/>
              </a:solidFill>
              <a:effectLst/>
              <a:latin typeface="+mn-lt"/>
              <a:ea typeface="+mn-ea"/>
              <a:cs typeface="+mn-cs"/>
            </a:rPr>
            <a:t>152,825</a:t>
          </a:r>
          <a:r>
            <a:rPr kumimoji="1" lang="ja-JP" altLang="ja-JP" sz="1100">
              <a:solidFill>
                <a:schemeClr val="dk1"/>
              </a:solidFill>
              <a:effectLst/>
              <a:latin typeface="+mn-lt"/>
              <a:ea typeface="+mn-ea"/>
              <a:cs typeface="+mn-cs"/>
            </a:rPr>
            <a:t>円となっており、類似団体平均に比べ高水準なのは病院建設事業補助や病院運営費補助を行っていることが主な要因である。</a:t>
          </a:r>
          <a:endParaRPr lang="ja-JP" altLang="ja-JP" sz="1400">
            <a:effectLst/>
          </a:endParaRPr>
        </a:p>
        <a:p>
          <a:r>
            <a:rPr kumimoji="1" lang="ja-JP" altLang="ja-JP" sz="1100">
              <a:solidFill>
                <a:schemeClr val="dk1"/>
              </a:solidFill>
              <a:effectLst/>
              <a:latin typeface="+mn-lt"/>
              <a:ea typeface="+mn-ea"/>
              <a:cs typeface="+mn-cs"/>
            </a:rPr>
            <a:t>公債費が住民一人当たり</a:t>
          </a:r>
          <a:r>
            <a:rPr kumimoji="1" lang="en-US" altLang="ja-JP" sz="1100">
              <a:solidFill>
                <a:schemeClr val="dk1"/>
              </a:solidFill>
              <a:effectLst/>
              <a:latin typeface="+mn-lt"/>
              <a:ea typeface="+mn-ea"/>
              <a:cs typeface="+mn-cs"/>
            </a:rPr>
            <a:t>200,534</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年度実施の老人ホーム移転改築工事や摩周厚生病院医療機器更新支援といった事業に係る起債償還が開始したことにより高止まりとなっている。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実質単年度収支が負数となった令和元年度は町内の公共施設整備に伴う関連経費が増加したため基金の取り崩しを行ったことが原因である。</a:t>
          </a:r>
          <a:endParaRPr lang="ja-JP" altLang="ja-JP" sz="1400">
            <a:effectLst/>
          </a:endParaRPr>
        </a:p>
        <a:p>
          <a:r>
            <a:rPr kumimoji="1" lang="ja-JP" altLang="ja-JP" sz="1100">
              <a:solidFill>
                <a:schemeClr val="dk1"/>
              </a:solidFill>
              <a:effectLst/>
              <a:latin typeface="+mn-lt"/>
              <a:ea typeface="+mn-ea"/>
              <a:cs typeface="+mn-cs"/>
            </a:rPr>
            <a:t>正数となった平成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税収の増や除排雪経費の減によって財政調整基金の取り崩し額が減少したため、令和２年度から令和４年度については、事務事業の精査や、新型コロナウイルスによる事業の中止により財源的な余裕が発生したため、実質単年度収支が回復し正数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安定的な経営を持続的に行うため、ＰＤＣＡサイクルに基づく事務事業評価による見直しや、行財政改革による人件費削減等徹底した経費の削減、町民負担の適正化や財源確保など将来に向けた収支の健全化を重視し、今後も赤字決算に陥ることがない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15312823</v>
      </c>
      <c r="BO4" s="415"/>
      <c r="BP4" s="415"/>
      <c r="BQ4" s="415"/>
      <c r="BR4" s="415"/>
      <c r="BS4" s="415"/>
      <c r="BT4" s="415"/>
      <c r="BU4" s="416"/>
      <c r="BV4" s="414">
        <v>15952352</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3.3</v>
      </c>
      <c r="CU4" s="589"/>
      <c r="CV4" s="589"/>
      <c r="CW4" s="589"/>
      <c r="CX4" s="589"/>
      <c r="CY4" s="589"/>
      <c r="CZ4" s="589"/>
      <c r="DA4" s="590"/>
      <c r="DB4" s="588">
        <v>2.4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15144521</v>
      </c>
      <c r="BO5" s="420"/>
      <c r="BP5" s="420"/>
      <c r="BQ5" s="420"/>
      <c r="BR5" s="420"/>
      <c r="BS5" s="420"/>
      <c r="BT5" s="420"/>
      <c r="BU5" s="421"/>
      <c r="BV5" s="419">
        <v>15766690</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92.6</v>
      </c>
      <c r="CU5" s="390"/>
      <c r="CV5" s="390"/>
      <c r="CW5" s="390"/>
      <c r="CX5" s="390"/>
      <c r="CY5" s="390"/>
      <c r="CZ5" s="390"/>
      <c r="DA5" s="391"/>
      <c r="DB5" s="389">
        <v>93.3</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168302</v>
      </c>
      <c r="BO6" s="420"/>
      <c r="BP6" s="420"/>
      <c r="BQ6" s="420"/>
      <c r="BR6" s="420"/>
      <c r="BS6" s="420"/>
      <c r="BT6" s="420"/>
      <c r="BU6" s="421"/>
      <c r="BV6" s="419">
        <v>185662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93.5</v>
      </c>
      <c r="CU6" s="563"/>
      <c r="CV6" s="563"/>
      <c r="CW6" s="563"/>
      <c r="CX6" s="563"/>
      <c r="CY6" s="563"/>
      <c r="CZ6" s="563"/>
      <c r="DA6" s="564"/>
      <c r="DB6" s="562">
        <v>95.6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103</v>
      </c>
      <c r="AV7" s="470"/>
      <c r="AW7" s="470"/>
      <c r="AX7" s="470"/>
      <c r="AY7" s="399" t="s">
        <v>107</v>
      </c>
      <c r="AZ7" s="400"/>
      <c r="BA7" s="400"/>
      <c r="BB7" s="400"/>
      <c r="BC7" s="400"/>
      <c r="BD7" s="400"/>
      <c r="BE7" s="400"/>
      <c r="BF7" s="400"/>
      <c r="BG7" s="400"/>
      <c r="BH7" s="400"/>
      <c r="BI7" s="400"/>
      <c r="BJ7" s="400"/>
      <c r="BK7" s="400"/>
      <c r="BL7" s="400"/>
      <c r="BM7" s="401"/>
      <c r="BN7" s="419">
        <v>95</v>
      </c>
      <c r="BO7" s="420"/>
      <c r="BP7" s="420"/>
      <c r="BQ7" s="420"/>
      <c r="BR7" s="420"/>
      <c r="BS7" s="420"/>
      <c r="BT7" s="420"/>
      <c r="BU7" s="421"/>
      <c r="BV7" s="419">
        <v>61627</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5044323</v>
      </c>
      <c r="CU7" s="420"/>
      <c r="CV7" s="420"/>
      <c r="CW7" s="420"/>
      <c r="CX7" s="420"/>
      <c r="CY7" s="420"/>
      <c r="CZ7" s="420"/>
      <c r="DA7" s="421"/>
      <c r="DB7" s="419">
        <v>5116273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168207</v>
      </c>
      <c r="BO8" s="420"/>
      <c r="BP8" s="420"/>
      <c r="BQ8" s="420"/>
      <c r="BR8" s="420"/>
      <c r="BS8" s="420"/>
      <c r="BT8" s="420"/>
      <c r="BU8" s="421"/>
      <c r="BV8" s="419">
        <v>124035</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0.22</v>
      </c>
      <c r="CU8" s="525"/>
      <c r="CV8" s="525"/>
      <c r="CW8" s="525"/>
      <c r="CX8" s="525"/>
      <c r="CY8" s="525"/>
      <c r="CZ8" s="525"/>
      <c r="DA8" s="526"/>
      <c r="DB8" s="524">
        <v>0.23</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6955</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103</v>
      </c>
      <c r="AV9" s="470"/>
      <c r="AW9" s="470"/>
      <c r="AX9" s="470"/>
      <c r="AY9" s="399" t="s">
        <v>117</v>
      </c>
      <c r="AZ9" s="400"/>
      <c r="BA9" s="400"/>
      <c r="BB9" s="400"/>
      <c r="BC9" s="400"/>
      <c r="BD9" s="400"/>
      <c r="BE9" s="400"/>
      <c r="BF9" s="400"/>
      <c r="BG9" s="400"/>
      <c r="BH9" s="400"/>
      <c r="BI9" s="400"/>
      <c r="BJ9" s="400"/>
      <c r="BK9" s="400"/>
      <c r="BL9" s="400"/>
      <c r="BM9" s="401"/>
      <c r="BN9" s="419">
        <v>44172</v>
      </c>
      <c r="BO9" s="420"/>
      <c r="BP9" s="420"/>
      <c r="BQ9" s="420"/>
      <c r="BR9" s="420"/>
      <c r="BS9" s="420"/>
      <c r="BT9" s="420"/>
      <c r="BU9" s="421"/>
      <c r="BV9" s="419">
        <v>20531</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21.4</v>
      </c>
      <c r="CU9" s="390"/>
      <c r="CV9" s="390"/>
      <c r="CW9" s="390"/>
      <c r="CX9" s="390"/>
      <c r="CY9" s="390"/>
      <c r="CZ9" s="390"/>
      <c r="DA9" s="391"/>
      <c r="DB9" s="389">
        <v>20.5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7758</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187792</v>
      </c>
      <c r="BO10" s="420"/>
      <c r="BP10" s="420"/>
      <c r="BQ10" s="420"/>
      <c r="BR10" s="420"/>
      <c r="BS10" s="420"/>
      <c r="BT10" s="420"/>
      <c r="BU10" s="421"/>
      <c r="BV10" s="419">
        <v>417430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6699</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103</v>
      </c>
      <c r="AV12" s="470"/>
      <c r="AW12" s="470"/>
      <c r="AX12" s="470"/>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130</v>
      </c>
      <c r="CU12" s="525"/>
      <c r="CV12" s="525"/>
      <c r="CW12" s="525"/>
      <c r="CX12" s="525"/>
      <c r="CY12" s="525"/>
      <c r="CZ12" s="525"/>
      <c r="DA12" s="526"/>
      <c r="DB12" s="524" t="s">
        <v>130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6621</v>
      </c>
      <c r="S13" s="516"/>
      <c r="T13" s="516"/>
      <c r="U13" s="516"/>
      <c r="V13" s="517"/>
      <c r="W13" s="500" t="s">
        <v>140</v>
      </c>
      <c r="X13" s="433"/>
      <c r="Y13" s="433"/>
      <c r="Z13" s="433"/>
      <c r="AA13" s="433"/>
      <c r="AB13" s="434"/>
      <c r="AC13" s="395">
        <v>494</v>
      </c>
      <c r="AD13" s="396"/>
      <c r="AE13" s="396"/>
      <c r="AF13" s="396"/>
      <c r="AG13" s="397"/>
      <c r="AH13" s="395">
        <v>594</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231964</v>
      </c>
      <c r="BO13" s="420"/>
      <c r="BP13" s="420"/>
      <c r="BQ13" s="420"/>
      <c r="BR13" s="420"/>
      <c r="BS13" s="420"/>
      <c r="BT13" s="420"/>
      <c r="BU13" s="421"/>
      <c r="BV13" s="419">
        <v>437961</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14.9</v>
      </c>
      <c r="CU13" s="390"/>
      <c r="CV13" s="390"/>
      <c r="CW13" s="390"/>
      <c r="CX13" s="390"/>
      <c r="CY13" s="390"/>
      <c r="CZ13" s="390"/>
      <c r="DA13" s="391"/>
      <c r="DB13" s="389">
        <v>15.7</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6840</v>
      </c>
      <c r="S14" s="516"/>
      <c r="T14" s="516"/>
      <c r="U14" s="516"/>
      <c r="V14" s="517"/>
      <c r="W14" s="518"/>
      <c r="X14" s="436"/>
      <c r="Y14" s="436"/>
      <c r="Z14" s="436"/>
      <c r="AA14" s="436"/>
      <c r="AB14" s="437"/>
      <c r="AC14" s="508">
        <v>14.7</v>
      </c>
      <c r="AD14" s="509"/>
      <c r="AE14" s="509"/>
      <c r="AF14" s="509"/>
      <c r="AG14" s="510"/>
      <c r="AH14" s="508">
        <v>15.1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t="s">
        <v>130</v>
      </c>
      <c r="CU14" s="520"/>
      <c r="CV14" s="520"/>
      <c r="CW14" s="520"/>
      <c r="CX14" s="520"/>
      <c r="CY14" s="520"/>
      <c r="CZ14" s="520"/>
      <c r="DA14" s="521"/>
      <c r="DB14" s="519">
        <v>2.2000000000000002</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147</v>
      </c>
      <c r="N15" s="513"/>
      <c r="O15" s="513"/>
      <c r="P15" s="513"/>
      <c r="Q15" s="514"/>
      <c r="R15" s="515">
        <v>6757</v>
      </c>
      <c r="S15" s="516"/>
      <c r="T15" s="516"/>
      <c r="U15" s="516"/>
      <c r="V15" s="517"/>
      <c r="W15" s="500" t="s">
        <v>148</v>
      </c>
      <c r="X15" s="433"/>
      <c r="Y15" s="433"/>
      <c r="Z15" s="433"/>
      <c r="AA15" s="433"/>
      <c r="AB15" s="434"/>
      <c r="AC15" s="395">
        <v>482</v>
      </c>
      <c r="AD15" s="396"/>
      <c r="AE15" s="396"/>
      <c r="AF15" s="396"/>
      <c r="AG15" s="397"/>
      <c r="AH15" s="395">
        <v>582</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1063181</v>
      </c>
      <c r="BO15" s="415"/>
      <c r="BP15" s="415"/>
      <c r="BQ15" s="415"/>
      <c r="BR15" s="415"/>
      <c r="BS15" s="415"/>
      <c r="BT15" s="415"/>
      <c r="BU15" s="416"/>
      <c r="BV15" s="414">
        <v>1023605</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14.4</v>
      </c>
      <c r="AD16" s="509"/>
      <c r="AE16" s="509"/>
      <c r="AF16" s="509"/>
      <c r="AG16" s="510"/>
      <c r="AH16" s="508">
        <v>14.8</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4733979</v>
      </c>
      <c r="BO16" s="420"/>
      <c r="BP16" s="420"/>
      <c r="BQ16" s="420"/>
      <c r="BR16" s="420"/>
      <c r="BS16" s="420"/>
      <c r="BT16" s="420"/>
      <c r="BU16" s="421"/>
      <c r="BV16" s="419">
        <v>4691599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2379</v>
      </c>
      <c r="AD17" s="396"/>
      <c r="AE17" s="396"/>
      <c r="AF17" s="396"/>
      <c r="AG17" s="397"/>
      <c r="AH17" s="395">
        <v>2768</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1322237</v>
      </c>
      <c r="BO17" s="420"/>
      <c r="BP17" s="420"/>
      <c r="BQ17" s="420"/>
      <c r="BR17" s="420"/>
      <c r="BS17" s="420"/>
      <c r="BT17" s="420"/>
      <c r="BU17" s="421"/>
      <c r="BV17" s="419">
        <v>1274745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774.33</v>
      </c>
      <c r="M18" s="490"/>
      <c r="N18" s="490"/>
      <c r="O18" s="490"/>
      <c r="P18" s="490"/>
      <c r="Q18" s="490"/>
      <c r="R18" s="491"/>
      <c r="S18" s="491"/>
      <c r="T18" s="491"/>
      <c r="U18" s="491"/>
      <c r="V18" s="492"/>
      <c r="W18" s="485"/>
      <c r="X18" s="486"/>
      <c r="Y18" s="486"/>
      <c r="Z18" s="486"/>
      <c r="AA18" s="486"/>
      <c r="AB18" s="501"/>
      <c r="AC18" s="383">
        <v>70.900000000000006</v>
      </c>
      <c r="AD18" s="384"/>
      <c r="AE18" s="384"/>
      <c r="AF18" s="384"/>
      <c r="AG18" s="493"/>
      <c r="AH18" s="383">
        <v>70.2</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4709316</v>
      </c>
      <c r="BO18" s="420"/>
      <c r="BP18" s="420"/>
      <c r="BQ18" s="420"/>
      <c r="BR18" s="420"/>
      <c r="BS18" s="420"/>
      <c r="BT18" s="420"/>
      <c r="BU18" s="421"/>
      <c r="BV18" s="419">
        <v>4805742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9</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5935197</v>
      </c>
      <c r="BO19" s="420"/>
      <c r="BP19" s="420"/>
      <c r="BQ19" s="420"/>
      <c r="BR19" s="420"/>
      <c r="BS19" s="420"/>
      <c r="BT19" s="420"/>
      <c r="BU19" s="421"/>
      <c r="BV19" s="419">
        <v>6047831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3339</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9096661</v>
      </c>
      <c r="BO22" s="415"/>
      <c r="BP22" s="415"/>
      <c r="BQ22" s="415"/>
      <c r="BR22" s="415"/>
      <c r="BS22" s="415"/>
      <c r="BT22" s="415"/>
      <c r="BU22" s="416"/>
      <c r="BV22" s="414">
        <v>9689052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8311410</v>
      </c>
      <c r="BO23" s="420"/>
      <c r="BP23" s="420"/>
      <c r="BQ23" s="420"/>
      <c r="BR23" s="420"/>
      <c r="BS23" s="420"/>
      <c r="BT23" s="420"/>
      <c r="BU23" s="421"/>
      <c r="BV23" s="419">
        <v>8883173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8320</v>
      </c>
      <c r="R24" s="396"/>
      <c r="S24" s="396"/>
      <c r="T24" s="396"/>
      <c r="U24" s="396"/>
      <c r="V24" s="397"/>
      <c r="W24" s="465"/>
      <c r="X24" s="456"/>
      <c r="Y24" s="457"/>
      <c r="Z24" s="392" t="s">
        <v>173</v>
      </c>
      <c r="AA24" s="393"/>
      <c r="AB24" s="393"/>
      <c r="AC24" s="393"/>
      <c r="AD24" s="393"/>
      <c r="AE24" s="393"/>
      <c r="AF24" s="393"/>
      <c r="AG24" s="394"/>
      <c r="AH24" s="395">
        <v>139</v>
      </c>
      <c r="AI24" s="396"/>
      <c r="AJ24" s="396"/>
      <c r="AK24" s="396"/>
      <c r="AL24" s="397"/>
      <c r="AM24" s="395">
        <v>419363</v>
      </c>
      <c r="AN24" s="396"/>
      <c r="AO24" s="396"/>
      <c r="AP24" s="396"/>
      <c r="AQ24" s="396"/>
      <c r="AR24" s="397"/>
      <c r="AS24" s="395">
        <v>3017</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6729122</v>
      </c>
      <c r="BO24" s="420"/>
      <c r="BP24" s="420"/>
      <c r="BQ24" s="420"/>
      <c r="BR24" s="420"/>
      <c r="BS24" s="420"/>
      <c r="BT24" s="420"/>
      <c r="BU24" s="421"/>
      <c r="BV24" s="419">
        <v>7094922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6910</v>
      </c>
      <c r="R25" s="396"/>
      <c r="S25" s="396"/>
      <c r="T25" s="396"/>
      <c r="U25" s="396"/>
      <c r="V25" s="397"/>
      <c r="W25" s="465"/>
      <c r="X25" s="456"/>
      <c r="Y25" s="457"/>
      <c r="Z25" s="392" t="s">
        <v>176</v>
      </c>
      <c r="AA25" s="393"/>
      <c r="AB25" s="393"/>
      <c r="AC25" s="393"/>
      <c r="AD25" s="393"/>
      <c r="AE25" s="393"/>
      <c r="AF25" s="393"/>
      <c r="AG25" s="394"/>
      <c r="AH25" s="395" t="s">
        <v>177</v>
      </c>
      <c r="AI25" s="396"/>
      <c r="AJ25" s="396"/>
      <c r="AK25" s="396"/>
      <c r="AL25" s="397"/>
      <c r="AM25" s="395" t="s">
        <v>178</v>
      </c>
      <c r="AN25" s="396"/>
      <c r="AO25" s="396"/>
      <c r="AP25" s="396"/>
      <c r="AQ25" s="396"/>
      <c r="AR25" s="397"/>
      <c r="AS25" s="395" t="s">
        <v>177</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260836</v>
      </c>
      <c r="BO25" s="415"/>
      <c r="BP25" s="415"/>
      <c r="BQ25" s="415"/>
      <c r="BR25" s="415"/>
      <c r="BS25" s="415"/>
      <c r="BT25" s="415"/>
      <c r="BU25" s="416"/>
      <c r="BV25" s="414">
        <v>225124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6250</v>
      </c>
      <c r="R26" s="396"/>
      <c r="S26" s="396"/>
      <c r="T26" s="396"/>
      <c r="U26" s="396"/>
      <c r="V26" s="397"/>
      <c r="W26" s="465"/>
      <c r="X26" s="456"/>
      <c r="Y26" s="457"/>
      <c r="Z26" s="392" t="s">
        <v>181</v>
      </c>
      <c r="AA26" s="430"/>
      <c r="AB26" s="430"/>
      <c r="AC26" s="430"/>
      <c r="AD26" s="430"/>
      <c r="AE26" s="430"/>
      <c r="AF26" s="430"/>
      <c r="AG26" s="431"/>
      <c r="AH26" s="395" t="s">
        <v>130</v>
      </c>
      <c r="AI26" s="396"/>
      <c r="AJ26" s="396"/>
      <c r="AK26" s="396"/>
      <c r="AL26" s="397"/>
      <c r="AM26" s="395" t="s">
        <v>177</v>
      </c>
      <c r="AN26" s="396"/>
      <c r="AO26" s="396"/>
      <c r="AP26" s="396"/>
      <c r="AQ26" s="396"/>
      <c r="AR26" s="397"/>
      <c r="AS26" s="395" t="s">
        <v>178</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177</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2920</v>
      </c>
      <c r="R27" s="396"/>
      <c r="S27" s="396"/>
      <c r="T27" s="396"/>
      <c r="U27" s="396"/>
      <c r="V27" s="397"/>
      <c r="W27" s="465"/>
      <c r="X27" s="456"/>
      <c r="Y27" s="457"/>
      <c r="Z27" s="392" t="s">
        <v>184</v>
      </c>
      <c r="AA27" s="393"/>
      <c r="AB27" s="393"/>
      <c r="AC27" s="393"/>
      <c r="AD27" s="393"/>
      <c r="AE27" s="393"/>
      <c r="AF27" s="393"/>
      <c r="AG27" s="394"/>
      <c r="AH27" s="395" t="s">
        <v>177</v>
      </c>
      <c r="AI27" s="396"/>
      <c r="AJ27" s="396"/>
      <c r="AK27" s="396"/>
      <c r="AL27" s="397"/>
      <c r="AM27" s="395" t="s">
        <v>177</v>
      </c>
      <c r="AN27" s="396"/>
      <c r="AO27" s="396"/>
      <c r="AP27" s="396"/>
      <c r="AQ27" s="396"/>
      <c r="AR27" s="397"/>
      <c r="AS27" s="395" t="s">
        <v>130</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130881</v>
      </c>
      <c r="BO27" s="423"/>
      <c r="BP27" s="423"/>
      <c r="BQ27" s="423"/>
      <c r="BR27" s="423"/>
      <c r="BS27" s="423"/>
      <c r="BT27" s="423"/>
      <c r="BU27" s="424"/>
      <c r="BV27" s="422">
        <v>130879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2340</v>
      </c>
      <c r="R28" s="396"/>
      <c r="S28" s="396"/>
      <c r="T28" s="396"/>
      <c r="U28" s="396"/>
      <c r="V28" s="397"/>
      <c r="W28" s="465"/>
      <c r="X28" s="456"/>
      <c r="Y28" s="457"/>
      <c r="Z28" s="392" t="s">
        <v>187</v>
      </c>
      <c r="AA28" s="393"/>
      <c r="AB28" s="393"/>
      <c r="AC28" s="393"/>
      <c r="AD28" s="393"/>
      <c r="AE28" s="393"/>
      <c r="AF28" s="393"/>
      <c r="AG28" s="394"/>
      <c r="AH28" s="395" t="s">
        <v>177</v>
      </c>
      <c r="AI28" s="396"/>
      <c r="AJ28" s="396"/>
      <c r="AK28" s="396"/>
      <c r="AL28" s="397"/>
      <c r="AM28" s="395" t="s">
        <v>177</v>
      </c>
      <c r="AN28" s="396"/>
      <c r="AO28" s="396"/>
      <c r="AP28" s="396"/>
      <c r="AQ28" s="396"/>
      <c r="AR28" s="397"/>
      <c r="AS28" s="395" t="s">
        <v>177</v>
      </c>
      <c r="AT28" s="396"/>
      <c r="AU28" s="396"/>
      <c r="AV28" s="396"/>
      <c r="AW28" s="396"/>
      <c r="AX28" s="398"/>
      <c r="AY28" s="402" t="s">
        <v>188</v>
      </c>
      <c r="AZ28" s="403"/>
      <c r="BA28" s="403"/>
      <c r="BB28" s="404"/>
      <c r="BC28" s="411" t="s">
        <v>49</v>
      </c>
      <c r="BD28" s="412"/>
      <c r="BE28" s="412"/>
      <c r="BF28" s="412"/>
      <c r="BG28" s="412"/>
      <c r="BH28" s="412"/>
      <c r="BI28" s="412"/>
      <c r="BJ28" s="412"/>
      <c r="BK28" s="412"/>
      <c r="BL28" s="412"/>
      <c r="BM28" s="413"/>
      <c r="BN28" s="414">
        <v>841220</v>
      </c>
      <c r="BO28" s="415"/>
      <c r="BP28" s="415"/>
      <c r="BQ28" s="415"/>
      <c r="BR28" s="415"/>
      <c r="BS28" s="415"/>
      <c r="BT28" s="415"/>
      <c r="BU28" s="416"/>
      <c r="BV28" s="414">
        <v>653428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9</v>
      </c>
      <c r="M29" s="396"/>
      <c r="N29" s="396"/>
      <c r="O29" s="396"/>
      <c r="P29" s="397"/>
      <c r="Q29" s="395">
        <v>1840</v>
      </c>
      <c r="R29" s="396"/>
      <c r="S29" s="396"/>
      <c r="T29" s="396"/>
      <c r="U29" s="396"/>
      <c r="V29" s="397"/>
      <c r="W29" s="466"/>
      <c r="X29" s="467"/>
      <c r="Y29" s="468"/>
      <c r="Z29" s="392" t="s">
        <v>190</v>
      </c>
      <c r="AA29" s="393"/>
      <c r="AB29" s="393"/>
      <c r="AC29" s="393"/>
      <c r="AD29" s="393"/>
      <c r="AE29" s="393"/>
      <c r="AF29" s="393"/>
      <c r="AG29" s="394"/>
      <c r="AH29" s="395">
        <v>139</v>
      </c>
      <c r="AI29" s="396"/>
      <c r="AJ29" s="396"/>
      <c r="AK29" s="396"/>
      <c r="AL29" s="397"/>
      <c r="AM29" s="395">
        <v>419363</v>
      </c>
      <c r="AN29" s="396"/>
      <c r="AO29" s="396"/>
      <c r="AP29" s="396"/>
      <c r="AQ29" s="396"/>
      <c r="AR29" s="397"/>
      <c r="AS29" s="395">
        <v>3017</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188703</v>
      </c>
      <c r="BO29" s="420"/>
      <c r="BP29" s="420"/>
      <c r="BQ29" s="420"/>
      <c r="BR29" s="420"/>
      <c r="BS29" s="420"/>
      <c r="BT29" s="420"/>
      <c r="BU29" s="421"/>
      <c r="BV29" s="419">
        <v>188699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96.4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5338545</v>
      </c>
      <c r="BO30" s="423"/>
      <c r="BP30" s="423"/>
      <c r="BQ30" s="423"/>
      <c r="BR30" s="423"/>
      <c r="BS30" s="423"/>
      <c r="BT30" s="423"/>
      <c r="BU30" s="424"/>
      <c r="BV30" s="422">
        <v>3989564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釧路・根室広域地方税滞納整理機構</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温泉事業特別会計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川上郡衛生処理組合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釧路北部消防事務組合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釧路公立大学事務組合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釧路広域連合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yaa76bf8UljVfzGVcaIQ0gWJcoRwgIhxm5/2tfTavWX2XDWTxR7s+L///ujSBVLSqmLpdQisW60LnVdMeC9AQ==" saltValue="A7VG29yanLewJvevTqIfd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557</v>
      </c>
      <c r="D34" s="1151"/>
      <c r="E34" s="1152"/>
      <c r="F34" s="32">
        <v>3.36</v>
      </c>
      <c r="G34" s="33">
        <v>3.37</v>
      </c>
      <c r="H34" s="33">
        <v>3.15</v>
      </c>
      <c r="I34" s="33">
        <v>3.32</v>
      </c>
      <c r="J34" s="34">
        <v>3.75</v>
      </c>
      <c r="K34" s="22"/>
      <c r="L34" s="22"/>
      <c r="M34" s="22"/>
      <c r="N34" s="22"/>
      <c r="O34" s="22"/>
      <c r="P34" s="22"/>
    </row>
    <row r="35" spans="1:16" ht="39" customHeight="1" x14ac:dyDescent="0.15">
      <c r="A35" s="22"/>
      <c r="B35" s="35"/>
      <c r="C35" s="1145" t="s">
        <v>558</v>
      </c>
      <c r="D35" s="1146"/>
      <c r="E35" s="1147"/>
      <c r="F35" s="36">
        <v>2</v>
      </c>
      <c r="G35" s="37">
        <v>2.0699999999999998</v>
      </c>
      <c r="H35" s="37">
        <v>2</v>
      </c>
      <c r="I35" s="37">
        <v>2.29</v>
      </c>
      <c r="J35" s="38">
        <v>3.24</v>
      </c>
      <c r="K35" s="22"/>
      <c r="L35" s="22"/>
      <c r="M35" s="22"/>
      <c r="N35" s="22"/>
      <c r="O35" s="22"/>
      <c r="P35" s="22"/>
    </row>
    <row r="36" spans="1:16" ht="39" customHeight="1" x14ac:dyDescent="0.15">
      <c r="A36" s="22"/>
      <c r="B36" s="35"/>
      <c r="C36" s="1145" t="s">
        <v>559</v>
      </c>
      <c r="D36" s="1146"/>
      <c r="E36" s="1147"/>
      <c r="F36" s="36">
        <v>0.59</v>
      </c>
      <c r="G36" s="37">
        <v>0.56999999999999995</v>
      </c>
      <c r="H36" s="37">
        <v>0.57999999999999996</v>
      </c>
      <c r="I36" s="37">
        <v>0.5</v>
      </c>
      <c r="J36" s="38">
        <v>0.89</v>
      </c>
      <c r="K36" s="22"/>
      <c r="L36" s="22"/>
      <c r="M36" s="22"/>
      <c r="N36" s="22"/>
      <c r="O36" s="22"/>
      <c r="P36" s="22"/>
    </row>
    <row r="37" spans="1:16" ht="39" customHeight="1" x14ac:dyDescent="0.15">
      <c r="A37" s="22"/>
      <c r="B37" s="35"/>
      <c r="C37" s="1145" t="s">
        <v>560</v>
      </c>
      <c r="D37" s="1146"/>
      <c r="E37" s="1147"/>
      <c r="F37" s="36" t="s">
        <v>561</v>
      </c>
      <c r="G37" s="37" t="s">
        <v>562</v>
      </c>
      <c r="H37" s="37">
        <v>0.02</v>
      </c>
      <c r="I37" s="37">
        <v>0.17</v>
      </c>
      <c r="J37" s="38">
        <v>0.31</v>
      </c>
      <c r="K37" s="22"/>
      <c r="L37" s="22"/>
      <c r="M37" s="22"/>
      <c r="N37" s="22"/>
      <c r="O37" s="22"/>
      <c r="P37" s="22"/>
    </row>
    <row r="38" spans="1:16" ht="39" customHeight="1" x14ac:dyDescent="0.15">
      <c r="A38" s="22"/>
      <c r="B38" s="35"/>
      <c r="C38" s="1145" t="s">
        <v>563</v>
      </c>
      <c r="D38" s="1146"/>
      <c r="E38" s="1147"/>
      <c r="F38" s="36">
        <v>0.1</v>
      </c>
      <c r="G38" s="37">
        <v>0.14000000000000001</v>
      </c>
      <c r="H38" s="37">
        <v>0.13</v>
      </c>
      <c r="I38" s="37">
        <v>0.13</v>
      </c>
      <c r="J38" s="38">
        <v>0.09</v>
      </c>
      <c r="K38" s="22"/>
      <c r="L38" s="22"/>
      <c r="M38" s="22"/>
      <c r="N38" s="22"/>
      <c r="O38" s="22"/>
      <c r="P38" s="22"/>
    </row>
    <row r="39" spans="1:16" ht="39" customHeight="1" x14ac:dyDescent="0.15">
      <c r="A39" s="22"/>
      <c r="B39" s="35"/>
      <c r="C39" s="1145" t="s">
        <v>564</v>
      </c>
      <c r="D39" s="1146"/>
      <c r="E39" s="1147"/>
      <c r="F39" s="36">
        <v>0</v>
      </c>
      <c r="G39" s="37">
        <v>0</v>
      </c>
      <c r="H39" s="37">
        <v>0</v>
      </c>
      <c r="I39" s="37">
        <v>0</v>
      </c>
      <c r="J39" s="38">
        <v>0</v>
      </c>
      <c r="K39" s="22"/>
      <c r="L39" s="22"/>
      <c r="M39" s="22"/>
      <c r="N39" s="22"/>
      <c r="O39" s="22"/>
      <c r="P39" s="22"/>
    </row>
    <row r="40" spans="1:16" ht="39" customHeight="1" x14ac:dyDescent="0.15">
      <c r="A40" s="22"/>
      <c r="B40" s="35"/>
      <c r="C40" s="1145" t="s">
        <v>565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567</v>
      </c>
      <c r="D43" s="1149"/>
      <c r="E43" s="1150"/>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slms/MHfQgW0+6RkpSWeyz8K0y/zyKeQ4S+MnHl4eXWnIqjwOQ9GBHZkQC4Z+qx1T2MydGZOUnTfkAHRRYotw==" saltValue="bVqqS1Xd4M12Lg8IMtMk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1320</v>
      </c>
      <c r="L45" s="60">
        <v>1328</v>
      </c>
      <c r="M45" s="60">
        <v>1324</v>
      </c>
      <c r="N45" s="60">
        <v>1318</v>
      </c>
      <c r="O45" s="61">
        <v>1343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15">
      <c r="A48" s="48"/>
      <c r="B48" s="1178"/>
      <c r="C48" s="1179"/>
      <c r="D48" s="62"/>
      <c r="E48" s="1155" t="s">
        <v>14</v>
      </c>
      <c r="F48" s="1155"/>
      <c r="G48" s="1155"/>
      <c r="H48" s="1155"/>
      <c r="I48" s="1155"/>
      <c r="J48" s="1156"/>
      <c r="K48" s="63">
        <v>176</v>
      </c>
      <c r="L48" s="64">
        <v>170</v>
      </c>
      <c r="M48" s="64">
        <v>172</v>
      </c>
      <c r="N48" s="64">
        <v>171</v>
      </c>
      <c r="O48" s="65">
        <v>164</v>
      </c>
      <c r="P48" s="48"/>
      <c r="Q48" s="48"/>
      <c r="R48" s="48"/>
      <c r="S48" s="48"/>
      <c r="T48" s="48"/>
      <c r="U48" s="48"/>
    </row>
    <row r="49" spans="1:21" ht="30.75" customHeight="1" x14ac:dyDescent="0.15">
      <c r="A49" s="48"/>
      <c r="B49" s="1178"/>
      <c r="C49" s="1179"/>
      <c r="D49" s="62"/>
      <c r="E49" s="1155" t="s">
        <v>15</v>
      </c>
      <c r="F49" s="1155"/>
      <c r="G49" s="1155"/>
      <c r="H49" s="1155"/>
      <c r="I49" s="1155"/>
      <c r="J49" s="1156"/>
      <c r="K49" s="63">
        <v>10</v>
      </c>
      <c r="L49" s="64">
        <v>11</v>
      </c>
      <c r="M49" s="64">
        <v>43</v>
      </c>
      <c r="N49" s="64">
        <v>44</v>
      </c>
      <c r="O49" s="65">
        <v>44</v>
      </c>
      <c r="P49" s="48"/>
      <c r="Q49" s="48"/>
      <c r="R49" s="48"/>
      <c r="S49" s="48"/>
      <c r="T49" s="48"/>
      <c r="U49" s="48"/>
    </row>
    <row r="50" spans="1:21" ht="30.75" customHeight="1" x14ac:dyDescent="0.15">
      <c r="A50" s="48"/>
      <c r="B50" s="1178"/>
      <c r="C50" s="1179"/>
      <c r="D50" s="62"/>
      <c r="E50" s="1155" t="s">
        <v>16</v>
      </c>
      <c r="F50" s="1155"/>
      <c r="G50" s="1155"/>
      <c r="H50" s="1155"/>
      <c r="I50" s="1155"/>
      <c r="J50" s="1156"/>
      <c r="K50" s="63">
        <v>127</v>
      </c>
      <c r="L50" s="64">
        <v>139</v>
      </c>
      <c r="M50" s="64">
        <v>153</v>
      </c>
      <c r="N50" s="64">
        <v>50</v>
      </c>
      <c r="O50" s="65">
        <v>61</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1055</v>
      </c>
      <c r="L52" s="64">
        <v>1037</v>
      </c>
      <c r="M52" s="64">
        <v>1026</v>
      </c>
      <c r="N52" s="64">
        <v>1021</v>
      </c>
      <c r="O52" s="65">
        <v>1038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578</v>
      </c>
      <c r="L53" s="69">
        <v>611</v>
      </c>
      <c r="M53" s="69">
        <v>666</v>
      </c>
      <c r="N53" s="69">
        <v>562</v>
      </c>
      <c r="O53" s="70">
        <v>574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Q3Xbhfx00TLnrqh685I0U3YNlPKUaBEgU1CvJ6Gaejdig/djrWvOW7xJGEYPjxdDXuYoNdOp1dL0MjqWFQ7/w==" saltValue="2mnku/erJM4PXwaXmjj5N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96" t="s">
        <v>31</v>
      </c>
      <c r="C41" s="1197"/>
      <c r="D41" s="105"/>
      <c r="E41" s="1198" t="s">
        <v>32</v>
      </c>
      <c r="F41" s="1198"/>
      <c r="G41" s="1198"/>
      <c r="H41" s="1199"/>
      <c r="I41" s="355">
        <v>11545</v>
      </c>
      <c r="J41" s="356">
        <v>10920</v>
      </c>
      <c r="K41" s="356">
        <v>10256</v>
      </c>
      <c r="L41" s="356">
        <v>9689</v>
      </c>
      <c r="M41" s="357">
        <v>9097</v>
      </c>
    </row>
    <row r="42" spans="2:13" ht="27.75" customHeight="1" x14ac:dyDescent="0.15">
      <c r="B42" s="1186"/>
      <c r="C42" s="1187"/>
      <c r="D42" s="106"/>
      <c r="E42" s="1190" t="s">
        <v>33</v>
      </c>
      <c r="F42" s="1190"/>
      <c r="G42" s="1190"/>
      <c r="H42" s="1191"/>
      <c r="I42" s="358">
        <v>408</v>
      </c>
      <c r="J42" s="359">
        <v>295</v>
      </c>
      <c r="K42" s="359">
        <v>249</v>
      </c>
      <c r="L42" s="359">
        <v>206</v>
      </c>
      <c r="M42" s="360">
        <v>245</v>
      </c>
    </row>
    <row r="43" spans="2:13" ht="27.75" customHeight="1" x14ac:dyDescent="0.15">
      <c r="B43" s="1186"/>
      <c r="C43" s="1187"/>
      <c r="D43" s="106"/>
      <c r="E43" s="1190" t="s">
        <v>34</v>
      </c>
      <c r="F43" s="1190"/>
      <c r="G43" s="1190"/>
      <c r="H43" s="1191"/>
      <c r="I43" s="358">
        <v>1758</v>
      </c>
      <c r="J43" s="359">
        <v>1636</v>
      </c>
      <c r="K43" s="359">
        <v>1542</v>
      </c>
      <c r="L43" s="359">
        <v>1327</v>
      </c>
      <c r="M43" s="360">
        <v>1208</v>
      </c>
    </row>
    <row r="44" spans="2:13" ht="27.75" customHeight="1" x14ac:dyDescent="0.15">
      <c r="B44" s="1186"/>
      <c r="C44" s="1187"/>
      <c r="D44" s="106"/>
      <c r="E44" s="1190" t="s">
        <v>35</v>
      </c>
      <c r="F44" s="1190"/>
      <c r="G44" s="1190"/>
      <c r="H44" s="1191"/>
      <c r="I44" s="358">
        <v>688</v>
      </c>
      <c r="J44" s="359">
        <v>694</v>
      </c>
      <c r="K44" s="359">
        <v>654</v>
      </c>
      <c r="L44" s="359">
        <v>612</v>
      </c>
      <c r="M44" s="360">
        <v>582</v>
      </c>
    </row>
    <row r="45" spans="2:13" ht="27.75" customHeight="1" x14ac:dyDescent="0.15">
      <c r="B45" s="1186"/>
      <c r="C45" s="1187"/>
      <c r="D45" s="106"/>
      <c r="E45" s="1190" t="s">
        <v>36</v>
      </c>
      <c r="F45" s="1190"/>
      <c r="G45" s="1190"/>
      <c r="H45" s="1191"/>
      <c r="I45" s="358">
        <v>1296</v>
      </c>
      <c r="J45" s="359">
        <v>1209</v>
      </c>
      <c r="K45" s="359">
        <v>1154</v>
      </c>
      <c r="L45" s="359">
        <v>1108</v>
      </c>
      <c r="M45" s="360">
        <v>1154</v>
      </c>
    </row>
    <row r="46" spans="2:13" ht="27.75" customHeight="1" x14ac:dyDescent="0.15">
      <c r="B46" s="1186"/>
      <c r="C46" s="1187"/>
      <c r="D46" s="107"/>
      <c r="E46" s="1190" t="s">
        <v>37</v>
      </c>
      <c r="F46" s="1190"/>
      <c r="G46" s="1190"/>
      <c r="H46" s="1191"/>
      <c r="I46" s="358" t="s">
        <v>510</v>
      </c>
      <c r="J46" s="359" t="s">
        <v>510</v>
      </c>
      <c r="K46" s="359" t="s">
        <v>510</v>
      </c>
      <c r="L46" s="359" t="s">
        <v>510</v>
      </c>
      <c r="M46" s="360" t="s">
        <v>510</v>
      </c>
    </row>
    <row r="47" spans="2:13" ht="27.75" customHeight="1" x14ac:dyDescent="0.15">
      <c r="B47" s="1186"/>
      <c r="C47" s="1187"/>
      <c r="D47" s="108"/>
      <c r="E47" s="1200" t="s">
        <v>38</v>
      </c>
      <c r="F47" s="1201"/>
      <c r="G47" s="1201"/>
      <c r="H47" s="1202"/>
      <c r="I47" s="358" t="s">
        <v>510</v>
      </c>
      <c r="J47" s="359" t="s">
        <v>510</v>
      </c>
      <c r="K47" s="359" t="s">
        <v>510</v>
      </c>
      <c r="L47" s="359" t="s">
        <v>510</v>
      </c>
      <c r="M47" s="360" t="s">
        <v>510</v>
      </c>
    </row>
    <row r="48" spans="2:13" ht="27.75" customHeight="1" x14ac:dyDescent="0.15">
      <c r="B48" s="1186"/>
      <c r="C48" s="1187"/>
      <c r="D48" s="106"/>
      <c r="E48" s="1190" t="s">
        <v>39</v>
      </c>
      <c r="F48" s="1190"/>
      <c r="G48" s="1190"/>
      <c r="H48" s="1191"/>
      <c r="I48" s="358" t="s">
        <v>510</v>
      </c>
      <c r="J48" s="359" t="s">
        <v>510</v>
      </c>
      <c r="K48" s="359" t="s">
        <v>510</v>
      </c>
      <c r="L48" s="359" t="s">
        <v>510</v>
      </c>
      <c r="M48" s="360" t="s">
        <v>510</v>
      </c>
    </row>
    <row r="49" spans="2:13" ht="27.75" customHeight="1" x14ac:dyDescent="0.15">
      <c r="B49" s="1188"/>
      <c r="C49" s="1189"/>
      <c r="D49" s="106"/>
      <c r="E49" s="1190" t="s">
        <v>40</v>
      </c>
      <c r="F49" s="1190"/>
      <c r="G49" s="1190"/>
      <c r="H49" s="1191"/>
      <c r="I49" s="358" t="s">
        <v>510</v>
      </c>
      <c r="J49" s="359" t="s">
        <v>510</v>
      </c>
      <c r="K49" s="359" t="s">
        <v>510</v>
      </c>
      <c r="L49" s="359" t="s">
        <v>510</v>
      </c>
      <c r="M49" s="360" t="s">
        <v>510</v>
      </c>
    </row>
    <row r="50" spans="2:13" ht="27.75" customHeight="1" x14ac:dyDescent="0.15">
      <c r="B50" s="1184" t="s">
        <v>41</v>
      </c>
      <c r="C50" s="1185"/>
      <c r="D50" s="109"/>
      <c r="E50" s="1190" t="s">
        <v>42</v>
      </c>
      <c r="F50" s="1190"/>
      <c r="G50" s="1190"/>
      <c r="H50" s="1191"/>
      <c r="I50" s="358">
        <v>903</v>
      </c>
      <c r="J50" s="359">
        <v>1021</v>
      </c>
      <c r="K50" s="359">
        <v>2590</v>
      </c>
      <c r="L50" s="359">
        <v>5045</v>
      </c>
      <c r="M50" s="360">
        <v>6604</v>
      </c>
    </row>
    <row r="51" spans="2:13" ht="27.75" customHeight="1" x14ac:dyDescent="0.15">
      <c r="B51" s="1186"/>
      <c r="C51" s="1187"/>
      <c r="D51" s="106"/>
      <c r="E51" s="1190" t="s">
        <v>43</v>
      </c>
      <c r="F51" s="1190"/>
      <c r="G51" s="1190"/>
      <c r="H51" s="1191"/>
      <c r="I51" s="358">
        <v>1201</v>
      </c>
      <c r="J51" s="359">
        <v>1095</v>
      </c>
      <c r="K51" s="359">
        <v>997</v>
      </c>
      <c r="L51" s="359">
        <v>967</v>
      </c>
      <c r="M51" s="360">
        <v>938</v>
      </c>
    </row>
    <row r="52" spans="2:13" ht="27.75" customHeight="1" x14ac:dyDescent="0.15">
      <c r="B52" s="1188"/>
      <c r="C52" s="1189"/>
      <c r="D52" s="106"/>
      <c r="E52" s="1190" t="s">
        <v>44</v>
      </c>
      <c r="F52" s="1190"/>
      <c r="G52" s="1190"/>
      <c r="H52" s="1191"/>
      <c r="I52" s="358">
        <v>8430</v>
      </c>
      <c r="J52" s="359">
        <v>7919</v>
      </c>
      <c r="K52" s="359">
        <v>7331</v>
      </c>
      <c r="L52" s="359">
        <v>6835</v>
      </c>
      <c r="M52" s="360">
        <v>6242</v>
      </c>
    </row>
    <row r="53" spans="2:13" ht="27.75" customHeight="1" thickBot="1" x14ac:dyDescent="0.2">
      <c r="B53" s="1192" t="s">
        <v>45</v>
      </c>
      <c r="C53" s="1193"/>
      <c r="D53" s="110"/>
      <c r="E53" s="1194" t="s">
        <v>46</v>
      </c>
      <c r="F53" s="1194"/>
      <c r="G53" s="1194"/>
      <c r="H53" s="1195"/>
      <c r="I53" s="361">
        <v>5162</v>
      </c>
      <c r="J53" s="362">
        <v>4718</v>
      </c>
      <c r="K53" s="362">
        <v>2937</v>
      </c>
      <c r="L53" s="362">
        <v>95</v>
      </c>
      <c r="M53" s="363">
        <v>-1499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UUnQPUY71IyjnrCemfw5CeXHIALju/uJdGY9sAFYx5ORoGj156T6W76p82rATBeEcliSdx61q0/c4bWirMdrg==" saltValue="K9jGQI0RNyM3pUP19bcU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62" sqref="I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236</v>
      </c>
      <c r="G55" s="122">
        <v>653</v>
      </c>
      <c r="H55" s="123">
        <v>841</v>
      </c>
    </row>
    <row r="56" spans="2:8" ht="52.5" customHeight="1" x14ac:dyDescent="0.15">
      <c r="B56" s="124"/>
      <c r="C56" s="1213" t="s">
        <v>50</v>
      </c>
      <c r="D56" s="1213"/>
      <c r="E56" s="1214"/>
      <c r="F56" s="125">
        <v>189</v>
      </c>
      <c r="G56" s="125">
        <v>189</v>
      </c>
      <c r="H56" s="126">
        <v>189</v>
      </c>
    </row>
    <row r="57" spans="2:8" ht="53.25" customHeight="1" x14ac:dyDescent="0.15">
      <c r="B57" s="124"/>
      <c r="C57" s="1215" t="s">
        <v>51</v>
      </c>
      <c r="D57" s="1215"/>
      <c r="E57" s="1216"/>
      <c r="F57" s="127">
        <v>1954</v>
      </c>
      <c r="G57" s="127">
        <v>3990</v>
      </c>
      <c r="H57" s="128">
        <v>5339</v>
      </c>
    </row>
    <row r="58" spans="2:8" ht="45.75" customHeight="1" x14ac:dyDescent="0.15">
      <c r="B58" s="129"/>
      <c r="C58" s="1203" t="s">
        <v>581</v>
      </c>
      <c r="D58" s="1204"/>
      <c r="E58" s="1205"/>
      <c r="F58" s="130">
        <v>1783</v>
      </c>
      <c r="G58" s="130">
        <v>3819</v>
      </c>
      <c r="H58" s="131">
        <v>5172</v>
      </c>
    </row>
    <row r="59" spans="2:8" ht="45.75" customHeight="1" x14ac:dyDescent="0.15">
      <c r="B59" s="129"/>
      <c r="C59" s="1203" t="s">
        <v>582</v>
      </c>
      <c r="D59" s="1204"/>
      <c r="E59" s="1205"/>
      <c r="F59" s="130">
        <v>17</v>
      </c>
      <c r="G59" s="130">
        <v>18</v>
      </c>
      <c r="H59" s="131">
        <v>29</v>
      </c>
    </row>
    <row r="60" spans="2:8" ht="45.75" customHeight="1" x14ac:dyDescent="0.15">
      <c r="B60" s="129"/>
      <c r="C60" s="1203" t="s">
        <v>583</v>
      </c>
      <c r="D60" s="1204"/>
      <c r="E60" s="1205"/>
      <c r="F60" s="130">
        <v>31</v>
      </c>
      <c r="G60" s="130">
        <v>32</v>
      </c>
      <c r="H60" s="131">
        <v>23</v>
      </c>
    </row>
    <row r="61" spans="2:8" ht="45.75" customHeight="1" x14ac:dyDescent="0.15">
      <c r="B61" s="129"/>
      <c r="C61" s="1203" t="s">
        <v>584</v>
      </c>
      <c r="D61" s="1204"/>
      <c r="E61" s="1205"/>
      <c r="F61" s="130">
        <v>7</v>
      </c>
      <c r="G61" s="130">
        <v>7</v>
      </c>
      <c r="H61" s="131">
        <v>12</v>
      </c>
    </row>
    <row r="62" spans="2:8" ht="45.75" customHeight="1" thickBot="1" x14ac:dyDescent="0.2">
      <c r="B62" s="132"/>
      <c r="C62" s="1206" t="s">
        <v>585</v>
      </c>
      <c r="D62" s="1207"/>
      <c r="E62" s="1208"/>
      <c r="F62" s="133">
        <v>7</v>
      </c>
      <c r="G62" s="133">
        <v>7</v>
      </c>
      <c r="H62" s="134">
        <v>7</v>
      </c>
    </row>
    <row r="63" spans="2:8" ht="52.5" customHeight="1" thickBot="1" x14ac:dyDescent="0.2">
      <c r="B63" s="135"/>
      <c r="C63" s="1209" t="s">
        <v>52</v>
      </c>
      <c r="D63" s="1209"/>
      <c r="E63" s="1210"/>
      <c r="F63" s="136">
        <v>2378</v>
      </c>
      <c r="G63" s="136">
        <v>4832</v>
      </c>
      <c r="H63" s="137">
        <v>6368</v>
      </c>
    </row>
    <row r="64" spans="2:8" x14ac:dyDescent="0.15"/>
  </sheetData>
  <sheetProtection algorithmName="SHA-512" hashValue="pOe45KbWgW3Djtq/4UkNcBnZpqdURYWlo49SVJkaIbsOgOwsevuCk2axS0gHuPCjoeizeshrLyH/DcEm+dHJew==" saltValue="lxX8rKNWqg4TJorgfv89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152928</v>
      </c>
      <c r="E3" s="156"/>
      <c r="F3" s="157">
        <v>121449</v>
      </c>
      <c r="G3" s="158"/>
      <c r="H3" s="159"/>
    </row>
    <row r="4" spans="1:8" x14ac:dyDescent="0.15">
      <c r="A4" s="160"/>
      <c r="B4" s="161"/>
      <c r="C4" s="162"/>
      <c r="D4" s="163">
        <v>52261</v>
      </c>
      <c r="E4" s="164"/>
      <c r="F4" s="165">
        <v>62922</v>
      </c>
      <c r="G4" s="166"/>
      <c r="H4" s="167"/>
    </row>
    <row r="5" spans="1:8" x14ac:dyDescent="0.15">
      <c r="A5" s="148" t="s">
        <v>543</v>
      </c>
      <c r="B5" s="153"/>
      <c r="C5" s="154"/>
      <c r="D5" s="155">
        <v>124297</v>
      </c>
      <c r="E5" s="156"/>
      <c r="F5" s="157">
        <v>145139</v>
      </c>
      <c r="G5" s="158"/>
      <c r="H5" s="159"/>
    </row>
    <row r="6" spans="1:8" x14ac:dyDescent="0.15">
      <c r="A6" s="160"/>
      <c r="B6" s="161"/>
      <c r="C6" s="162"/>
      <c r="D6" s="163">
        <v>52025</v>
      </c>
      <c r="E6" s="164"/>
      <c r="F6" s="165">
        <v>83762</v>
      </c>
      <c r="G6" s="166"/>
      <c r="H6" s="167"/>
    </row>
    <row r="7" spans="1:8" x14ac:dyDescent="0.15">
      <c r="A7" s="148" t="s">
        <v>544</v>
      </c>
      <c r="B7" s="153"/>
      <c r="C7" s="154"/>
      <c r="D7" s="155">
        <v>156415</v>
      </c>
      <c r="E7" s="156"/>
      <c r="F7" s="157">
        <v>125391</v>
      </c>
      <c r="G7" s="158"/>
      <c r="H7" s="159"/>
    </row>
    <row r="8" spans="1:8" x14ac:dyDescent="0.15">
      <c r="A8" s="160"/>
      <c r="B8" s="161"/>
      <c r="C8" s="162"/>
      <c r="D8" s="163">
        <v>51816</v>
      </c>
      <c r="E8" s="164"/>
      <c r="F8" s="165">
        <v>68516</v>
      </c>
      <c r="G8" s="166"/>
      <c r="H8" s="167"/>
    </row>
    <row r="9" spans="1:8" x14ac:dyDescent="0.15">
      <c r="A9" s="148" t="s">
        <v>545</v>
      </c>
      <c r="B9" s="153"/>
      <c r="C9" s="154"/>
      <c r="D9" s="155">
        <v>282125</v>
      </c>
      <c r="E9" s="156"/>
      <c r="F9" s="157">
        <v>138402</v>
      </c>
      <c r="G9" s="158"/>
      <c r="H9" s="159"/>
    </row>
    <row r="10" spans="1:8" x14ac:dyDescent="0.15">
      <c r="A10" s="160"/>
      <c r="B10" s="161"/>
      <c r="C10" s="162"/>
      <c r="D10" s="163">
        <v>67811</v>
      </c>
      <c r="E10" s="164"/>
      <c r="F10" s="165">
        <v>70652</v>
      </c>
      <c r="G10" s="166"/>
      <c r="H10" s="167"/>
    </row>
    <row r="11" spans="1:8" x14ac:dyDescent="0.15">
      <c r="A11" s="148" t="s">
        <v>546</v>
      </c>
      <c r="B11" s="153"/>
      <c r="C11" s="154"/>
      <c r="D11" s="155">
        <v>230861</v>
      </c>
      <c r="E11" s="156"/>
      <c r="F11" s="157">
        <v>146367</v>
      </c>
      <c r="G11" s="158"/>
      <c r="H11" s="159"/>
    </row>
    <row r="12" spans="1:8" x14ac:dyDescent="0.15">
      <c r="A12" s="160"/>
      <c r="B12" s="161"/>
      <c r="C12" s="168"/>
      <c r="D12" s="163">
        <v>92256</v>
      </c>
      <c r="E12" s="164"/>
      <c r="F12" s="165">
        <v>79441</v>
      </c>
      <c r="G12" s="166"/>
      <c r="H12" s="167"/>
    </row>
    <row r="13" spans="1:8" x14ac:dyDescent="0.15">
      <c r="A13" s="148"/>
      <c r="B13" s="153"/>
      <c r="C13" s="169"/>
      <c r="D13" s="170">
        <v>189325</v>
      </c>
      <c r="E13" s="171"/>
      <c r="F13" s="172">
        <v>135350</v>
      </c>
      <c r="G13" s="173"/>
      <c r="H13" s="159"/>
    </row>
    <row r="14" spans="1:8" x14ac:dyDescent="0.15">
      <c r="A14" s="160"/>
      <c r="B14" s="161"/>
      <c r="C14" s="162"/>
      <c r="D14" s="163">
        <v>63234</v>
      </c>
      <c r="E14" s="164"/>
      <c r="F14" s="165">
        <v>73059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2.12</v>
      </c>
      <c r="C19" s="174">
        <f>ROUND(VALUE(SUBSTITUTE(実質収支比率等に係る経年分析!G$48,"▲","-")),2)</f>
        <v>2.2200000000000002</v>
      </c>
      <c r="D19" s="174">
        <f>ROUND(VALUE(SUBSTITUTE(実質収支比率等に係る経年分析!H$48,"▲","-")),2)</f>
        <v>2.14</v>
      </c>
      <c r="E19" s="174">
        <f>ROUND(VALUE(SUBSTITUTE(実質収支比率等に係る経年分析!I$48,"▲","-")),2)</f>
        <v>2.42</v>
      </c>
      <c r="F19" s="174">
        <f>ROUND(VALUE(SUBSTITUTE(実質収支比率等に係る経年分析!J$48,"▲","-")),2)</f>
        <v>3.33</v>
      </c>
    </row>
    <row r="20" spans="1:11" x14ac:dyDescent="0.15">
      <c r="A20" s="174" t="s">
        <v>56</v>
      </c>
      <c r="B20" s="174">
        <f>ROUND(VALUE(SUBSTITUTE(実質収支比率等に係る経年分析!F$47,"▲","-")),2)</f>
        <v>3.39</v>
      </c>
      <c r="C20" s="174">
        <f>ROUND(VALUE(SUBSTITUTE(実質収支比率等に係る経年分析!G$47,"▲","-")),2)</f>
        <v>2.99</v>
      </c>
      <c r="D20" s="174">
        <f>ROUND(VALUE(SUBSTITUTE(実質収支比率等に係る経年分析!H$47,"▲","-")),2)</f>
        <v>4.8899999999999997</v>
      </c>
      <c r="E20" s="174">
        <f>ROUND(VALUE(SUBSTITUTE(実質収支比率等に係る経年分析!I$47,"▲","-")),2)</f>
        <v>12.77</v>
      </c>
      <c r="F20" s="174">
        <f>ROUND(VALUE(SUBSTITUTE(実質収支比率等に係る経年分析!J$47,"▲","-")),2)</f>
        <v>16.68</v>
      </c>
    </row>
    <row r="21" spans="1:11" x14ac:dyDescent="0.15">
      <c r="A21" s="174" t="s">
        <v>57</v>
      </c>
      <c r="B21" s="174">
        <f>IF(ISNUMBER(VALUE(SUBSTITUTE(実質収支比率等に係る経年分析!F$49,"▲","-"))),ROUND(VALUE(SUBSTITUTE(実質収支比率等に係る経年分析!F$49,"▲","-")),2),NA())</f>
        <v>0.12</v>
      </c>
      <c r="C21" s="174">
        <f>IF(ISNUMBER(VALUE(SUBSTITUTE(実質収支比率等に係る経年分析!G$49,"▲","-"))),ROUND(VALUE(SUBSTITUTE(実質収支比率等に係る経年分析!G$49,"▲","-")),2),NA())</f>
        <v>-0.34</v>
      </c>
      <c r="D21" s="174">
        <f>IF(ISNUMBER(VALUE(SUBSTITUTE(実質収支比率等に係る経年分析!H$49,"▲","-"))),ROUND(VALUE(SUBSTITUTE(実質収支比率等に係る経年分析!H$49,"▲","-")),2),NA())</f>
        <v>2</v>
      </c>
      <c r="E21" s="174">
        <f>IF(ISNUMBER(VALUE(SUBSTITUTE(実質収支比率等に係る経年分析!I$49,"▲","-"))),ROUND(VALUE(SUBSTITUTE(実質収支比率等に係る経年分析!I$49,"▲","-")),2),NA())</f>
        <v>8.56</v>
      </c>
      <c r="F21" s="174">
        <f>IF(ISNUMBER(VALUE(SUBSTITUTE(実質収支比率等に係る経年分析!J$49,"▲","-"))),ROUND(VALUE(SUBSTITUTE(実質収支比率等に係る経年分析!J$49,"▲","-")),2),NA())</f>
        <v>4.5999999999999996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温泉事業特別会計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国民健康保険特別会計</v>
      </c>
      <c r="B33" s="175">
        <f>IF(ROUND(VALUE(SUBSTITUTE(連結実質赤字比率に係る赤字・黒字の構成分析!F$37,"▲", "-")), 2) &lt; 0, ABS(ROUND(VALUE(SUBSTITUTE(連結実質赤字比率に係る赤字・黒字の構成分析!F$37,"▲", "-")), 2)), NA())</f>
        <v>1.06</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0.67</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0.31</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0.56999999999999995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0.57999999999999996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2.0699999999999998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3.24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3.15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3.75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1055</v>
      </c>
      <c r="E42" s="176"/>
      <c r="F42" s="176"/>
      <c r="G42" s="176">
        <f>'実質公債費比率（分子）の構造'!L$52</f>
        <v>1037</v>
      </c>
      <c r="H42" s="176"/>
      <c r="I42" s="176"/>
      <c r="J42" s="176">
        <f>'実質公債費比率（分子）の構造'!M$52</f>
        <v>1026</v>
      </c>
      <c r="K42" s="176"/>
      <c r="L42" s="176"/>
      <c r="M42" s="176">
        <f>'実質公債費比率（分子）の構造'!N$52</f>
        <v>1021</v>
      </c>
      <c r="N42" s="176"/>
      <c r="O42" s="176"/>
      <c r="P42" s="176">
        <f>'実質公債費比率（分子）の構造'!O$52</f>
        <v>1038</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127</v>
      </c>
      <c r="C44" s="176"/>
      <c r="D44" s="176"/>
      <c r="E44" s="176">
        <f>'実質公債費比率（分子）の構造'!L$50</f>
        <v>139</v>
      </c>
      <c r="F44" s="176"/>
      <c r="G44" s="176"/>
      <c r="H44" s="176">
        <f>'実質公債費比率（分子）の構造'!M$50</f>
        <v>153</v>
      </c>
      <c r="I44" s="176"/>
      <c r="J44" s="176"/>
      <c r="K44" s="176">
        <f>'実質公債費比率（分子）の構造'!N$50</f>
        <v>50</v>
      </c>
      <c r="L44" s="176"/>
      <c r="M44" s="176"/>
      <c r="N44" s="176">
        <f>'実質公債費比率（分子）の構造'!O$50</f>
        <v>61</v>
      </c>
      <c r="O44" s="176"/>
      <c r="P44" s="176"/>
    </row>
    <row r="45" spans="1:16" x14ac:dyDescent="0.15">
      <c r="A45" s="176" t="s">
        <v>67</v>
      </c>
      <c r="B45" s="176">
        <f>'実質公債費比率（分子）の構造'!K$49</f>
        <v>10</v>
      </c>
      <c r="C45" s="176"/>
      <c r="D45" s="176"/>
      <c r="E45" s="176">
        <f>'実質公債費比率（分子）の構造'!L$49</f>
        <v>11</v>
      </c>
      <c r="F45" s="176"/>
      <c r="G45" s="176"/>
      <c r="H45" s="176">
        <f>'実質公債費比率（分子）の構造'!M$49</f>
        <v>43</v>
      </c>
      <c r="I45" s="176"/>
      <c r="J45" s="176"/>
      <c r="K45" s="176">
        <f>'実質公債費比率（分子）の構造'!N$49</f>
        <v>44</v>
      </c>
      <c r="L45" s="176"/>
      <c r="M45" s="176"/>
      <c r="N45" s="176">
        <f>'実質公債費比率（分子）の構造'!O$49</f>
        <v>44</v>
      </c>
      <c r="O45" s="176"/>
      <c r="P45" s="176"/>
    </row>
    <row r="46" spans="1:16" x14ac:dyDescent="0.15">
      <c r="A46" s="176" t="s">
        <v>68</v>
      </c>
      <c r="B46" s="176">
        <f>'実質公債費比率（分子）の構造'!K$48</f>
        <v>176</v>
      </c>
      <c r="C46" s="176"/>
      <c r="D46" s="176"/>
      <c r="E46" s="176">
        <f>'実質公債費比率（分子）の構造'!L$48</f>
        <v>170</v>
      </c>
      <c r="F46" s="176"/>
      <c r="G46" s="176"/>
      <c r="H46" s="176">
        <f>'実質公債費比率（分子）の構造'!M$48</f>
        <v>172</v>
      </c>
      <c r="I46" s="176"/>
      <c r="J46" s="176"/>
      <c r="K46" s="176">
        <f>'実質公債費比率（分子）の構造'!N$48</f>
        <v>171</v>
      </c>
      <c r="L46" s="176"/>
      <c r="M46" s="176"/>
      <c r="N46" s="176">
        <f>'実質公債費比率（分子）の構造'!O$48</f>
        <v>164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1320</v>
      </c>
      <c r="C49" s="176"/>
      <c r="D49" s="176"/>
      <c r="E49" s="176">
        <f>'実質公債費比率（分子）の構造'!L$45</f>
        <v>1328</v>
      </c>
      <c r="F49" s="176"/>
      <c r="G49" s="176"/>
      <c r="H49" s="176">
        <f>'実質公債費比率（分子）の構造'!M$45</f>
        <v>1324</v>
      </c>
      <c r="I49" s="176"/>
      <c r="J49" s="176"/>
      <c r="K49" s="176">
        <f>'実質公債費比率（分子）の構造'!N$45</f>
        <v>1318</v>
      </c>
      <c r="L49" s="176"/>
      <c r="M49" s="176"/>
      <c r="N49" s="176">
        <f>'実質公債費比率（分子）の構造'!O$45</f>
        <v>1343</v>
      </c>
      <c r="O49" s="176"/>
      <c r="P49" s="176"/>
    </row>
    <row r="50" spans="1:16" x14ac:dyDescent="0.15">
      <c r="A50" s="176" t="s">
        <v>72</v>
      </c>
      <c r="B50" s="176" t="e">
        <f>NA()</f>
        <v>#N/A</v>
      </c>
      <c r="C50" s="176">
        <f>IF(ISNUMBER('実質公債費比率（分子）の構造'!K$53),'実質公債費比率（分子）の構造'!K$53,NA())</f>
        <v>578</v>
      </c>
      <c r="D50" s="176" t="e">
        <f>NA()</f>
        <v>#N/A</v>
      </c>
      <c r="E50" s="176" t="e">
        <f>NA()</f>
        <v>#N/A</v>
      </c>
      <c r="F50" s="176">
        <f>IF(ISNUMBER('実質公債費比率（分子）の構造'!L$53),'実質公債費比率（分子）の構造'!L$53,NA())</f>
        <v>611</v>
      </c>
      <c r="G50" s="176" t="e">
        <f>NA()</f>
        <v>#N/A</v>
      </c>
      <c r="H50" s="176" t="e">
        <f>NA()</f>
        <v>#N/A</v>
      </c>
      <c r="I50" s="176">
        <f>IF(ISNUMBER('実質公債費比率（分子）の構造'!M$53),'実質公債費比率（分子）の構造'!M$53,NA())</f>
        <v>666</v>
      </c>
      <c r="J50" s="176" t="e">
        <f>NA()</f>
        <v>#N/A</v>
      </c>
      <c r="K50" s="176" t="e">
        <f>NA()</f>
        <v>#N/A</v>
      </c>
      <c r="L50" s="176">
        <f>IF(ISNUMBER('実質公債費比率（分子）の構造'!N$53),'実質公債費比率（分子）の構造'!N$53,NA())</f>
        <v>562</v>
      </c>
      <c r="M50" s="176" t="e">
        <f>NA()</f>
        <v>#N/A</v>
      </c>
      <c r="N50" s="176" t="e">
        <f>NA()</f>
        <v>#N/A</v>
      </c>
      <c r="O50" s="176">
        <f>IF(ISNUMBER('実質公債費比率（分子）の構造'!O$53),'実質公債費比率（分子）の構造'!O$53,NA())</f>
        <v>574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8430</v>
      </c>
      <c r="E56" s="175"/>
      <c r="F56" s="175"/>
      <c r="G56" s="175">
        <f>'将来負担比率（分子）の構造'!J$52</f>
        <v>7919</v>
      </c>
      <c r="H56" s="175"/>
      <c r="I56" s="175"/>
      <c r="J56" s="175">
        <f>'将来負担比率（分子）の構造'!K$52</f>
        <v>7331</v>
      </c>
      <c r="K56" s="175"/>
      <c r="L56" s="175"/>
      <c r="M56" s="175">
        <f>'将来負担比率（分子）の構造'!L$52</f>
        <v>6835</v>
      </c>
      <c r="N56" s="175"/>
      <c r="O56" s="175"/>
      <c r="P56" s="175">
        <f>'将来負担比率（分子）の構造'!M$52</f>
        <v>6242</v>
      </c>
    </row>
    <row r="57" spans="1:16" x14ac:dyDescent="0.15">
      <c r="A57" s="175" t="s">
        <v>43</v>
      </c>
      <c r="B57" s="175"/>
      <c r="C57" s="175"/>
      <c r="D57" s="175">
        <f>'将来負担比率（分子）の構造'!I$51</f>
        <v>1201</v>
      </c>
      <c r="E57" s="175"/>
      <c r="F57" s="175"/>
      <c r="G57" s="175">
        <f>'将来負担比率（分子）の構造'!J$51</f>
        <v>1095</v>
      </c>
      <c r="H57" s="175"/>
      <c r="I57" s="175"/>
      <c r="J57" s="175">
        <f>'将来負担比率（分子）の構造'!K$51</f>
        <v>997</v>
      </c>
      <c r="K57" s="175"/>
      <c r="L57" s="175"/>
      <c r="M57" s="175">
        <f>'将来負担比率（分子）の構造'!L$51</f>
        <v>967</v>
      </c>
      <c r="N57" s="175"/>
      <c r="O57" s="175"/>
      <c r="P57" s="175">
        <f>'将来負担比率（分子）の構造'!M$51</f>
        <v>938</v>
      </c>
    </row>
    <row r="58" spans="1:16" x14ac:dyDescent="0.15">
      <c r="A58" s="175" t="s">
        <v>42</v>
      </c>
      <c r="B58" s="175"/>
      <c r="C58" s="175"/>
      <c r="D58" s="175">
        <f>'将来負担比率（分子）の構造'!I$50</f>
        <v>903</v>
      </c>
      <c r="E58" s="175"/>
      <c r="F58" s="175"/>
      <c r="G58" s="175">
        <f>'将来負担比率（分子）の構造'!J$50</f>
        <v>1021</v>
      </c>
      <c r="H58" s="175"/>
      <c r="I58" s="175"/>
      <c r="J58" s="175">
        <f>'将来負担比率（分子）の構造'!K$50</f>
        <v>2590</v>
      </c>
      <c r="K58" s="175"/>
      <c r="L58" s="175"/>
      <c r="M58" s="175">
        <f>'将来負担比率（分子）の構造'!L$50</f>
        <v>5045</v>
      </c>
      <c r="N58" s="175"/>
      <c r="O58" s="175"/>
      <c r="P58" s="175">
        <f>'将来負担比率（分子）の構造'!M$50</f>
        <v>6604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1296</v>
      </c>
      <c r="C62" s="175"/>
      <c r="D62" s="175"/>
      <c r="E62" s="175">
        <f>'将来負担比率（分子）の構造'!J$45</f>
        <v>1209</v>
      </c>
      <c r="F62" s="175"/>
      <c r="G62" s="175"/>
      <c r="H62" s="175">
        <f>'将来負担比率（分子）の構造'!K$45</f>
        <v>1154</v>
      </c>
      <c r="I62" s="175"/>
      <c r="J62" s="175"/>
      <c r="K62" s="175">
        <f>'将来負担比率（分子）の構造'!L$45</f>
        <v>1108</v>
      </c>
      <c r="L62" s="175"/>
      <c r="M62" s="175"/>
      <c r="N62" s="175">
        <f>'将来負担比率（分子）の構造'!M$45</f>
        <v>1154</v>
      </c>
      <c r="O62" s="175"/>
      <c r="P62" s="175"/>
    </row>
    <row r="63" spans="1:16" x14ac:dyDescent="0.15">
      <c r="A63" s="175" t="s">
        <v>35</v>
      </c>
      <c r="B63" s="175">
        <f>'将来負担比率（分子）の構造'!I$44</f>
        <v>688</v>
      </c>
      <c r="C63" s="175"/>
      <c r="D63" s="175"/>
      <c r="E63" s="175">
        <f>'将来負担比率（分子）の構造'!J$44</f>
        <v>694</v>
      </c>
      <c r="F63" s="175"/>
      <c r="G63" s="175"/>
      <c r="H63" s="175">
        <f>'将来負担比率（分子）の構造'!K$44</f>
        <v>654</v>
      </c>
      <c r="I63" s="175"/>
      <c r="J63" s="175"/>
      <c r="K63" s="175">
        <f>'将来負担比率（分子）の構造'!L$44</f>
        <v>612</v>
      </c>
      <c r="L63" s="175"/>
      <c r="M63" s="175"/>
      <c r="N63" s="175">
        <f>'将来負担比率（分子）の構造'!M$44</f>
        <v>582</v>
      </c>
      <c r="O63" s="175"/>
      <c r="P63" s="175"/>
    </row>
    <row r="64" spans="1:16" x14ac:dyDescent="0.15">
      <c r="A64" s="175" t="s">
        <v>34</v>
      </c>
      <c r="B64" s="175">
        <f>'将来負担比率（分子）の構造'!I$43</f>
        <v>1758</v>
      </c>
      <c r="C64" s="175"/>
      <c r="D64" s="175"/>
      <c r="E64" s="175">
        <f>'将来負担比率（分子）の構造'!J$43</f>
        <v>1636</v>
      </c>
      <c r="F64" s="175"/>
      <c r="G64" s="175"/>
      <c r="H64" s="175">
        <f>'将来負担比率（分子）の構造'!K$43</f>
        <v>1542</v>
      </c>
      <c r="I64" s="175"/>
      <c r="J64" s="175"/>
      <c r="K64" s="175">
        <f>'将来負担比率（分子）の構造'!L$43</f>
        <v>1327</v>
      </c>
      <c r="L64" s="175"/>
      <c r="M64" s="175"/>
      <c r="N64" s="175">
        <f>'将来負担比率（分子）の構造'!M$43</f>
        <v>1208</v>
      </c>
      <c r="O64" s="175"/>
      <c r="P64" s="175"/>
    </row>
    <row r="65" spans="1:16" x14ac:dyDescent="0.15">
      <c r="A65" s="175" t="s">
        <v>33</v>
      </c>
      <c r="B65" s="175">
        <f>'将来負担比率（分子）の構造'!I$42</f>
        <v>408</v>
      </c>
      <c r="C65" s="175"/>
      <c r="D65" s="175"/>
      <c r="E65" s="175">
        <f>'将来負担比率（分子）の構造'!J$42</f>
        <v>295</v>
      </c>
      <c r="F65" s="175"/>
      <c r="G65" s="175"/>
      <c r="H65" s="175">
        <f>'将来負担比率（分子）の構造'!K$42</f>
        <v>249</v>
      </c>
      <c r="I65" s="175"/>
      <c r="J65" s="175"/>
      <c r="K65" s="175">
        <f>'将来負担比率（分子）の構造'!L$42</f>
        <v>206</v>
      </c>
      <c r="L65" s="175"/>
      <c r="M65" s="175"/>
      <c r="N65" s="175">
        <f>'将来負担比率（分子）の構造'!M$42</f>
        <v>245</v>
      </c>
      <c r="O65" s="175"/>
      <c r="P65" s="175"/>
    </row>
    <row r="66" spans="1:16" x14ac:dyDescent="0.15">
      <c r="A66" s="175" t="s">
        <v>32</v>
      </c>
      <c r="B66" s="175">
        <f>'将来負担比率（分子）の構造'!I$41</f>
        <v>11545</v>
      </c>
      <c r="C66" s="175"/>
      <c r="D66" s="175"/>
      <c r="E66" s="175">
        <f>'将来負担比率（分子）の構造'!J$41</f>
        <v>10920</v>
      </c>
      <c r="F66" s="175"/>
      <c r="G66" s="175"/>
      <c r="H66" s="175">
        <f>'将来負担比率（分子）の構造'!K$41</f>
        <v>10256</v>
      </c>
      <c r="I66" s="175"/>
      <c r="J66" s="175"/>
      <c r="K66" s="175">
        <f>'将来負担比率（分子）の構造'!L$41</f>
        <v>9689</v>
      </c>
      <c r="L66" s="175"/>
      <c r="M66" s="175"/>
      <c r="N66" s="175">
        <f>'将来負担比率（分子）の構造'!M$41</f>
        <v>9097</v>
      </c>
      <c r="O66" s="175"/>
      <c r="P66" s="175"/>
    </row>
    <row r="67" spans="1:16" x14ac:dyDescent="0.15">
      <c r="A67" s="175" t="s">
        <v>76</v>
      </c>
      <c r="B67" s="175" t="e">
        <f>NA()</f>
        <v>#N/A</v>
      </c>
      <c r="C67" s="175">
        <f>IF(ISNUMBER('将来負担比率（分子）の構造'!I$53), IF('将来負担比率（分子）の構造'!I$53 &lt; 0, 0, '将来負担比率（分子）の構造'!I$53), NA())</f>
        <v>5162</v>
      </c>
      <c r="D67" s="175" t="e">
        <f>NA()</f>
        <v>#N/A</v>
      </c>
      <c r="E67" s="175" t="e">
        <f>NA()</f>
        <v>#N/A</v>
      </c>
      <c r="F67" s="175">
        <f>IF(ISNUMBER('将来負担比率（分子）の構造'!J$53), IF('将来負担比率（分子）の構造'!J$53 &lt; 0, 0, '将来負担比率（分子）の構造'!J$53), NA())</f>
        <v>4718</v>
      </c>
      <c r="G67" s="175" t="e">
        <f>NA()</f>
        <v>#N/A</v>
      </c>
      <c r="H67" s="175" t="e">
        <f>NA()</f>
        <v>#N/A</v>
      </c>
      <c r="I67" s="175">
        <f>IF(ISNUMBER('将来負担比率（分子）の構造'!K$53), IF('将来負担比率（分子）の構造'!K$53 &lt; 0, 0, '将来負担比率（分子）の構造'!K$53), NA())</f>
        <v>2937</v>
      </c>
      <c r="J67" s="175" t="e">
        <f>NA()</f>
        <v>#N/A</v>
      </c>
      <c r="K67" s="175" t="e">
        <f>NA()</f>
        <v>#N/A</v>
      </c>
      <c r="L67" s="175">
        <f>IF(ISNUMBER('将来負担比率（分子）の構造'!L$53), IF('将来負担比率（分子）の構造'!L$53 &lt; 0, 0, '将来負担比率（分子）の構造'!L$53), NA())</f>
        <v>95</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236</v>
      </c>
      <c r="C72" s="179">
        <f>基金残高に係る経年分析!G55</f>
        <v>653</v>
      </c>
      <c r="D72" s="179">
        <f>基金残高に係る経年分析!H55</f>
        <v>841</v>
      </c>
    </row>
    <row r="73" spans="1:16" x14ac:dyDescent="0.15">
      <c r="A73" s="178" t="s">
        <v>79</v>
      </c>
      <c r="B73" s="179">
        <f>基金残高に係る経年分析!F56</f>
        <v>189</v>
      </c>
      <c r="C73" s="179">
        <f>基金残高に係る経年分析!G56</f>
        <v>189</v>
      </c>
      <c r="D73" s="179">
        <f>基金残高に係る経年分析!H56</f>
        <v>189</v>
      </c>
    </row>
    <row r="74" spans="1:16" x14ac:dyDescent="0.15">
      <c r="A74" s="178" t="s">
        <v>80</v>
      </c>
      <c r="B74" s="179">
        <f>基金残高に係る経年分析!F57</f>
        <v>1954</v>
      </c>
      <c r="C74" s="179">
        <f>基金残高に係る経年分析!G57</f>
        <v>3990</v>
      </c>
      <c r="D74" s="179">
        <f>基金残高に係る経年分析!H57</f>
        <v>5339</v>
      </c>
    </row>
  </sheetData>
  <sheetProtection algorithmName="SHA-512" hashValue="j9IWs6BDexLxgQbl0cVGPWhC5lLr00xSvfzqETI7A5sWnK3JsGOF9Iru2E2Ar43Ky60OhzMjndosklXGNi/+vQ==" saltValue="0YB/TdhquZMt6x+1EB1N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980566</v>
      </c>
      <c r="S5" s="674"/>
      <c r="T5" s="674"/>
      <c r="U5" s="674"/>
      <c r="V5" s="674"/>
      <c r="W5" s="674"/>
      <c r="X5" s="674"/>
      <c r="Y5" s="702"/>
      <c r="Z5" s="716">
        <v>6.4</v>
      </c>
      <c r="AA5" s="716"/>
      <c r="AB5" s="716"/>
      <c r="AC5" s="716"/>
      <c r="AD5" s="717">
        <v>980566</v>
      </c>
      <c r="AE5" s="717"/>
      <c r="AF5" s="717"/>
      <c r="AG5" s="717"/>
      <c r="AH5" s="717"/>
      <c r="AI5" s="717"/>
      <c r="AJ5" s="717"/>
      <c r="AK5" s="717"/>
      <c r="AL5" s="703">
        <v>19.5</v>
      </c>
      <c r="AM5" s="686"/>
      <c r="AN5" s="686"/>
      <c r="AO5" s="704"/>
      <c r="AP5" s="676" t="s">
        <v>231</v>
      </c>
      <c r="AQ5" s="677"/>
      <c r="AR5" s="677"/>
      <c r="AS5" s="677"/>
      <c r="AT5" s="677"/>
      <c r="AU5" s="677"/>
      <c r="AV5" s="677"/>
      <c r="AW5" s="677"/>
      <c r="AX5" s="677"/>
      <c r="AY5" s="677"/>
      <c r="AZ5" s="677"/>
      <c r="BA5" s="677"/>
      <c r="BB5" s="677"/>
      <c r="BC5" s="677"/>
      <c r="BD5" s="677"/>
      <c r="BE5" s="677"/>
      <c r="BF5" s="678"/>
      <c r="BG5" s="621">
        <v>962115</v>
      </c>
      <c r="BH5" s="622"/>
      <c r="BI5" s="622"/>
      <c r="BJ5" s="622"/>
      <c r="BK5" s="622"/>
      <c r="BL5" s="622"/>
      <c r="BM5" s="622"/>
      <c r="BN5" s="623"/>
      <c r="BO5" s="663">
        <v>98.1</v>
      </c>
      <c r="BP5" s="663"/>
      <c r="BQ5" s="663"/>
      <c r="BR5" s="663"/>
      <c r="BS5" s="664">
        <v>14802</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141436</v>
      </c>
      <c r="S6" s="622"/>
      <c r="T6" s="622"/>
      <c r="U6" s="622"/>
      <c r="V6" s="622"/>
      <c r="W6" s="622"/>
      <c r="X6" s="622"/>
      <c r="Y6" s="623"/>
      <c r="Z6" s="663">
        <v>0.9</v>
      </c>
      <c r="AA6" s="663"/>
      <c r="AB6" s="663"/>
      <c r="AC6" s="663"/>
      <c r="AD6" s="664">
        <v>141436</v>
      </c>
      <c r="AE6" s="664"/>
      <c r="AF6" s="664"/>
      <c r="AG6" s="664"/>
      <c r="AH6" s="664"/>
      <c r="AI6" s="664"/>
      <c r="AJ6" s="664"/>
      <c r="AK6" s="664"/>
      <c r="AL6" s="624">
        <v>2.8</v>
      </c>
      <c r="AM6" s="625"/>
      <c r="AN6" s="625"/>
      <c r="AO6" s="665"/>
      <c r="AP6" s="618" t="s">
        <v>236</v>
      </c>
      <c r="AQ6" s="619"/>
      <c r="AR6" s="619"/>
      <c r="AS6" s="619"/>
      <c r="AT6" s="619"/>
      <c r="AU6" s="619"/>
      <c r="AV6" s="619"/>
      <c r="AW6" s="619"/>
      <c r="AX6" s="619"/>
      <c r="AY6" s="619"/>
      <c r="AZ6" s="619"/>
      <c r="BA6" s="619"/>
      <c r="BB6" s="619"/>
      <c r="BC6" s="619"/>
      <c r="BD6" s="619"/>
      <c r="BE6" s="619"/>
      <c r="BF6" s="620"/>
      <c r="BG6" s="621">
        <v>962115</v>
      </c>
      <c r="BH6" s="622"/>
      <c r="BI6" s="622"/>
      <c r="BJ6" s="622"/>
      <c r="BK6" s="622"/>
      <c r="BL6" s="622"/>
      <c r="BM6" s="622"/>
      <c r="BN6" s="623"/>
      <c r="BO6" s="663">
        <v>98.1</v>
      </c>
      <c r="BP6" s="663"/>
      <c r="BQ6" s="663"/>
      <c r="BR6" s="663"/>
      <c r="BS6" s="664">
        <v>14802</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68350</v>
      </c>
      <c r="CS6" s="622"/>
      <c r="CT6" s="622"/>
      <c r="CU6" s="622"/>
      <c r="CV6" s="622"/>
      <c r="CW6" s="622"/>
      <c r="CX6" s="622"/>
      <c r="CY6" s="623"/>
      <c r="CZ6" s="703">
        <v>0.5</v>
      </c>
      <c r="DA6" s="686"/>
      <c r="DB6" s="686"/>
      <c r="DC6" s="705"/>
      <c r="DD6" s="627" t="s">
        <v>130</v>
      </c>
      <c r="DE6" s="622"/>
      <c r="DF6" s="622"/>
      <c r="DG6" s="622"/>
      <c r="DH6" s="622"/>
      <c r="DI6" s="622"/>
      <c r="DJ6" s="622"/>
      <c r="DK6" s="622"/>
      <c r="DL6" s="622"/>
      <c r="DM6" s="622"/>
      <c r="DN6" s="622"/>
      <c r="DO6" s="622"/>
      <c r="DP6" s="623"/>
      <c r="DQ6" s="627">
        <v>68350</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338</v>
      </c>
      <c r="S7" s="622"/>
      <c r="T7" s="622"/>
      <c r="U7" s="622"/>
      <c r="V7" s="622"/>
      <c r="W7" s="622"/>
      <c r="X7" s="622"/>
      <c r="Y7" s="623"/>
      <c r="Z7" s="663">
        <v>0</v>
      </c>
      <c r="AA7" s="663"/>
      <c r="AB7" s="663"/>
      <c r="AC7" s="663"/>
      <c r="AD7" s="664">
        <v>338</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402342</v>
      </c>
      <c r="BH7" s="622"/>
      <c r="BI7" s="622"/>
      <c r="BJ7" s="622"/>
      <c r="BK7" s="622"/>
      <c r="BL7" s="622"/>
      <c r="BM7" s="622"/>
      <c r="BN7" s="623"/>
      <c r="BO7" s="663">
        <v>41</v>
      </c>
      <c r="BP7" s="663"/>
      <c r="BQ7" s="663"/>
      <c r="BR7" s="663"/>
      <c r="BS7" s="664">
        <v>14802</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5854367</v>
      </c>
      <c r="CS7" s="622"/>
      <c r="CT7" s="622"/>
      <c r="CU7" s="622"/>
      <c r="CV7" s="622"/>
      <c r="CW7" s="622"/>
      <c r="CX7" s="622"/>
      <c r="CY7" s="623"/>
      <c r="CZ7" s="663">
        <v>38.700000000000003</v>
      </c>
      <c r="DA7" s="663"/>
      <c r="DB7" s="663"/>
      <c r="DC7" s="663"/>
      <c r="DD7" s="627">
        <v>112523</v>
      </c>
      <c r="DE7" s="622"/>
      <c r="DF7" s="622"/>
      <c r="DG7" s="622"/>
      <c r="DH7" s="622"/>
      <c r="DI7" s="622"/>
      <c r="DJ7" s="622"/>
      <c r="DK7" s="622"/>
      <c r="DL7" s="622"/>
      <c r="DM7" s="622"/>
      <c r="DN7" s="622"/>
      <c r="DO7" s="622"/>
      <c r="DP7" s="623"/>
      <c r="DQ7" s="627">
        <v>972601</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2486</v>
      </c>
      <c r="S8" s="622"/>
      <c r="T8" s="622"/>
      <c r="U8" s="622"/>
      <c r="V8" s="622"/>
      <c r="W8" s="622"/>
      <c r="X8" s="622"/>
      <c r="Y8" s="623"/>
      <c r="Z8" s="663">
        <v>0</v>
      </c>
      <c r="AA8" s="663"/>
      <c r="AB8" s="663"/>
      <c r="AC8" s="663"/>
      <c r="AD8" s="664">
        <v>2486</v>
      </c>
      <c r="AE8" s="664"/>
      <c r="AF8" s="664"/>
      <c r="AG8" s="664"/>
      <c r="AH8" s="664"/>
      <c r="AI8" s="664"/>
      <c r="AJ8" s="664"/>
      <c r="AK8" s="664"/>
      <c r="AL8" s="624">
        <v>0</v>
      </c>
      <c r="AM8" s="625"/>
      <c r="AN8" s="625"/>
      <c r="AO8" s="665"/>
      <c r="AP8" s="618" t="s">
        <v>242</v>
      </c>
      <c r="AQ8" s="619"/>
      <c r="AR8" s="619"/>
      <c r="AS8" s="619"/>
      <c r="AT8" s="619"/>
      <c r="AU8" s="619"/>
      <c r="AV8" s="619"/>
      <c r="AW8" s="619"/>
      <c r="AX8" s="619"/>
      <c r="AY8" s="619"/>
      <c r="AZ8" s="619"/>
      <c r="BA8" s="619"/>
      <c r="BB8" s="619"/>
      <c r="BC8" s="619"/>
      <c r="BD8" s="619"/>
      <c r="BE8" s="619"/>
      <c r="BF8" s="620"/>
      <c r="BG8" s="621">
        <v>11772</v>
      </c>
      <c r="BH8" s="622"/>
      <c r="BI8" s="622"/>
      <c r="BJ8" s="622"/>
      <c r="BK8" s="622"/>
      <c r="BL8" s="622"/>
      <c r="BM8" s="622"/>
      <c r="BN8" s="623"/>
      <c r="BO8" s="663">
        <v>1.2</v>
      </c>
      <c r="BP8" s="663"/>
      <c r="BQ8" s="663"/>
      <c r="BR8" s="663"/>
      <c r="BS8" s="664" t="s">
        <v>130</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2111581</v>
      </c>
      <c r="CS8" s="622"/>
      <c r="CT8" s="622"/>
      <c r="CU8" s="622"/>
      <c r="CV8" s="622"/>
      <c r="CW8" s="622"/>
      <c r="CX8" s="622"/>
      <c r="CY8" s="623"/>
      <c r="CZ8" s="663">
        <v>13.9</v>
      </c>
      <c r="DA8" s="663"/>
      <c r="DB8" s="663"/>
      <c r="DC8" s="663"/>
      <c r="DD8" s="627">
        <v>161516</v>
      </c>
      <c r="DE8" s="622"/>
      <c r="DF8" s="622"/>
      <c r="DG8" s="622"/>
      <c r="DH8" s="622"/>
      <c r="DI8" s="622"/>
      <c r="DJ8" s="622"/>
      <c r="DK8" s="622"/>
      <c r="DL8" s="622"/>
      <c r="DM8" s="622"/>
      <c r="DN8" s="622"/>
      <c r="DO8" s="622"/>
      <c r="DP8" s="623"/>
      <c r="DQ8" s="627">
        <v>932491</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2010</v>
      </c>
      <c r="S9" s="622"/>
      <c r="T9" s="622"/>
      <c r="U9" s="622"/>
      <c r="V9" s="622"/>
      <c r="W9" s="622"/>
      <c r="X9" s="622"/>
      <c r="Y9" s="623"/>
      <c r="Z9" s="663">
        <v>0</v>
      </c>
      <c r="AA9" s="663"/>
      <c r="AB9" s="663"/>
      <c r="AC9" s="663"/>
      <c r="AD9" s="664">
        <v>2010</v>
      </c>
      <c r="AE9" s="664"/>
      <c r="AF9" s="664"/>
      <c r="AG9" s="664"/>
      <c r="AH9" s="664"/>
      <c r="AI9" s="664"/>
      <c r="AJ9" s="664"/>
      <c r="AK9" s="664"/>
      <c r="AL9" s="624">
        <v>0</v>
      </c>
      <c r="AM9" s="625"/>
      <c r="AN9" s="625"/>
      <c r="AO9" s="665"/>
      <c r="AP9" s="618" t="s">
        <v>245</v>
      </c>
      <c r="AQ9" s="619"/>
      <c r="AR9" s="619"/>
      <c r="AS9" s="619"/>
      <c r="AT9" s="619"/>
      <c r="AU9" s="619"/>
      <c r="AV9" s="619"/>
      <c r="AW9" s="619"/>
      <c r="AX9" s="619"/>
      <c r="AY9" s="619"/>
      <c r="AZ9" s="619"/>
      <c r="BA9" s="619"/>
      <c r="BB9" s="619"/>
      <c r="BC9" s="619"/>
      <c r="BD9" s="619"/>
      <c r="BE9" s="619"/>
      <c r="BF9" s="620"/>
      <c r="BG9" s="621">
        <v>326850</v>
      </c>
      <c r="BH9" s="622"/>
      <c r="BI9" s="622"/>
      <c r="BJ9" s="622"/>
      <c r="BK9" s="622"/>
      <c r="BL9" s="622"/>
      <c r="BM9" s="622"/>
      <c r="BN9" s="623"/>
      <c r="BO9" s="663">
        <v>33.299999999999997</v>
      </c>
      <c r="BP9" s="663"/>
      <c r="BQ9" s="663"/>
      <c r="BR9" s="663"/>
      <c r="BS9" s="664" t="s">
        <v>130</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1023775</v>
      </c>
      <c r="CS9" s="622"/>
      <c r="CT9" s="622"/>
      <c r="CU9" s="622"/>
      <c r="CV9" s="622"/>
      <c r="CW9" s="622"/>
      <c r="CX9" s="622"/>
      <c r="CY9" s="623"/>
      <c r="CZ9" s="663">
        <v>6.8</v>
      </c>
      <c r="DA9" s="663"/>
      <c r="DB9" s="663"/>
      <c r="DC9" s="663"/>
      <c r="DD9" s="627">
        <v>127788</v>
      </c>
      <c r="DE9" s="622"/>
      <c r="DF9" s="622"/>
      <c r="DG9" s="622"/>
      <c r="DH9" s="622"/>
      <c r="DI9" s="622"/>
      <c r="DJ9" s="622"/>
      <c r="DK9" s="622"/>
      <c r="DL9" s="622"/>
      <c r="DM9" s="622"/>
      <c r="DN9" s="622"/>
      <c r="DO9" s="622"/>
      <c r="DP9" s="623"/>
      <c r="DQ9" s="627">
        <v>686245</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63" t="s">
        <v>130</v>
      </c>
      <c r="AA10" s="663"/>
      <c r="AB10" s="663"/>
      <c r="AC10" s="663"/>
      <c r="AD10" s="664" t="s">
        <v>130</v>
      </c>
      <c r="AE10" s="664"/>
      <c r="AF10" s="664"/>
      <c r="AG10" s="664"/>
      <c r="AH10" s="664"/>
      <c r="AI10" s="664"/>
      <c r="AJ10" s="664"/>
      <c r="AK10" s="664"/>
      <c r="AL10" s="624" t="s">
        <v>130</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28425</v>
      </c>
      <c r="BH10" s="622"/>
      <c r="BI10" s="622"/>
      <c r="BJ10" s="622"/>
      <c r="BK10" s="622"/>
      <c r="BL10" s="622"/>
      <c r="BM10" s="622"/>
      <c r="BN10" s="623"/>
      <c r="BO10" s="663">
        <v>2.9</v>
      </c>
      <c r="BP10" s="663"/>
      <c r="BQ10" s="663"/>
      <c r="BR10" s="663"/>
      <c r="BS10" s="664">
        <v>4738</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7924</v>
      </c>
      <c r="CS10" s="622"/>
      <c r="CT10" s="622"/>
      <c r="CU10" s="622"/>
      <c r="CV10" s="622"/>
      <c r="CW10" s="622"/>
      <c r="CX10" s="622"/>
      <c r="CY10" s="623"/>
      <c r="CZ10" s="663">
        <v>0.1</v>
      </c>
      <c r="DA10" s="663"/>
      <c r="DB10" s="663"/>
      <c r="DC10" s="663"/>
      <c r="DD10" s="627" t="s">
        <v>130</v>
      </c>
      <c r="DE10" s="622"/>
      <c r="DF10" s="622"/>
      <c r="DG10" s="622"/>
      <c r="DH10" s="622"/>
      <c r="DI10" s="622"/>
      <c r="DJ10" s="622"/>
      <c r="DK10" s="622"/>
      <c r="DL10" s="622"/>
      <c r="DM10" s="622"/>
      <c r="DN10" s="622"/>
      <c r="DO10" s="622"/>
      <c r="DP10" s="623"/>
      <c r="DQ10" s="627">
        <v>4707</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192015</v>
      </c>
      <c r="S11" s="622"/>
      <c r="T11" s="622"/>
      <c r="U11" s="622"/>
      <c r="V11" s="622"/>
      <c r="W11" s="622"/>
      <c r="X11" s="622"/>
      <c r="Y11" s="623"/>
      <c r="Z11" s="624">
        <v>1.3</v>
      </c>
      <c r="AA11" s="625"/>
      <c r="AB11" s="625"/>
      <c r="AC11" s="626"/>
      <c r="AD11" s="627">
        <v>192015</v>
      </c>
      <c r="AE11" s="622"/>
      <c r="AF11" s="622"/>
      <c r="AG11" s="622"/>
      <c r="AH11" s="622"/>
      <c r="AI11" s="622"/>
      <c r="AJ11" s="622"/>
      <c r="AK11" s="623"/>
      <c r="AL11" s="624">
        <v>3.8</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35295</v>
      </c>
      <c r="BH11" s="622"/>
      <c r="BI11" s="622"/>
      <c r="BJ11" s="622"/>
      <c r="BK11" s="622"/>
      <c r="BL11" s="622"/>
      <c r="BM11" s="622"/>
      <c r="BN11" s="623"/>
      <c r="BO11" s="663">
        <v>3.6</v>
      </c>
      <c r="BP11" s="663"/>
      <c r="BQ11" s="663"/>
      <c r="BR11" s="663"/>
      <c r="BS11" s="664">
        <v>10064</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877868</v>
      </c>
      <c r="CS11" s="622"/>
      <c r="CT11" s="622"/>
      <c r="CU11" s="622"/>
      <c r="CV11" s="622"/>
      <c r="CW11" s="622"/>
      <c r="CX11" s="622"/>
      <c r="CY11" s="623"/>
      <c r="CZ11" s="663">
        <v>5.8</v>
      </c>
      <c r="DA11" s="663"/>
      <c r="DB11" s="663"/>
      <c r="DC11" s="663"/>
      <c r="DD11" s="627">
        <v>400778</v>
      </c>
      <c r="DE11" s="622"/>
      <c r="DF11" s="622"/>
      <c r="DG11" s="622"/>
      <c r="DH11" s="622"/>
      <c r="DI11" s="622"/>
      <c r="DJ11" s="622"/>
      <c r="DK11" s="622"/>
      <c r="DL11" s="622"/>
      <c r="DM11" s="622"/>
      <c r="DN11" s="622"/>
      <c r="DO11" s="622"/>
      <c r="DP11" s="623"/>
      <c r="DQ11" s="627">
        <v>237613</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v>2987</v>
      </c>
      <c r="S12" s="622"/>
      <c r="T12" s="622"/>
      <c r="U12" s="622"/>
      <c r="V12" s="622"/>
      <c r="W12" s="622"/>
      <c r="X12" s="622"/>
      <c r="Y12" s="623"/>
      <c r="Z12" s="663">
        <v>0</v>
      </c>
      <c r="AA12" s="663"/>
      <c r="AB12" s="663"/>
      <c r="AC12" s="663"/>
      <c r="AD12" s="664">
        <v>2987</v>
      </c>
      <c r="AE12" s="664"/>
      <c r="AF12" s="664"/>
      <c r="AG12" s="664"/>
      <c r="AH12" s="664"/>
      <c r="AI12" s="664"/>
      <c r="AJ12" s="664"/>
      <c r="AK12" s="664"/>
      <c r="AL12" s="624">
        <v>0.1</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468075</v>
      </c>
      <c r="BH12" s="622"/>
      <c r="BI12" s="622"/>
      <c r="BJ12" s="622"/>
      <c r="BK12" s="622"/>
      <c r="BL12" s="622"/>
      <c r="BM12" s="622"/>
      <c r="BN12" s="623"/>
      <c r="BO12" s="663">
        <v>47.7</v>
      </c>
      <c r="BP12" s="663"/>
      <c r="BQ12" s="663"/>
      <c r="BR12" s="663"/>
      <c r="BS12" s="664" t="s">
        <v>130</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1606144</v>
      </c>
      <c r="CS12" s="622"/>
      <c r="CT12" s="622"/>
      <c r="CU12" s="622"/>
      <c r="CV12" s="622"/>
      <c r="CW12" s="622"/>
      <c r="CX12" s="622"/>
      <c r="CY12" s="623"/>
      <c r="CZ12" s="663">
        <v>10.6</v>
      </c>
      <c r="DA12" s="663"/>
      <c r="DB12" s="663"/>
      <c r="DC12" s="663"/>
      <c r="DD12" s="627">
        <v>62100</v>
      </c>
      <c r="DE12" s="622"/>
      <c r="DF12" s="622"/>
      <c r="DG12" s="622"/>
      <c r="DH12" s="622"/>
      <c r="DI12" s="622"/>
      <c r="DJ12" s="622"/>
      <c r="DK12" s="622"/>
      <c r="DL12" s="622"/>
      <c r="DM12" s="622"/>
      <c r="DN12" s="622"/>
      <c r="DO12" s="622"/>
      <c r="DP12" s="623"/>
      <c r="DQ12" s="627">
        <v>232020</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63" t="s">
        <v>130</v>
      </c>
      <c r="AA13" s="663"/>
      <c r="AB13" s="663"/>
      <c r="AC13" s="663"/>
      <c r="AD13" s="664" t="s">
        <v>130</v>
      </c>
      <c r="AE13" s="664"/>
      <c r="AF13" s="664"/>
      <c r="AG13" s="664"/>
      <c r="AH13" s="664"/>
      <c r="AI13" s="664"/>
      <c r="AJ13" s="664"/>
      <c r="AK13" s="664"/>
      <c r="AL13" s="624" t="s">
        <v>130</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456553</v>
      </c>
      <c r="BH13" s="622"/>
      <c r="BI13" s="622"/>
      <c r="BJ13" s="622"/>
      <c r="BK13" s="622"/>
      <c r="BL13" s="622"/>
      <c r="BM13" s="622"/>
      <c r="BN13" s="623"/>
      <c r="BO13" s="663">
        <v>46.6</v>
      </c>
      <c r="BP13" s="663"/>
      <c r="BQ13" s="663"/>
      <c r="BR13" s="663"/>
      <c r="BS13" s="664" t="s">
        <v>130</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1187804</v>
      </c>
      <c r="CS13" s="622"/>
      <c r="CT13" s="622"/>
      <c r="CU13" s="622"/>
      <c r="CV13" s="622"/>
      <c r="CW13" s="622"/>
      <c r="CX13" s="622"/>
      <c r="CY13" s="623"/>
      <c r="CZ13" s="663">
        <v>7.8</v>
      </c>
      <c r="DA13" s="663"/>
      <c r="DB13" s="663"/>
      <c r="DC13" s="663"/>
      <c r="DD13" s="627">
        <v>638304</v>
      </c>
      <c r="DE13" s="622"/>
      <c r="DF13" s="622"/>
      <c r="DG13" s="622"/>
      <c r="DH13" s="622"/>
      <c r="DI13" s="622"/>
      <c r="DJ13" s="622"/>
      <c r="DK13" s="622"/>
      <c r="DL13" s="622"/>
      <c r="DM13" s="622"/>
      <c r="DN13" s="622"/>
      <c r="DO13" s="622"/>
      <c r="DP13" s="623"/>
      <c r="DQ13" s="627">
        <v>471614</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63" t="s">
        <v>130</v>
      </c>
      <c r="AA14" s="663"/>
      <c r="AB14" s="663"/>
      <c r="AC14" s="663"/>
      <c r="AD14" s="664" t="s">
        <v>130</v>
      </c>
      <c r="AE14" s="664"/>
      <c r="AF14" s="664"/>
      <c r="AG14" s="664"/>
      <c r="AH14" s="664"/>
      <c r="AI14" s="664"/>
      <c r="AJ14" s="664"/>
      <c r="AK14" s="664"/>
      <c r="AL14" s="624" t="s">
        <v>130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22719</v>
      </c>
      <c r="BH14" s="622"/>
      <c r="BI14" s="622"/>
      <c r="BJ14" s="622"/>
      <c r="BK14" s="622"/>
      <c r="BL14" s="622"/>
      <c r="BM14" s="622"/>
      <c r="BN14" s="623"/>
      <c r="BO14" s="663">
        <v>2.2999999999999998</v>
      </c>
      <c r="BP14" s="663"/>
      <c r="BQ14" s="663"/>
      <c r="BR14" s="663"/>
      <c r="BS14" s="664" t="s">
        <v>130</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423091</v>
      </c>
      <c r="CS14" s="622"/>
      <c r="CT14" s="622"/>
      <c r="CU14" s="622"/>
      <c r="CV14" s="622"/>
      <c r="CW14" s="622"/>
      <c r="CX14" s="622"/>
      <c r="CY14" s="623"/>
      <c r="CZ14" s="663">
        <v>2.8</v>
      </c>
      <c r="DA14" s="663"/>
      <c r="DB14" s="663"/>
      <c r="DC14" s="663"/>
      <c r="DD14" s="627" t="s">
        <v>130</v>
      </c>
      <c r="DE14" s="622"/>
      <c r="DF14" s="622"/>
      <c r="DG14" s="622"/>
      <c r="DH14" s="622"/>
      <c r="DI14" s="622"/>
      <c r="DJ14" s="622"/>
      <c r="DK14" s="622"/>
      <c r="DL14" s="622"/>
      <c r="DM14" s="622"/>
      <c r="DN14" s="622"/>
      <c r="DO14" s="622"/>
      <c r="DP14" s="623"/>
      <c r="DQ14" s="627">
        <v>388791</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63" t="s">
        <v>130</v>
      </c>
      <c r="AA15" s="663"/>
      <c r="AB15" s="663"/>
      <c r="AC15" s="663"/>
      <c r="AD15" s="664" t="s">
        <v>130</v>
      </c>
      <c r="AE15" s="664"/>
      <c r="AF15" s="664"/>
      <c r="AG15" s="664"/>
      <c r="AH15" s="664"/>
      <c r="AI15" s="664"/>
      <c r="AJ15" s="664"/>
      <c r="AK15" s="664"/>
      <c r="AL15" s="624" t="s">
        <v>130</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68979</v>
      </c>
      <c r="BH15" s="622"/>
      <c r="BI15" s="622"/>
      <c r="BJ15" s="622"/>
      <c r="BK15" s="622"/>
      <c r="BL15" s="622"/>
      <c r="BM15" s="622"/>
      <c r="BN15" s="623"/>
      <c r="BO15" s="663">
        <v>7</v>
      </c>
      <c r="BP15" s="663"/>
      <c r="BQ15" s="663"/>
      <c r="BR15" s="663"/>
      <c r="BS15" s="664" t="s">
        <v>130</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620673</v>
      </c>
      <c r="CS15" s="622"/>
      <c r="CT15" s="622"/>
      <c r="CU15" s="622"/>
      <c r="CV15" s="622"/>
      <c r="CW15" s="622"/>
      <c r="CX15" s="622"/>
      <c r="CY15" s="623"/>
      <c r="CZ15" s="663">
        <v>4.0999999999999996</v>
      </c>
      <c r="DA15" s="663"/>
      <c r="DB15" s="663"/>
      <c r="DC15" s="663"/>
      <c r="DD15" s="627">
        <v>43528</v>
      </c>
      <c r="DE15" s="622"/>
      <c r="DF15" s="622"/>
      <c r="DG15" s="622"/>
      <c r="DH15" s="622"/>
      <c r="DI15" s="622"/>
      <c r="DJ15" s="622"/>
      <c r="DK15" s="622"/>
      <c r="DL15" s="622"/>
      <c r="DM15" s="622"/>
      <c r="DN15" s="622"/>
      <c r="DO15" s="622"/>
      <c r="DP15" s="623"/>
      <c r="DQ15" s="627">
        <v>484590</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11106</v>
      </c>
      <c r="S16" s="622"/>
      <c r="T16" s="622"/>
      <c r="U16" s="622"/>
      <c r="V16" s="622"/>
      <c r="W16" s="622"/>
      <c r="X16" s="622"/>
      <c r="Y16" s="623"/>
      <c r="Z16" s="663">
        <v>0.1</v>
      </c>
      <c r="AA16" s="663"/>
      <c r="AB16" s="663"/>
      <c r="AC16" s="663"/>
      <c r="AD16" s="664">
        <v>11106</v>
      </c>
      <c r="AE16" s="664"/>
      <c r="AF16" s="664"/>
      <c r="AG16" s="664"/>
      <c r="AH16" s="664"/>
      <c r="AI16" s="664"/>
      <c r="AJ16" s="664"/>
      <c r="AK16" s="664"/>
      <c r="AL16" s="624">
        <v>0.2</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63" t="s">
        <v>130</v>
      </c>
      <c r="BP16" s="663"/>
      <c r="BQ16" s="663"/>
      <c r="BR16" s="663"/>
      <c r="BS16" s="664" t="s">
        <v>130</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v>19567</v>
      </c>
      <c r="CS16" s="622"/>
      <c r="CT16" s="622"/>
      <c r="CU16" s="622"/>
      <c r="CV16" s="622"/>
      <c r="CW16" s="622"/>
      <c r="CX16" s="622"/>
      <c r="CY16" s="623"/>
      <c r="CZ16" s="663">
        <v>0.1</v>
      </c>
      <c r="DA16" s="663"/>
      <c r="DB16" s="663"/>
      <c r="DC16" s="663"/>
      <c r="DD16" s="627" t="s">
        <v>130</v>
      </c>
      <c r="DE16" s="622"/>
      <c r="DF16" s="622"/>
      <c r="DG16" s="622"/>
      <c r="DH16" s="622"/>
      <c r="DI16" s="622"/>
      <c r="DJ16" s="622"/>
      <c r="DK16" s="622"/>
      <c r="DL16" s="622"/>
      <c r="DM16" s="622"/>
      <c r="DN16" s="622"/>
      <c r="DO16" s="622"/>
      <c r="DP16" s="623"/>
      <c r="DQ16" s="627">
        <v>19567</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13379</v>
      </c>
      <c r="S17" s="622"/>
      <c r="T17" s="622"/>
      <c r="U17" s="622"/>
      <c r="V17" s="622"/>
      <c r="W17" s="622"/>
      <c r="X17" s="622"/>
      <c r="Y17" s="623"/>
      <c r="Z17" s="663">
        <v>0.1</v>
      </c>
      <c r="AA17" s="663"/>
      <c r="AB17" s="663"/>
      <c r="AC17" s="663"/>
      <c r="AD17" s="664">
        <v>13379</v>
      </c>
      <c r="AE17" s="664"/>
      <c r="AF17" s="664"/>
      <c r="AG17" s="664"/>
      <c r="AH17" s="664"/>
      <c r="AI17" s="664"/>
      <c r="AJ17" s="664"/>
      <c r="AK17" s="664"/>
      <c r="AL17" s="624">
        <v>0.3</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63" t="s">
        <v>130</v>
      </c>
      <c r="BP17" s="663"/>
      <c r="BQ17" s="663"/>
      <c r="BR17" s="663"/>
      <c r="BS17" s="664" t="s">
        <v>130</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1343377</v>
      </c>
      <c r="CS17" s="622"/>
      <c r="CT17" s="622"/>
      <c r="CU17" s="622"/>
      <c r="CV17" s="622"/>
      <c r="CW17" s="622"/>
      <c r="CX17" s="622"/>
      <c r="CY17" s="623"/>
      <c r="CZ17" s="663">
        <v>8.9</v>
      </c>
      <c r="DA17" s="663"/>
      <c r="DB17" s="663"/>
      <c r="DC17" s="663"/>
      <c r="DD17" s="627" t="s">
        <v>130</v>
      </c>
      <c r="DE17" s="622"/>
      <c r="DF17" s="622"/>
      <c r="DG17" s="622"/>
      <c r="DH17" s="622"/>
      <c r="DI17" s="622"/>
      <c r="DJ17" s="622"/>
      <c r="DK17" s="622"/>
      <c r="DL17" s="622"/>
      <c r="DM17" s="622"/>
      <c r="DN17" s="622"/>
      <c r="DO17" s="622"/>
      <c r="DP17" s="623"/>
      <c r="DQ17" s="627">
        <v>1268306</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2214</v>
      </c>
      <c r="S18" s="622"/>
      <c r="T18" s="622"/>
      <c r="U18" s="622"/>
      <c r="V18" s="622"/>
      <c r="W18" s="622"/>
      <c r="X18" s="622"/>
      <c r="Y18" s="623"/>
      <c r="Z18" s="663">
        <v>0</v>
      </c>
      <c r="AA18" s="663"/>
      <c r="AB18" s="663"/>
      <c r="AC18" s="663"/>
      <c r="AD18" s="664">
        <v>2214</v>
      </c>
      <c r="AE18" s="664"/>
      <c r="AF18" s="664"/>
      <c r="AG18" s="664"/>
      <c r="AH18" s="664"/>
      <c r="AI18" s="664"/>
      <c r="AJ18" s="664"/>
      <c r="AK18" s="664"/>
      <c r="AL18" s="624">
        <v>0</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63" t="s">
        <v>130</v>
      </c>
      <c r="BP18" s="663"/>
      <c r="BQ18" s="663"/>
      <c r="BR18" s="663"/>
      <c r="BS18" s="664" t="s">
        <v>130</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63" t="s">
        <v>130</v>
      </c>
      <c r="DA18" s="663"/>
      <c r="DB18" s="663"/>
      <c r="DC18" s="663"/>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2214</v>
      </c>
      <c r="S19" s="622"/>
      <c r="T19" s="622"/>
      <c r="U19" s="622"/>
      <c r="V19" s="622"/>
      <c r="W19" s="622"/>
      <c r="X19" s="622"/>
      <c r="Y19" s="623"/>
      <c r="Z19" s="663">
        <v>0</v>
      </c>
      <c r="AA19" s="663"/>
      <c r="AB19" s="663"/>
      <c r="AC19" s="663"/>
      <c r="AD19" s="664">
        <v>2214</v>
      </c>
      <c r="AE19" s="664"/>
      <c r="AF19" s="664"/>
      <c r="AG19" s="664"/>
      <c r="AH19" s="664"/>
      <c r="AI19" s="664"/>
      <c r="AJ19" s="664"/>
      <c r="AK19" s="664"/>
      <c r="AL19" s="624">
        <v>0</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18451</v>
      </c>
      <c r="BH19" s="622"/>
      <c r="BI19" s="622"/>
      <c r="BJ19" s="622"/>
      <c r="BK19" s="622"/>
      <c r="BL19" s="622"/>
      <c r="BM19" s="622"/>
      <c r="BN19" s="623"/>
      <c r="BO19" s="663">
        <v>1.9</v>
      </c>
      <c r="BP19" s="663"/>
      <c r="BQ19" s="663"/>
      <c r="BR19" s="663"/>
      <c r="BS19" s="664" t="s">
        <v>130</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63" t="s">
        <v>130</v>
      </c>
      <c r="DA19" s="663"/>
      <c r="DB19" s="663"/>
      <c r="DC19" s="663"/>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63" t="s">
        <v>130</v>
      </c>
      <c r="AA20" s="663"/>
      <c r="AB20" s="663"/>
      <c r="AC20" s="663"/>
      <c r="AD20" s="664" t="s">
        <v>130</v>
      </c>
      <c r="AE20" s="664"/>
      <c r="AF20" s="664"/>
      <c r="AG20" s="664"/>
      <c r="AH20" s="664"/>
      <c r="AI20" s="664"/>
      <c r="AJ20" s="664"/>
      <c r="AK20" s="664"/>
      <c r="AL20" s="624" t="s">
        <v>130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18451</v>
      </c>
      <c r="BH20" s="622"/>
      <c r="BI20" s="622"/>
      <c r="BJ20" s="622"/>
      <c r="BK20" s="622"/>
      <c r="BL20" s="622"/>
      <c r="BM20" s="622"/>
      <c r="BN20" s="623"/>
      <c r="BO20" s="663">
        <v>1.9</v>
      </c>
      <c r="BP20" s="663"/>
      <c r="BQ20" s="663"/>
      <c r="BR20" s="663"/>
      <c r="BS20" s="664" t="s">
        <v>130</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15144521</v>
      </c>
      <c r="CS20" s="622"/>
      <c r="CT20" s="622"/>
      <c r="CU20" s="622"/>
      <c r="CV20" s="622"/>
      <c r="CW20" s="622"/>
      <c r="CX20" s="622"/>
      <c r="CY20" s="623"/>
      <c r="CZ20" s="663">
        <v>100</v>
      </c>
      <c r="DA20" s="663"/>
      <c r="DB20" s="663"/>
      <c r="DC20" s="663"/>
      <c r="DD20" s="627">
        <v>1546537</v>
      </c>
      <c r="DE20" s="622"/>
      <c r="DF20" s="622"/>
      <c r="DG20" s="622"/>
      <c r="DH20" s="622"/>
      <c r="DI20" s="622"/>
      <c r="DJ20" s="622"/>
      <c r="DK20" s="622"/>
      <c r="DL20" s="622"/>
      <c r="DM20" s="622"/>
      <c r="DN20" s="622"/>
      <c r="DO20" s="622"/>
      <c r="DP20" s="623"/>
      <c r="DQ20" s="627">
        <v>5766895</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4300265</v>
      </c>
      <c r="S21" s="622"/>
      <c r="T21" s="622"/>
      <c r="U21" s="622"/>
      <c r="V21" s="622"/>
      <c r="W21" s="622"/>
      <c r="X21" s="622"/>
      <c r="Y21" s="623"/>
      <c r="Z21" s="663">
        <v>28.1</v>
      </c>
      <c r="AA21" s="663"/>
      <c r="AB21" s="663"/>
      <c r="AC21" s="663"/>
      <c r="AD21" s="664">
        <v>3675868</v>
      </c>
      <c r="AE21" s="664"/>
      <c r="AF21" s="664"/>
      <c r="AG21" s="664"/>
      <c r="AH21" s="664"/>
      <c r="AI21" s="664"/>
      <c r="AJ21" s="664"/>
      <c r="AK21" s="664"/>
      <c r="AL21" s="624">
        <v>73</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v>18451</v>
      </c>
      <c r="BH21" s="622"/>
      <c r="BI21" s="622"/>
      <c r="BJ21" s="622"/>
      <c r="BK21" s="622"/>
      <c r="BL21" s="622"/>
      <c r="BM21" s="622"/>
      <c r="BN21" s="623"/>
      <c r="BO21" s="663">
        <v>1.9</v>
      </c>
      <c r="BP21" s="663"/>
      <c r="BQ21" s="663"/>
      <c r="BR21" s="663"/>
      <c r="BS21" s="664" t="s">
        <v>130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3675868</v>
      </c>
      <c r="S22" s="622"/>
      <c r="T22" s="622"/>
      <c r="U22" s="622"/>
      <c r="V22" s="622"/>
      <c r="W22" s="622"/>
      <c r="X22" s="622"/>
      <c r="Y22" s="623"/>
      <c r="Z22" s="663">
        <v>24</v>
      </c>
      <c r="AA22" s="663"/>
      <c r="AB22" s="663"/>
      <c r="AC22" s="663"/>
      <c r="AD22" s="664">
        <v>3675868</v>
      </c>
      <c r="AE22" s="664"/>
      <c r="AF22" s="664"/>
      <c r="AG22" s="664"/>
      <c r="AH22" s="664"/>
      <c r="AI22" s="664"/>
      <c r="AJ22" s="664"/>
      <c r="AK22" s="664"/>
      <c r="AL22" s="624">
        <v>73</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63" t="s">
        <v>130</v>
      </c>
      <c r="BP22" s="663"/>
      <c r="BQ22" s="663"/>
      <c r="BR22" s="663"/>
      <c r="BS22" s="664" t="s">
        <v>130</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624397</v>
      </c>
      <c r="S23" s="622"/>
      <c r="T23" s="622"/>
      <c r="U23" s="622"/>
      <c r="V23" s="622"/>
      <c r="W23" s="622"/>
      <c r="X23" s="622"/>
      <c r="Y23" s="623"/>
      <c r="Z23" s="663">
        <v>4.0999999999999996</v>
      </c>
      <c r="AA23" s="663"/>
      <c r="AB23" s="663"/>
      <c r="AC23" s="663"/>
      <c r="AD23" s="664" t="s">
        <v>130</v>
      </c>
      <c r="AE23" s="664"/>
      <c r="AF23" s="664"/>
      <c r="AG23" s="664"/>
      <c r="AH23" s="664"/>
      <c r="AI23" s="664"/>
      <c r="AJ23" s="664"/>
      <c r="AK23" s="664"/>
      <c r="AL23" s="624" t="s">
        <v>130</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63" t="s">
        <v>130</v>
      </c>
      <c r="BP23" s="663"/>
      <c r="BQ23" s="663"/>
      <c r="BR23" s="663"/>
      <c r="BS23" s="664" t="s">
        <v>130</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63" t="s">
        <v>130</v>
      </c>
      <c r="AA24" s="663"/>
      <c r="AB24" s="663"/>
      <c r="AC24" s="663"/>
      <c r="AD24" s="664" t="s">
        <v>130</v>
      </c>
      <c r="AE24" s="664"/>
      <c r="AF24" s="664"/>
      <c r="AG24" s="664"/>
      <c r="AH24" s="664"/>
      <c r="AI24" s="664"/>
      <c r="AJ24" s="664"/>
      <c r="AK24" s="664"/>
      <c r="AL24" s="624" t="s">
        <v>130</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63" t="s">
        <v>130</v>
      </c>
      <c r="BP24" s="663"/>
      <c r="BQ24" s="663"/>
      <c r="BR24" s="663"/>
      <c r="BS24" s="664" t="s">
        <v>130</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3774882</v>
      </c>
      <c r="CS24" s="674"/>
      <c r="CT24" s="674"/>
      <c r="CU24" s="674"/>
      <c r="CV24" s="674"/>
      <c r="CW24" s="674"/>
      <c r="CX24" s="674"/>
      <c r="CY24" s="702"/>
      <c r="CZ24" s="703">
        <v>24.9</v>
      </c>
      <c r="DA24" s="686"/>
      <c r="DB24" s="686"/>
      <c r="DC24" s="705"/>
      <c r="DD24" s="701">
        <v>2872656</v>
      </c>
      <c r="DE24" s="674"/>
      <c r="DF24" s="674"/>
      <c r="DG24" s="674"/>
      <c r="DH24" s="674"/>
      <c r="DI24" s="674"/>
      <c r="DJ24" s="674"/>
      <c r="DK24" s="702"/>
      <c r="DL24" s="701">
        <v>2777644</v>
      </c>
      <c r="DM24" s="674"/>
      <c r="DN24" s="674"/>
      <c r="DO24" s="674"/>
      <c r="DP24" s="674"/>
      <c r="DQ24" s="674"/>
      <c r="DR24" s="674"/>
      <c r="DS24" s="674"/>
      <c r="DT24" s="674"/>
      <c r="DU24" s="674"/>
      <c r="DV24" s="702"/>
      <c r="DW24" s="703">
        <v>54.6</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5648802</v>
      </c>
      <c r="S25" s="622"/>
      <c r="T25" s="622"/>
      <c r="U25" s="622"/>
      <c r="V25" s="622"/>
      <c r="W25" s="622"/>
      <c r="X25" s="622"/>
      <c r="Y25" s="623"/>
      <c r="Z25" s="663">
        <v>36.9</v>
      </c>
      <c r="AA25" s="663"/>
      <c r="AB25" s="663"/>
      <c r="AC25" s="663"/>
      <c r="AD25" s="664">
        <v>5024405</v>
      </c>
      <c r="AE25" s="664"/>
      <c r="AF25" s="664"/>
      <c r="AG25" s="664"/>
      <c r="AH25" s="664"/>
      <c r="AI25" s="664"/>
      <c r="AJ25" s="664"/>
      <c r="AK25" s="664"/>
      <c r="AL25" s="624">
        <v>99.7</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63" t="s">
        <v>130</v>
      </c>
      <c r="BP25" s="663"/>
      <c r="BQ25" s="663"/>
      <c r="BR25" s="663"/>
      <c r="BS25" s="664" t="s">
        <v>130</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1501848</v>
      </c>
      <c r="CS25" s="634"/>
      <c r="CT25" s="634"/>
      <c r="CU25" s="634"/>
      <c r="CV25" s="634"/>
      <c r="CW25" s="634"/>
      <c r="CX25" s="634"/>
      <c r="CY25" s="635"/>
      <c r="CZ25" s="624">
        <v>9.9</v>
      </c>
      <c r="DA25" s="636"/>
      <c r="DB25" s="636"/>
      <c r="DC25" s="637"/>
      <c r="DD25" s="627">
        <v>1362464</v>
      </c>
      <c r="DE25" s="634"/>
      <c r="DF25" s="634"/>
      <c r="DG25" s="634"/>
      <c r="DH25" s="634"/>
      <c r="DI25" s="634"/>
      <c r="DJ25" s="634"/>
      <c r="DK25" s="635"/>
      <c r="DL25" s="627">
        <v>1307452</v>
      </c>
      <c r="DM25" s="634"/>
      <c r="DN25" s="634"/>
      <c r="DO25" s="634"/>
      <c r="DP25" s="634"/>
      <c r="DQ25" s="634"/>
      <c r="DR25" s="634"/>
      <c r="DS25" s="634"/>
      <c r="DT25" s="634"/>
      <c r="DU25" s="634"/>
      <c r="DV25" s="635"/>
      <c r="DW25" s="624">
        <v>25.7</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764</v>
      </c>
      <c r="S26" s="622"/>
      <c r="T26" s="622"/>
      <c r="U26" s="622"/>
      <c r="V26" s="622"/>
      <c r="W26" s="622"/>
      <c r="X26" s="622"/>
      <c r="Y26" s="623"/>
      <c r="Z26" s="663">
        <v>0</v>
      </c>
      <c r="AA26" s="663"/>
      <c r="AB26" s="663"/>
      <c r="AC26" s="663"/>
      <c r="AD26" s="664">
        <v>764</v>
      </c>
      <c r="AE26" s="664"/>
      <c r="AF26" s="664"/>
      <c r="AG26" s="664"/>
      <c r="AH26" s="664"/>
      <c r="AI26" s="664"/>
      <c r="AJ26" s="664"/>
      <c r="AK26" s="664"/>
      <c r="AL26" s="624">
        <v>0</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63" t="s">
        <v>130</v>
      </c>
      <c r="BP26" s="663"/>
      <c r="BQ26" s="663"/>
      <c r="BR26" s="663"/>
      <c r="BS26" s="664" t="s">
        <v>130</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817274</v>
      </c>
      <c r="CS26" s="622"/>
      <c r="CT26" s="622"/>
      <c r="CU26" s="622"/>
      <c r="CV26" s="622"/>
      <c r="CW26" s="622"/>
      <c r="CX26" s="622"/>
      <c r="CY26" s="623"/>
      <c r="CZ26" s="624">
        <v>5.4</v>
      </c>
      <c r="DA26" s="636"/>
      <c r="DB26" s="636"/>
      <c r="DC26" s="637"/>
      <c r="DD26" s="627">
        <v>817274</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185278</v>
      </c>
      <c r="S27" s="622"/>
      <c r="T27" s="622"/>
      <c r="U27" s="622"/>
      <c r="V27" s="622"/>
      <c r="W27" s="622"/>
      <c r="X27" s="622"/>
      <c r="Y27" s="623"/>
      <c r="Z27" s="663">
        <v>1.2</v>
      </c>
      <c r="AA27" s="663"/>
      <c r="AB27" s="663"/>
      <c r="AC27" s="663"/>
      <c r="AD27" s="664" t="s">
        <v>130</v>
      </c>
      <c r="AE27" s="664"/>
      <c r="AF27" s="664"/>
      <c r="AG27" s="664"/>
      <c r="AH27" s="664"/>
      <c r="AI27" s="664"/>
      <c r="AJ27" s="664"/>
      <c r="AK27" s="664"/>
      <c r="AL27" s="624" t="s">
        <v>130</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980566</v>
      </c>
      <c r="BH27" s="622"/>
      <c r="BI27" s="622"/>
      <c r="BJ27" s="622"/>
      <c r="BK27" s="622"/>
      <c r="BL27" s="622"/>
      <c r="BM27" s="622"/>
      <c r="BN27" s="623"/>
      <c r="BO27" s="663">
        <v>100</v>
      </c>
      <c r="BP27" s="663"/>
      <c r="BQ27" s="663"/>
      <c r="BR27" s="663"/>
      <c r="BS27" s="664">
        <v>14802</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929657</v>
      </c>
      <c r="CS27" s="634"/>
      <c r="CT27" s="634"/>
      <c r="CU27" s="634"/>
      <c r="CV27" s="634"/>
      <c r="CW27" s="634"/>
      <c r="CX27" s="634"/>
      <c r="CY27" s="635"/>
      <c r="CZ27" s="624">
        <v>6.1</v>
      </c>
      <c r="DA27" s="636"/>
      <c r="DB27" s="636"/>
      <c r="DC27" s="637"/>
      <c r="DD27" s="627">
        <v>241886</v>
      </c>
      <c r="DE27" s="634"/>
      <c r="DF27" s="634"/>
      <c r="DG27" s="634"/>
      <c r="DH27" s="634"/>
      <c r="DI27" s="634"/>
      <c r="DJ27" s="634"/>
      <c r="DK27" s="635"/>
      <c r="DL27" s="627">
        <v>201886</v>
      </c>
      <c r="DM27" s="634"/>
      <c r="DN27" s="634"/>
      <c r="DO27" s="634"/>
      <c r="DP27" s="634"/>
      <c r="DQ27" s="634"/>
      <c r="DR27" s="634"/>
      <c r="DS27" s="634"/>
      <c r="DT27" s="634"/>
      <c r="DU27" s="634"/>
      <c r="DV27" s="635"/>
      <c r="DW27" s="624">
        <v>4</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229606</v>
      </c>
      <c r="S28" s="622"/>
      <c r="T28" s="622"/>
      <c r="U28" s="622"/>
      <c r="V28" s="622"/>
      <c r="W28" s="622"/>
      <c r="X28" s="622"/>
      <c r="Y28" s="623"/>
      <c r="Z28" s="663">
        <v>1.5</v>
      </c>
      <c r="AA28" s="663"/>
      <c r="AB28" s="663"/>
      <c r="AC28" s="663"/>
      <c r="AD28" s="664">
        <v>12741</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1343377</v>
      </c>
      <c r="CS28" s="622"/>
      <c r="CT28" s="622"/>
      <c r="CU28" s="622"/>
      <c r="CV28" s="622"/>
      <c r="CW28" s="622"/>
      <c r="CX28" s="622"/>
      <c r="CY28" s="623"/>
      <c r="CZ28" s="624">
        <v>8.9</v>
      </c>
      <c r="DA28" s="636"/>
      <c r="DB28" s="636"/>
      <c r="DC28" s="637"/>
      <c r="DD28" s="627">
        <v>1268306</v>
      </c>
      <c r="DE28" s="622"/>
      <c r="DF28" s="622"/>
      <c r="DG28" s="622"/>
      <c r="DH28" s="622"/>
      <c r="DI28" s="622"/>
      <c r="DJ28" s="622"/>
      <c r="DK28" s="623"/>
      <c r="DL28" s="627">
        <v>1268306</v>
      </c>
      <c r="DM28" s="622"/>
      <c r="DN28" s="622"/>
      <c r="DO28" s="622"/>
      <c r="DP28" s="622"/>
      <c r="DQ28" s="622"/>
      <c r="DR28" s="622"/>
      <c r="DS28" s="622"/>
      <c r="DT28" s="622"/>
      <c r="DU28" s="622"/>
      <c r="DV28" s="623"/>
      <c r="DW28" s="624">
        <v>24.9</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42084</v>
      </c>
      <c r="S29" s="622"/>
      <c r="T29" s="622"/>
      <c r="U29" s="622"/>
      <c r="V29" s="622"/>
      <c r="W29" s="622"/>
      <c r="X29" s="622"/>
      <c r="Y29" s="623"/>
      <c r="Z29" s="663">
        <v>0.3</v>
      </c>
      <c r="AA29" s="663"/>
      <c r="AB29" s="663"/>
      <c r="AC29" s="663"/>
      <c r="AD29" s="664">
        <v>578</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71</v>
      </c>
      <c r="CG29" s="619"/>
      <c r="CH29" s="619"/>
      <c r="CI29" s="619"/>
      <c r="CJ29" s="619"/>
      <c r="CK29" s="619"/>
      <c r="CL29" s="619"/>
      <c r="CM29" s="619"/>
      <c r="CN29" s="619"/>
      <c r="CO29" s="619"/>
      <c r="CP29" s="619"/>
      <c r="CQ29" s="620"/>
      <c r="CR29" s="621">
        <v>1343009</v>
      </c>
      <c r="CS29" s="634"/>
      <c r="CT29" s="634"/>
      <c r="CU29" s="634"/>
      <c r="CV29" s="634"/>
      <c r="CW29" s="634"/>
      <c r="CX29" s="634"/>
      <c r="CY29" s="635"/>
      <c r="CZ29" s="624">
        <v>8.9</v>
      </c>
      <c r="DA29" s="636"/>
      <c r="DB29" s="636"/>
      <c r="DC29" s="637"/>
      <c r="DD29" s="627">
        <v>1267938</v>
      </c>
      <c r="DE29" s="634"/>
      <c r="DF29" s="634"/>
      <c r="DG29" s="634"/>
      <c r="DH29" s="634"/>
      <c r="DI29" s="634"/>
      <c r="DJ29" s="634"/>
      <c r="DK29" s="635"/>
      <c r="DL29" s="627">
        <v>1267938</v>
      </c>
      <c r="DM29" s="634"/>
      <c r="DN29" s="634"/>
      <c r="DO29" s="634"/>
      <c r="DP29" s="634"/>
      <c r="DQ29" s="634"/>
      <c r="DR29" s="634"/>
      <c r="DS29" s="634"/>
      <c r="DT29" s="634"/>
      <c r="DU29" s="634"/>
      <c r="DV29" s="635"/>
      <c r="DW29" s="624">
        <v>24.9</v>
      </c>
      <c r="DX29" s="636"/>
      <c r="DY29" s="636"/>
      <c r="DZ29" s="636"/>
      <c r="EA29" s="636"/>
      <c r="EB29" s="636"/>
      <c r="EC29" s="652"/>
    </row>
    <row r="30" spans="2:133" ht="11.25" customHeight="1" x14ac:dyDescent="0.15">
      <c r="B30" s="618" t="s">
        <v>308</v>
      </c>
      <c r="C30" s="619"/>
      <c r="D30" s="619"/>
      <c r="E30" s="619"/>
      <c r="F30" s="619"/>
      <c r="G30" s="619"/>
      <c r="H30" s="619"/>
      <c r="I30" s="619"/>
      <c r="J30" s="619"/>
      <c r="K30" s="619"/>
      <c r="L30" s="619"/>
      <c r="M30" s="619"/>
      <c r="N30" s="619"/>
      <c r="O30" s="619"/>
      <c r="P30" s="619"/>
      <c r="Q30" s="620"/>
      <c r="R30" s="621">
        <v>1109715</v>
      </c>
      <c r="S30" s="622"/>
      <c r="T30" s="622"/>
      <c r="U30" s="622"/>
      <c r="V30" s="622"/>
      <c r="W30" s="622"/>
      <c r="X30" s="622"/>
      <c r="Y30" s="623"/>
      <c r="Z30" s="663">
        <v>7.2</v>
      </c>
      <c r="AA30" s="663"/>
      <c r="AB30" s="663"/>
      <c r="AC30" s="663"/>
      <c r="AD30" s="664" t="s">
        <v>130</v>
      </c>
      <c r="AE30" s="664"/>
      <c r="AF30" s="664"/>
      <c r="AG30" s="664"/>
      <c r="AH30" s="664"/>
      <c r="AI30" s="664"/>
      <c r="AJ30" s="664"/>
      <c r="AK30" s="664"/>
      <c r="AL30" s="624" t="s">
        <v>130</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309</v>
      </c>
      <c r="BH30" s="696"/>
      <c r="BI30" s="696"/>
      <c r="BJ30" s="696"/>
      <c r="BK30" s="696"/>
      <c r="BL30" s="696"/>
      <c r="BM30" s="696"/>
      <c r="BN30" s="696"/>
      <c r="BO30" s="696"/>
      <c r="BP30" s="696"/>
      <c r="BQ30" s="697"/>
      <c r="BR30" s="679"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1305508</v>
      </c>
      <c r="CS30" s="622"/>
      <c r="CT30" s="622"/>
      <c r="CU30" s="622"/>
      <c r="CV30" s="622"/>
      <c r="CW30" s="622"/>
      <c r="CX30" s="622"/>
      <c r="CY30" s="623"/>
      <c r="CZ30" s="624">
        <v>8.6</v>
      </c>
      <c r="DA30" s="636"/>
      <c r="DB30" s="636"/>
      <c r="DC30" s="637"/>
      <c r="DD30" s="627">
        <v>1267938</v>
      </c>
      <c r="DE30" s="622"/>
      <c r="DF30" s="622"/>
      <c r="DG30" s="622"/>
      <c r="DH30" s="622"/>
      <c r="DI30" s="622"/>
      <c r="DJ30" s="622"/>
      <c r="DK30" s="623"/>
      <c r="DL30" s="627">
        <v>1267938</v>
      </c>
      <c r="DM30" s="622"/>
      <c r="DN30" s="622"/>
      <c r="DO30" s="622"/>
      <c r="DP30" s="622"/>
      <c r="DQ30" s="622"/>
      <c r="DR30" s="622"/>
      <c r="DS30" s="622"/>
      <c r="DT30" s="622"/>
      <c r="DU30" s="622"/>
      <c r="DV30" s="623"/>
      <c r="DW30" s="624">
        <v>24.9</v>
      </c>
      <c r="DX30" s="636"/>
      <c r="DY30" s="636"/>
      <c r="DZ30" s="636"/>
      <c r="EA30" s="636"/>
      <c r="EB30" s="636"/>
      <c r="EC30" s="652"/>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63" t="s">
        <v>130</v>
      </c>
      <c r="AA31" s="663"/>
      <c r="AB31" s="663"/>
      <c r="AC31" s="663"/>
      <c r="AD31" s="664" t="s">
        <v>130</v>
      </c>
      <c r="AE31" s="664"/>
      <c r="AF31" s="664"/>
      <c r="AG31" s="664"/>
      <c r="AH31" s="664"/>
      <c r="AI31" s="664"/>
      <c r="AJ31" s="664"/>
      <c r="AK31" s="664"/>
      <c r="AL31" s="624" t="s">
        <v>130</v>
      </c>
      <c r="AM31" s="625"/>
      <c r="AN31" s="625"/>
      <c r="AO31" s="665"/>
      <c r="AP31" s="691" t="s">
        <v>313</v>
      </c>
      <c r="AQ31" s="692"/>
      <c r="AR31" s="692"/>
      <c r="AS31" s="692"/>
      <c r="AT31" s="693" t="s">
        <v>314</v>
      </c>
      <c r="AU31" s="218"/>
      <c r="AV31" s="218"/>
      <c r="AW31" s="218"/>
      <c r="AX31" s="676" t="s">
        <v>190</v>
      </c>
      <c r="AY31" s="677"/>
      <c r="AZ31" s="677"/>
      <c r="BA31" s="677"/>
      <c r="BB31" s="677"/>
      <c r="BC31" s="677"/>
      <c r="BD31" s="677"/>
      <c r="BE31" s="677"/>
      <c r="BF31" s="678"/>
      <c r="BG31" s="684">
        <v>99.7</v>
      </c>
      <c r="BH31" s="685"/>
      <c r="BI31" s="685"/>
      <c r="BJ31" s="685"/>
      <c r="BK31" s="685"/>
      <c r="BL31" s="685"/>
      <c r="BM31" s="686">
        <v>99.6</v>
      </c>
      <c r="BN31" s="685"/>
      <c r="BO31" s="685"/>
      <c r="BP31" s="685"/>
      <c r="BQ31" s="687"/>
      <c r="BR31" s="684">
        <v>99.3</v>
      </c>
      <c r="BS31" s="685"/>
      <c r="BT31" s="685"/>
      <c r="BU31" s="685"/>
      <c r="BV31" s="685"/>
      <c r="BW31" s="685"/>
      <c r="BX31" s="686">
        <v>98.6</v>
      </c>
      <c r="BY31" s="685"/>
      <c r="BZ31" s="685"/>
      <c r="CA31" s="685"/>
      <c r="CB31" s="687"/>
      <c r="CD31" s="642"/>
      <c r="CE31" s="643"/>
      <c r="CF31" s="618" t="s">
        <v>315</v>
      </c>
      <c r="CG31" s="619"/>
      <c r="CH31" s="619"/>
      <c r="CI31" s="619"/>
      <c r="CJ31" s="619"/>
      <c r="CK31" s="619"/>
      <c r="CL31" s="619"/>
      <c r="CM31" s="619"/>
      <c r="CN31" s="619"/>
      <c r="CO31" s="619"/>
      <c r="CP31" s="619"/>
      <c r="CQ31" s="620"/>
      <c r="CR31" s="621">
        <v>37501</v>
      </c>
      <c r="CS31" s="634"/>
      <c r="CT31" s="634"/>
      <c r="CU31" s="634"/>
      <c r="CV31" s="634"/>
      <c r="CW31" s="634"/>
      <c r="CX31" s="634"/>
      <c r="CY31" s="635"/>
      <c r="CZ31" s="624">
        <v>0.2</v>
      </c>
      <c r="DA31" s="636"/>
      <c r="DB31" s="636"/>
      <c r="DC31" s="637"/>
      <c r="DD31" s="627" t="s">
        <v>130</v>
      </c>
      <c r="DE31" s="634"/>
      <c r="DF31" s="634"/>
      <c r="DG31" s="634"/>
      <c r="DH31" s="634"/>
      <c r="DI31" s="634"/>
      <c r="DJ31" s="634"/>
      <c r="DK31" s="635"/>
      <c r="DL31" s="627" t="s">
        <v>130</v>
      </c>
      <c r="DM31" s="634"/>
      <c r="DN31" s="634"/>
      <c r="DO31" s="634"/>
      <c r="DP31" s="634"/>
      <c r="DQ31" s="634"/>
      <c r="DR31" s="634"/>
      <c r="DS31" s="634"/>
      <c r="DT31" s="634"/>
      <c r="DU31" s="634"/>
      <c r="DV31" s="635"/>
      <c r="DW31" s="624" t="s">
        <v>130</v>
      </c>
      <c r="DX31" s="636"/>
      <c r="DY31" s="636"/>
      <c r="DZ31" s="636"/>
      <c r="EA31" s="636"/>
      <c r="EB31" s="636"/>
      <c r="EC31" s="652"/>
    </row>
    <row r="32" spans="2:133" ht="11.25" customHeight="1" x14ac:dyDescent="0.15">
      <c r="B32" s="618" t="s">
        <v>316</v>
      </c>
      <c r="C32" s="619"/>
      <c r="D32" s="619"/>
      <c r="E32" s="619"/>
      <c r="F32" s="619"/>
      <c r="G32" s="619"/>
      <c r="H32" s="619"/>
      <c r="I32" s="619"/>
      <c r="J32" s="619"/>
      <c r="K32" s="619"/>
      <c r="L32" s="619"/>
      <c r="M32" s="619"/>
      <c r="N32" s="619"/>
      <c r="O32" s="619"/>
      <c r="P32" s="619"/>
      <c r="Q32" s="620"/>
      <c r="R32" s="621">
        <v>711008</v>
      </c>
      <c r="S32" s="622"/>
      <c r="T32" s="622"/>
      <c r="U32" s="622"/>
      <c r="V32" s="622"/>
      <c r="W32" s="622"/>
      <c r="X32" s="622"/>
      <c r="Y32" s="623"/>
      <c r="Z32" s="663">
        <v>4.5999999999999996</v>
      </c>
      <c r="AA32" s="663"/>
      <c r="AB32" s="663"/>
      <c r="AC32" s="663"/>
      <c r="AD32" s="664" t="s">
        <v>130</v>
      </c>
      <c r="AE32" s="664"/>
      <c r="AF32" s="664"/>
      <c r="AG32" s="664"/>
      <c r="AH32" s="664"/>
      <c r="AI32" s="664"/>
      <c r="AJ32" s="664"/>
      <c r="AK32" s="664"/>
      <c r="AL32" s="624" t="s">
        <v>130</v>
      </c>
      <c r="AM32" s="625"/>
      <c r="AN32" s="625"/>
      <c r="AO32" s="665"/>
      <c r="AP32" s="666"/>
      <c r="AQ32" s="667"/>
      <c r="AR32" s="667"/>
      <c r="AS32" s="667"/>
      <c r="AT32" s="694"/>
      <c r="AU32" s="214" t="s">
        <v>317</v>
      </c>
      <c r="AX32" s="618" t="s">
        <v>318</v>
      </c>
      <c r="AY32" s="619"/>
      <c r="AZ32" s="619"/>
      <c r="BA32" s="619"/>
      <c r="BB32" s="619"/>
      <c r="BC32" s="619"/>
      <c r="BD32" s="619"/>
      <c r="BE32" s="619"/>
      <c r="BF32" s="620"/>
      <c r="BG32" s="683">
        <v>99.9</v>
      </c>
      <c r="BH32" s="634"/>
      <c r="BI32" s="634"/>
      <c r="BJ32" s="634"/>
      <c r="BK32" s="634"/>
      <c r="BL32" s="634"/>
      <c r="BM32" s="625">
        <v>99.6</v>
      </c>
      <c r="BN32" s="634"/>
      <c r="BO32" s="634"/>
      <c r="BP32" s="634"/>
      <c r="BQ32" s="661"/>
      <c r="BR32" s="683">
        <v>99.8</v>
      </c>
      <c r="BS32" s="634"/>
      <c r="BT32" s="634"/>
      <c r="BU32" s="634"/>
      <c r="BV32" s="634"/>
      <c r="BW32" s="634"/>
      <c r="BX32" s="625">
        <v>99.1</v>
      </c>
      <c r="BY32" s="634"/>
      <c r="BZ32" s="634"/>
      <c r="CA32" s="634"/>
      <c r="CB32" s="661"/>
      <c r="CD32" s="644"/>
      <c r="CE32" s="645"/>
      <c r="CF32" s="618" t="s">
        <v>319</v>
      </c>
      <c r="CG32" s="619"/>
      <c r="CH32" s="619"/>
      <c r="CI32" s="619"/>
      <c r="CJ32" s="619"/>
      <c r="CK32" s="619"/>
      <c r="CL32" s="619"/>
      <c r="CM32" s="619"/>
      <c r="CN32" s="619"/>
      <c r="CO32" s="619"/>
      <c r="CP32" s="619"/>
      <c r="CQ32" s="620"/>
      <c r="CR32" s="621">
        <v>368</v>
      </c>
      <c r="CS32" s="622"/>
      <c r="CT32" s="622"/>
      <c r="CU32" s="622"/>
      <c r="CV32" s="622"/>
      <c r="CW32" s="622"/>
      <c r="CX32" s="622"/>
      <c r="CY32" s="623"/>
      <c r="CZ32" s="624">
        <v>0</v>
      </c>
      <c r="DA32" s="636"/>
      <c r="DB32" s="636"/>
      <c r="DC32" s="637"/>
      <c r="DD32" s="627">
        <v>368</v>
      </c>
      <c r="DE32" s="622"/>
      <c r="DF32" s="622"/>
      <c r="DG32" s="622"/>
      <c r="DH32" s="622"/>
      <c r="DI32" s="622"/>
      <c r="DJ32" s="622"/>
      <c r="DK32" s="623"/>
      <c r="DL32" s="627">
        <v>368</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320</v>
      </c>
      <c r="C33" s="619"/>
      <c r="D33" s="619"/>
      <c r="E33" s="619"/>
      <c r="F33" s="619"/>
      <c r="G33" s="619"/>
      <c r="H33" s="619"/>
      <c r="I33" s="619"/>
      <c r="J33" s="619"/>
      <c r="K33" s="619"/>
      <c r="L33" s="619"/>
      <c r="M33" s="619"/>
      <c r="N33" s="619"/>
      <c r="O33" s="619"/>
      <c r="P33" s="619"/>
      <c r="Q33" s="620"/>
      <c r="R33" s="621">
        <v>31805</v>
      </c>
      <c r="S33" s="622"/>
      <c r="T33" s="622"/>
      <c r="U33" s="622"/>
      <c r="V33" s="622"/>
      <c r="W33" s="622"/>
      <c r="X33" s="622"/>
      <c r="Y33" s="623"/>
      <c r="Z33" s="663">
        <v>0.2</v>
      </c>
      <c r="AA33" s="663"/>
      <c r="AB33" s="663"/>
      <c r="AC33" s="663"/>
      <c r="AD33" s="664" t="s">
        <v>130</v>
      </c>
      <c r="AE33" s="664"/>
      <c r="AF33" s="664"/>
      <c r="AG33" s="664"/>
      <c r="AH33" s="664"/>
      <c r="AI33" s="664"/>
      <c r="AJ33" s="664"/>
      <c r="AK33" s="664"/>
      <c r="AL33" s="624" t="s">
        <v>130</v>
      </c>
      <c r="AM33" s="625"/>
      <c r="AN33" s="625"/>
      <c r="AO33" s="665"/>
      <c r="AP33" s="668"/>
      <c r="AQ33" s="669"/>
      <c r="AR33" s="669"/>
      <c r="AS33" s="669"/>
      <c r="AT33" s="695"/>
      <c r="AU33" s="219"/>
      <c r="AV33" s="219"/>
      <c r="AW33" s="219"/>
      <c r="AX33" s="602" t="s">
        <v>321</v>
      </c>
      <c r="AY33" s="603"/>
      <c r="AZ33" s="603"/>
      <c r="BA33" s="603"/>
      <c r="BB33" s="603"/>
      <c r="BC33" s="603"/>
      <c r="BD33" s="603"/>
      <c r="BE33" s="603"/>
      <c r="BF33" s="604"/>
      <c r="BG33" s="682">
        <v>99.5</v>
      </c>
      <c r="BH33" s="606"/>
      <c r="BI33" s="606"/>
      <c r="BJ33" s="606"/>
      <c r="BK33" s="606"/>
      <c r="BL33" s="606"/>
      <c r="BM33" s="656">
        <v>99.4</v>
      </c>
      <c r="BN33" s="606"/>
      <c r="BO33" s="606"/>
      <c r="BP33" s="606"/>
      <c r="BQ33" s="650"/>
      <c r="BR33" s="682">
        <v>98.7</v>
      </c>
      <c r="BS33" s="606"/>
      <c r="BT33" s="606"/>
      <c r="BU33" s="606"/>
      <c r="BV33" s="606"/>
      <c r="BW33" s="606"/>
      <c r="BX33" s="656">
        <v>97.7</v>
      </c>
      <c r="BY33" s="606"/>
      <c r="BZ33" s="606"/>
      <c r="CA33" s="606"/>
      <c r="CB33" s="650"/>
      <c r="CD33" s="618" t="s">
        <v>322</v>
      </c>
      <c r="CE33" s="619"/>
      <c r="CF33" s="619"/>
      <c r="CG33" s="619"/>
      <c r="CH33" s="619"/>
      <c r="CI33" s="619"/>
      <c r="CJ33" s="619"/>
      <c r="CK33" s="619"/>
      <c r="CL33" s="619"/>
      <c r="CM33" s="619"/>
      <c r="CN33" s="619"/>
      <c r="CO33" s="619"/>
      <c r="CP33" s="619"/>
      <c r="CQ33" s="620"/>
      <c r="CR33" s="621">
        <v>9803535</v>
      </c>
      <c r="CS33" s="634"/>
      <c r="CT33" s="634"/>
      <c r="CU33" s="634"/>
      <c r="CV33" s="634"/>
      <c r="CW33" s="634"/>
      <c r="CX33" s="634"/>
      <c r="CY33" s="635"/>
      <c r="CZ33" s="624">
        <v>64.7</v>
      </c>
      <c r="DA33" s="636"/>
      <c r="DB33" s="636"/>
      <c r="DC33" s="637"/>
      <c r="DD33" s="627">
        <v>2713770</v>
      </c>
      <c r="DE33" s="634"/>
      <c r="DF33" s="634"/>
      <c r="DG33" s="634"/>
      <c r="DH33" s="634"/>
      <c r="DI33" s="634"/>
      <c r="DJ33" s="634"/>
      <c r="DK33" s="635"/>
      <c r="DL33" s="627">
        <v>1931672</v>
      </c>
      <c r="DM33" s="634"/>
      <c r="DN33" s="634"/>
      <c r="DO33" s="634"/>
      <c r="DP33" s="634"/>
      <c r="DQ33" s="634"/>
      <c r="DR33" s="634"/>
      <c r="DS33" s="634"/>
      <c r="DT33" s="634"/>
      <c r="DU33" s="634"/>
      <c r="DV33" s="635"/>
      <c r="DW33" s="624">
        <v>38</v>
      </c>
      <c r="DX33" s="636"/>
      <c r="DY33" s="636"/>
      <c r="DZ33" s="636"/>
      <c r="EA33" s="636"/>
      <c r="EB33" s="636"/>
      <c r="EC33" s="652"/>
    </row>
    <row r="34" spans="2:133" ht="11.25" customHeight="1" x14ac:dyDescent="0.15">
      <c r="B34" s="618" t="s">
        <v>323</v>
      </c>
      <c r="C34" s="619"/>
      <c r="D34" s="619"/>
      <c r="E34" s="619"/>
      <c r="F34" s="619"/>
      <c r="G34" s="619"/>
      <c r="H34" s="619"/>
      <c r="I34" s="619"/>
      <c r="J34" s="619"/>
      <c r="K34" s="619"/>
      <c r="L34" s="619"/>
      <c r="M34" s="619"/>
      <c r="N34" s="619"/>
      <c r="O34" s="619"/>
      <c r="P34" s="619"/>
      <c r="Q34" s="620"/>
      <c r="R34" s="621">
        <v>4579429</v>
      </c>
      <c r="S34" s="622"/>
      <c r="T34" s="622"/>
      <c r="U34" s="622"/>
      <c r="V34" s="622"/>
      <c r="W34" s="622"/>
      <c r="X34" s="622"/>
      <c r="Y34" s="623"/>
      <c r="Z34" s="663">
        <v>29.9</v>
      </c>
      <c r="AA34" s="663"/>
      <c r="AB34" s="663"/>
      <c r="AC34" s="663"/>
      <c r="AD34" s="664" t="s">
        <v>130</v>
      </c>
      <c r="AE34" s="664"/>
      <c r="AF34" s="664"/>
      <c r="AG34" s="664"/>
      <c r="AH34" s="664"/>
      <c r="AI34" s="664"/>
      <c r="AJ34" s="664"/>
      <c r="AK34" s="664"/>
      <c r="AL34" s="624" t="s">
        <v>130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4880234</v>
      </c>
      <c r="CS34" s="622"/>
      <c r="CT34" s="622"/>
      <c r="CU34" s="622"/>
      <c r="CV34" s="622"/>
      <c r="CW34" s="622"/>
      <c r="CX34" s="622"/>
      <c r="CY34" s="623"/>
      <c r="CZ34" s="624">
        <v>32.200000000000003</v>
      </c>
      <c r="DA34" s="636"/>
      <c r="DB34" s="636"/>
      <c r="DC34" s="637"/>
      <c r="DD34" s="627">
        <v>757653</v>
      </c>
      <c r="DE34" s="622"/>
      <c r="DF34" s="622"/>
      <c r="DG34" s="622"/>
      <c r="DH34" s="622"/>
      <c r="DI34" s="622"/>
      <c r="DJ34" s="622"/>
      <c r="DK34" s="623"/>
      <c r="DL34" s="627">
        <v>597435</v>
      </c>
      <c r="DM34" s="622"/>
      <c r="DN34" s="622"/>
      <c r="DO34" s="622"/>
      <c r="DP34" s="622"/>
      <c r="DQ34" s="622"/>
      <c r="DR34" s="622"/>
      <c r="DS34" s="622"/>
      <c r="DT34" s="622"/>
      <c r="DU34" s="622"/>
      <c r="DV34" s="623"/>
      <c r="DW34" s="624">
        <v>11.7</v>
      </c>
      <c r="DX34" s="636"/>
      <c r="DY34" s="636"/>
      <c r="DZ34" s="636"/>
      <c r="EA34" s="636"/>
      <c r="EB34" s="636"/>
      <c r="EC34" s="652"/>
    </row>
    <row r="35" spans="2:133" ht="11.25" customHeight="1" x14ac:dyDescent="0.15">
      <c r="B35" s="618" t="s">
        <v>325</v>
      </c>
      <c r="C35" s="619"/>
      <c r="D35" s="619"/>
      <c r="E35" s="619"/>
      <c r="F35" s="619"/>
      <c r="G35" s="619"/>
      <c r="H35" s="619"/>
      <c r="I35" s="619"/>
      <c r="J35" s="619"/>
      <c r="K35" s="619"/>
      <c r="L35" s="619"/>
      <c r="M35" s="619"/>
      <c r="N35" s="619"/>
      <c r="O35" s="619"/>
      <c r="P35" s="619"/>
      <c r="Q35" s="620"/>
      <c r="R35" s="621">
        <v>609171</v>
      </c>
      <c r="S35" s="622"/>
      <c r="T35" s="622"/>
      <c r="U35" s="622"/>
      <c r="V35" s="622"/>
      <c r="W35" s="622"/>
      <c r="X35" s="622"/>
      <c r="Y35" s="623"/>
      <c r="Z35" s="663">
        <v>4</v>
      </c>
      <c r="AA35" s="663"/>
      <c r="AB35" s="663"/>
      <c r="AC35" s="663"/>
      <c r="AD35" s="664" t="s">
        <v>130</v>
      </c>
      <c r="AE35" s="664"/>
      <c r="AF35" s="664"/>
      <c r="AG35" s="664"/>
      <c r="AH35" s="664"/>
      <c r="AI35" s="664"/>
      <c r="AJ35" s="664"/>
      <c r="AK35" s="664"/>
      <c r="AL35" s="624" t="s">
        <v>130</v>
      </c>
      <c r="AM35" s="625"/>
      <c r="AN35" s="625"/>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223713</v>
      </c>
      <c r="CS35" s="634"/>
      <c r="CT35" s="634"/>
      <c r="CU35" s="634"/>
      <c r="CV35" s="634"/>
      <c r="CW35" s="634"/>
      <c r="CX35" s="634"/>
      <c r="CY35" s="635"/>
      <c r="CZ35" s="624">
        <v>1.5</v>
      </c>
      <c r="DA35" s="636"/>
      <c r="DB35" s="636"/>
      <c r="DC35" s="637"/>
      <c r="DD35" s="627">
        <v>194459</v>
      </c>
      <c r="DE35" s="634"/>
      <c r="DF35" s="634"/>
      <c r="DG35" s="634"/>
      <c r="DH35" s="634"/>
      <c r="DI35" s="634"/>
      <c r="DJ35" s="634"/>
      <c r="DK35" s="635"/>
      <c r="DL35" s="627">
        <v>166300</v>
      </c>
      <c r="DM35" s="634"/>
      <c r="DN35" s="634"/>
      <c r="DO35" s="634"/>
      <c r="DP35" s="634"/>
      <c r="DQ35" s="634"/>
      <c r="DR35" s="634"/>
      <c r="DS35" s="634"/>
      <c r="DT35" s="634"/>
      <c r="DU35" s="634"/>
      <c r="DV35" s="635"/>
      <c r="DW35" s="624">
        <v>3.3</v>
      </c>
      <c r="DX35" s="636"/>
      <c r="DY35" s="636"/>
      <c r="DZ35" s="636"/>
      <c r="EA35" s="636"/>
      <c r="EB35" s="636"/>
      <c r="EC35" s="652"/>
    </row>
    <row r="36" spans="2:133" ht="11.25" customHeight="1" x14ac:dyDescent="0.15">
      <c r="B36" s="618" t="s">
        <v>329</v>
      </c>
      <c r="C36" s="619"/>
      <c r="D36" s="619"/>
      <c r="E36" s="619"/>
      <c r="F36" s="619"/>
      <c r="G36" s="619"/>
      <c r="H36" s="619"/>
      <c r="I36" s="619"/>
      <c r="J36" s="619"/>
      <c r="K36" s="619"/>
      <c r="L36" s="619"/>
      <c r="M36" s="619"/>
      <c r="N36" s="619"/>
      <c r="O36" s="619"/>
      <c r="P36" s="619"/>
      <c r="Q36" s="620"/>
      <c r="R36" s="621">
        <v>185662</v>
      </c>
      <c r="S36" s="622"/>
      <c r="T36" s="622"/>
      <c r="U36" s="622"/>
      <c r="V36" s="622"/>
      <c r="W36" s="622"/>
      <c r="X36" s="622"/>
      <c r="Y36" s="623"/>
      <c r="Z36" s="663">
        <v>1.2</v>
      </c>
      <c r="AA36" s="663"/>
      <c r="AB36" s="663"/>
      <c r="AC36" s="663"/>
      <c r="AD36" s="664" t="s">
        <v>130</v>
      </c>
      <c r="AE36" s="664"/>
      <c r="AF36" s="664"/>
      <c r="AG36" s="664"/>
      <c r="AH36" s="664"/>
      <c r="AI36" s="664"/>
      <c r="AJ36" s="664"/>
      <c r="AK36" s="664"/>
      <c r="AL36" s="624" t="s">
        <v>130</v>
      </c>
      <c r="AM36" s="625"/>
      <c r="AN36" s="625"/>
      <c r="AO36" s="665"/>
      <c r="AP36" s="222"/>
      <c r="AQ36" s="670" t="s">
        <v>330</v>
      </c>
      <c r="AR36" s="671"/>
      <c r="AS36" s="671"/>
      <c r="AT36" s="671"/>
      <c r="AU36" s="671"/>
      <c r="AV36" s="671"/>
      <c r="AW36" s="671"/>
      <c r="AX36" s="671"/>
      <c r="AY36" s="672"/>
      <c r="AZ36" s="673">
        <v>633530</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16132</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1756736</v>
      </c>
      <c r="CS36" s="622"/>
      <c r="CT36" s="622"/>
      <c r="CU36" s="622"/>
      <c r="CV36" s="622"/>
      <c r="CW36" s="622"/>
      <c r="CX36" s="622"/>
      <c r="CY36" s="623"/>
      <c r="CZ36" s="624">
        <v>11.6</v>
      </c>
      <c r="DA36" s="636"/>
      <c r="DB36" s="636"/>
      <c r="DC36" s="637"/>
      <c r="DD36" s="627">
        <v>1067004</v>
      </c>
      <c r="DE36" s="622"/>
      <c r="DF36" s="622"/>
      <c r="DG36" s="622"/>
      <c r="DH36" s="622"/>
      <c r="DI36" s="622"/>
      <c r="DJ36" s="622"/>
      <c r="DK36" s="623"/>
      <c r="DL36" s="627">
        <v>787616</v>
      </c>
      <c r="DM36" s="622"/>
      <c r="DN36" s="622"/>
      <c r="DO36" s="622"/>
      <c r="DP36" s="622"/>
      <c r="DQ36" s="622"/>
      <c r="DR36" s="622"/>
      <c r="DS36" s="622"/>
      <c r="DT36" s="622"/>
      <c r="DU36" s="622"/>
      <c r="DV36" s="623"/>
      <c r="DW36" s="624">
        <v>15.5</v>
      </c>
      <c r="DX36" s="636"/>
      <c r="DY36" s="636"/>
      <c r="DZ36" s="636"/>
      <c r="EA36" s="636"/>
      <c r="EB36" s="636"/>
      <c r="EC36" s="652"/>
    </row>
    <row r="37" spans="2:133" ht="11.25" customHeight="1" x14ac:dyDescent="0.15">
      <c r="B37" s="618" t="s">
        <v>333</v>
      </c>
      <c r="C37" s="619"/>
      <c r="D37" s="619"/>
      <c r="E37" s="619"/>
      <c r="F37" s="619"/>
      <c r="G37" s="619"/>
      <c r="H37" s="619"/>
      <c r="I37" s="619"/>
      <c r="J37" s="619"/>
      <c r="K37" s="619"/>
      <c r="L37" s="619"/>
      <c r="M37" s="619"/>
      <c r="N37" s="619"/>
      <c r="O37" s="619"/>
      <c r="P37" s="619"/>
      <c r="Q37" s="620"/>
      <c r="R37" s="621">
        <v>1266381</v>
      </c>
      <c r="S37" s="622"/>
      <c r="T37" s="622"/>
      <c r="U37" s="622"/>
      <c r="V37" s="622"/>
      <c r="W37" s="622"/>
      <c r="X37" s="622"/>
      <c r="Y37" s="623"/>
      <c r="Z37" s="663">
        <v>8.3000000000000007</v>
      </c>
      <c r="AA37" s="663"/>
      <c r="AB37" s="663"/>
      <c r="AC37" s="663"/>
      <c r="AD37" s="664">
        <v>343</v>
      </c>
      <c r="AE37" s="664"/>
      <c r="AF37" s="664"/>
      <c r="AG37" s="664"/>
      <c r="AH37" s="664"/>
      <c r="AI37" s="664"/>
      <c r="AJ37" s="664"/>
      <c r="AK37" s="664"/>
      <c r="AL37" s="624">
        <v>0</v>
      </c>
      <c r="AM37" s="625"/>
      <c r="AN37" s="625"/>
      <c r="AO37" s="665"/>
      <c r="AQ37" s="658" t="s">
        <v>334</v>
      </c>
      <c r="AR37" s="659"/>
      <c r="AS37" s="659"/>
      <c r="AT37" s="659"/>
      <c r="AU37" s="659"/>
      <c r="AV37" s="659"/>
      <c r="AW37" s="659"/>
      <c r="AX37" s="659"/>
      <c r="AY37" s="660"/>
      <c r="AZ37" s="621">
        <v>193164</v>
      </c>
      <c r="BA37" s="622"/>
      <c r="BB37" s="622"/>
      <c r="BC37" s="622"/>
      <c r="BD37" s="634"/>
      <c r="BE37" s="634"/>
      <c r="BF37" s="661"/>
      <c r="BG37" s="618" t="s">
        <v>335</v>
      </c>
      <c r="BH37" s="619"/>
      <c r="BI37" s="619"/>
      <c r="BJ37" s="619"/>
      <c r="BK37" s="619"/>
      <c r="BL37" s="619"/>
      <c r="BM37" s="619"/>
      <c r="BN37" s="619"/>
      <c r="BO37" s="619"/>
      <c r="BP37" s="619"/>
      <c r="BQ37" s="619"/>
      <c r="BR37" s="619"/>
      <c r="BS37" s="619"/>
      <c r="BT37" s="619"/>
      <c r="BU37" s="620"/>
      <c r="BV37" s="621">
        <v>2039</v>
      </c>
      <c r="BW37" s="622"/>
      <c r="BX37" s="622"/>
      <c r="BY37" s="622"/>
      <c r="BZ37" s="622"/>
      <c r="CA37" s="622"/>
      <c r="CB37" s="662"/>
      <c r="CD37" s="618" t="s">
        <v>336</v>
      </c>
      <c r="CE37" s="619"/>
      <c r="CF37" s="619"/>
      <c r="CG37" s="619"/>
      <c r="CH37" s="619"/>
      <c r="CI37" s="619"/>
      <c r="CJ37" s="619"/>
      <c r="CK37" s="619"/>
      <c r="CL37" s="619"/>
      <c r="CM37" s="619"/>
      <c r="CN37" s="619"/>
      <c r="CO37" s="619"/>
      <c r="CP37" s="619"/>
      <c r="CQ37" s="620"/>
      <c r="CR37" s="621">
        <v>501030</v>
      </c>
      <c r="CS37" s="634"/>
      <c r="CT37" s="634"/>
      <c r="CU37" s="634"/>
      <c r="CV37" s="634"/>
      <c r="CW37" s="634"/>
      <c r="CX37" s="634"/>
      <c r="CY37" s="635"/>
      <c r="CZ37" s="624">
        <v>3.3</v>
      </c>
      <c r="DA37" s="636"/>
      <c r="DB37" s="636"/>
      <c r="DC37" s="637"/>
      <c r="DD37" s="627">
        <v>449330</v>
      </c>
      <c r="DE37" s="634"/>
      <c r="DF37" s="634"/>
      <c r="DG37" s="634"/>
      <c r="DH37" s="634"/>
      <c r="DI37" s="634"/>
      <c r="DJ37" s="634"/>
      <c r="DK37" s="635"/>
      <c r="DL37" s="627">
        <v>449330</v>
      </c>
      <c r="DM37" s="634"/>
      <c r="DN37" s="634"/>
      <c r="DO37" s="634"/>
      <c r="DP37" s="634"/>
      <c r="DQ37" s="634"/>
      <c r="DR37" s="634"/>
      <c r="DS37" s="634"/>
      <c r="DT37" s="634"/>
      <c r="DU37" s="634"/>
      <c r="DV37" s="635"/>
      <c r="DW37" s="624">
        <v>8.8000000000000007</v>
      </c>
      <c r="DX37" s="636"/>
      <c r="DY37" s="636"/>
      <c r="DZ37" s="636"/>
      <c r="EA37" s="636"/>
      <c r="EB37" s="636"/>
      <c r="EC37" s="652"/>
    </row>
    <row r="38" spans="2:133" ht="11.25" customHeight="1" x14ac:dyDescent="0.15">
      <c r="B38" s="618" t="s">
        <v>337</v>
      </c>
      <c r="C38" s="619"/>
      <c r="D38" s="619"/>
      <c r="E38" s="619"/>
      <c r="F38" s="619"/>
      <c r="G38" s="619"/>
      <c r="H38" s="619"/>
      <c r="I38" s="619"/>
      <c r="J38" s="619"/>
      <c r="K38" s="619"/>
      <c r="L38" s="619"/>
      <c r="M38" s="619"/>
      <c r="N38" s="619"/>
      <c r="O38" s="619"/>
      <c r="P38" s="619"/>
      <c r="Q38" s="620"/>
      <c r="R38" s="621">
        <v>713118</v>
      </c>
      <c r="S38" s="622"/>
      <c r="T38" s="622"/>
      <c r="U38" s="622"/>
      <c r="V38" s="622"/>
      <c r="W38" s="622"/>
      <c r="X38" s="622"/>
      <c r="Y38" s="623"/>
      <c r="Z38" s="663">
        <v>4.7</v>
      </c>
      <c r="AA38" s="663"/>
      <c r="AB38" s="663"/>
      <c r="AC38" s="663"/>
      <c r="AD38" s="664" t="s">
        <v>130</v>
      </c>
      <c r="AE38" s="664"/>
      <c r="AF38" s="664"/>
      <c r="AG38" s="664"/>
      <c r="AH38" s="664"/>
      <c r="AI38" s="664"/>
      <c r="AJ38" s="664"/>
      <c r="AK38" s="664"/>
      <c r="AL38" s="624" t="s">
        <v>130</v>
      </c>
      <c r="AM38" s="625"/>
      <c r="AN38" s="625"/>
      <c r="AO38" s="665"/>
      <c r="AQ38" s="658" t="s">
        <v>338</v>
      </c>
      <c r="AR38" s="659"/>
      <c r="AS38" s="659"/>
      <c r="AT38" s="659"/>
      <c r="AU38" s="659"/>
      <c r="AV38" s="659"/>
      <c r="AW38" s="659"/>
      <c r="AX38" s="659"/>
      <c r="AY38" s="660"/>
      <c r="AZ38" s="621">
        <v>43409</v>
      </c>
      <c r="BA38" s="622"/>
      <c r="BB38" s="622"/>
      <c r="BC38" s="622"/>
      <c r="BD38" s="634"/>
      <c r="BE38" s="634"/>
      <c r="BF38" s="661"/>
      <c r="BG38" s="618" t="s">
        <v>339</v>
      </c>
      <c r="BH38" s="619"/>
      <c r="BI38" s="619"/>
      <c r="BJ38" s="619"/>
      <c r="BK38" s="619"/>
      <c r="BL38" s="619"/>
      <c r="BM38" s="619"/>
      <c r="BN38" s="619"/>
      <c r="BO38" s="619"/>
      <c r="BP38" s="619"/>
      <c r="BQ38" s="619"/>
      <c r="BR38" s="619"/>
      <c r="BS38" s="619"/>
      <c r="BT38" s="619"/>
      <c r="BU38" s="620"/>
      <c r="BV38" s="621">
        <v>1065</v>
      </c>
      <c r="BW38" s="622"/>
      <c r="BX38" s="622"/>
      <c r="BY38" s="622"/>
      <c r="BZ38" s="622"/>
      <c r="CA38" s="622"/>
      <c r="CB38" s="662"/>
      <c r="CD38" s="618" t="s">
        <v>340</v>
      </c>
      <c r="CE38" s="619"/>
      <c r="CF38" s="619"/>
      <c r="CG38" s="619"/>
      <c r="CH38" s="619"/>
      <c r="CI38" s="619"/>
      <c r="CJ38" s="619"/>
      <c r="CK38" s="619"/>
      <c r="CL38" s="619"/>
      <c r="CM38" s="619"/>
      <c r="CN38" s="619"/>
      <c r="CO38" s="619"/>
      <c r="CP38" s="619"/>
      <c r="CQ38" s="620"/>
      <c r="CR38" s="621">
        <v>590121</v>
      </c>
      <c r="CS38" s="622"/>
      <c r="CT38" s="622"/>
      <c r="CU38" s="622"/>
      <c r="CV38" s="622"/>
      <c r="CW38" s="622"/>
      <c r="CX38" s="622"/>
      <c r="CY38" s="623"/>
      <c r="CZ38" s="624">
        <v>3.9</v>
      </c>
      <c r="DA38" s="636"/>
      <c r="DB38" s="636"/>
      <c r="DC38" s="637"/>
      <c r="DD38" s="627">
        <v>499061</v>
      </c>
      <c r="DE38" s="622"/>
      <c r="DF38" s="622"/>
      <c r="DG38" s="622"/>
      <c r="DH38" s="622"/>
      <c r="DI38" s="622"/>
      <c r="DJ38" s="622"/>
      <c r="DK38" s="623"/>
      <c r="DL38" s="627">
        <v>379061</v>
      </c>
      <c r="DM38" s="622"/>
      <c r="DN38" s="622"/>
      <c r="DO38" s="622"/>
      <c r="DP38" s="622"/>
      <c r="DQ38" s="622"/>
      <c r="DR38" s="622"/>
      <c r="DS38" s="622"/>
      <c r="DT38" s="622"/>
      <c r="DU38" s="622"/>
      <c r="DV38" s="623"/>
      <c r="DW38" s="624">
        <v>7.5</v>
      </c>
      <c r="DX38" s="636"/>
      <c r="DY38" s="636"/>
      <c r="DZ38" s="636"/>
      <c r="EA38" s="636"/>
      <c r="EB38" s="636"/>
      <c r="EC38" s="652"/>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63" t="s">
        <v>130</v>
      </c>
      <c r="AA39" s="663"/>
      <c r="AB39" s="663"/>
      <c r="AC39" s="663"/>
      <c r="AD39" s="664" t="s">
        <v>130</v>
      </c>
      <c r="AE39" s="664"/>
      <c r="AF39" s="664"/>
      <c r="AG39" s="664"/>
      <c r="AH39" s="664"/>
      <c r="AI39" s="664"/>
      <c r="AJ39" s="664"/>
      <c r="AK39" s="664"/>
      <c r="AL39" s="624" t="s">
        <v>130</v>
      </c>
      <c r="AM39" s="625"/>
      <c r="AN39" s="625"/>
      <c r="AO39" s="665"/>
      <c r="AQ39" s="658" t="s">
        <v>342</v>
      </c>
      <c r="AR39" s="659"/>
      <c r="AS39" s="659"/>
      <c r="AT39" s="659"/>
      <c r="AU39" s="659"/>
      <c r="AV39" s="659"/>
      <c r="AW39" s="659"/>
      <c r="AX39" s="659"/>
      <c r="AY39" s="660"/>
      <c r="AZ39" s="621" t="s">
        <v>130</v>
      </c>
      <c r="BA39" s="622"/>
      <c r="BB39" s="622"/>
      <c r="BC39" s="622"/>
      <c r="BD39" s="634"/>
      <c r="BE39" s="634"/>
      <c r="BF39" s="661"/>
      <c r="BG39" s="618" t="s">
        <v>343</v>
      </c>
      <c r="BH39" s="619"/>
      <c r="BI39" s="619"/>
      <c r="BJ39" s="619"/>
      <c r="BK39" s="619"/>
      <c r="BL39" s="619"/>
      <c r="BM39" s="619"/>
      <c r="BN39" s="619"/>
      <c r="BO39" s="619"/>
      <c r="BP39" s="619"/>
      <c r="BQ39" s="619"/>
      <c r="BR39" s="619"/>
      <c r="BS39" s="619"/>
      <c r="BT39" s="619"/>
      <c r="BU39" s="620"/>
      <c r="BV39" s="621">
        <v>1660</v>
      </c>
      <c r="BW39" s="622"/>
      <c r="BX39" s="622"/>
      <c r="BY39" s="622"/>
      <c r="BZ39" s="622"/>
      <c r="CA39" s="622"/>
      <c r="CB39" s="662"/>
      <c r="CD39" s="618" t="s">
        <v>344</v>
      </c>
      <c r="CE39" s="619"/>
      <c r="CF39" s="619"/>
      <c r="CG39" s="619"/>
      <c r="CH39" s="619"/>
      <c r="CI39" s="619"/>
      <c r="CJ39" s="619"/>
      <c r="CK39" s="619"/>
      <c r="CL39" s="619"/>
      <c r="CM39" s="619"/>
      <c r="CN39" s="619"/>
      <c r="CO39" s="619"/>
      <c r="CP39" s="619"/>
      <c r="CQ39" s="620"/>
      <c r="CR39" s="621">
        <v>2145948</v>
      </c>
      <c r="CS39" s="634"/>
      <c r="CT39" s="634"/>
      <c r="CU39" s="634"/>
      <c r="CV39" s="634"/>
      <c r="CW39" s="634"/>
      <c r="CX39" s="634"/>
      <c r="CY39" s="635"/>
      <c r="CZ39" s="624">
        <v>14.2</v>
      </c>
      <c r="DA39" s="636"/>
      <c r="DB39" s="636"/>
      <c r="DC39" s="637"/>
      <c r="DD39" s="627">
        <v>194333</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52"/>
    </row>
    <row r="40" spans="2:133" ht="11.25" customHeight="1" x14ac:dyDescent="0.15">
      <c r="B40" s="618" t="s">
        <v>345</v>
      </c>
      <c r="C40" s="619"/>
      <c r="D40" s="619"/>
      <c r="E40" s="619"/>
      <c r="F40" s="619"/>
      <c r="G40" s="619"/>
      <c r="H40" s="619"/>
      <c r="I40" s="619"/>
      <c r="J40" s="619"/>
      <c r="K40" s="619"/>
      <c r="L40" s="619"/>
      <c r="M40" s="619"/>
      <c r="N40" s="619"/>
      <c r="O40" s="619"/>
      <c r="P40" s="619"/>
      <c r="Q40" s="620"/>
      <c r="R40" s="621">
        <v>46218</v>
      </c>
      <c r="S40" s="622"/>
      <c r="T40" s="622"/>
      <c r="U40" s="622"/>
      <c r="V40" s="622"/>
      <c r="W40" s="622"/>
      <c r="X40" s="622"/>
      <c r="Y40" s="623"/>
      <c r="Z40" s="663">
        <v>0.3</v>
      </c>
      <c r="AA40" s="663"/>
      <c r="AB40" s="663"/>
      <c r="AC40" s="663"/>
      <c r="AD40" s="664" t="s">
        <v>130</v>
      </c>
      <c r="AE40" s="664"/>
      <c r="AF40" s="664"/>
      <c r="AG40" s="664"/>
      <c r="AH40" s="664"/>
      <c r="AI40" s="664"/>
      <c r="AJ40" s="664"/>
      <c r="AK40" s="664"/>
      <c r="AL40" s="624" t="s">
        <v>130</v>
      </c>
      <c r="AM40" s="625"/>
      <c r="AN40" s="625"/>
      <c r="AO40" s="665"/>
      <c r="AQ40" s="658" t="s">
        <v>346</v>
      </c>
      <c r="AR40" s="659"/>
      <c r="AS40" s="659"/>
      <c r="AT40" s="659"/>
      <c r="AU40" s="659"/>
      <c r="AV40" s="659"/>
      <c r="AW40" s="659"/>
      <c r="AX40" s="659"/>
      <c r="AY40" s="660"/>
      <c r="AZ40" s="621" t="s">
        <v>130</v>
      </c>
      <c r="BA40" s="622"/>
      <c r="BB40" s="622"/>
      <c r="BC40" s="622"/>
      <c r="BD40" s="634"/>
      <c r="BE40" s="634"/>
      <c r="BF40" s="661"/>
      <c r="BG40" s="666" t="s">
        <v>347</v>
      </c>
      <c r="BH40" s="667"/>
      <c r="BI40" s="667"/>
      <c r="BJ40" s="667"/>
      <c r="BK40" s="667"/>
      <c r="BL40" s="223"/>
      <c r="BM40" s="619" t="s">
        <v>348</v>
      </c>
      <c r="BN40" s="619"/>
      <c r="BO40" s="619"/>
      <c r="BP40" s="619"/>
      <c r="BQ40" s="619"/>
      <c r="BR40" s="619"/>
      <c r="BS40" s="619"/>
      <c r="BT40" s="619"/>
      <c r="BU40" s="620"/>
      <c r="BV40" s="621">
        <v>115</v>
      </c>
      <c r="BW40" s="622"/>
      <c r="BX40" s="622"/>
      <c r="BY40" s="622"/>
      <c r="BZ40" s="622"/>
      <c r="CA40" s="622"/>
      <c r="CB40" s="662"/>
      <c r="CD40" s="618" t="s">
        <v>349</v>
      </c>
      <c r="CE40" s="619"/>
      <c r="CF40" s="619"/>
      <c r="CG40" s="619"/>
      <c r="CH40" s="619"/>
      <c r="CI40" s="619"/>
      <c r="CJ40" s="619"/>
      <c r="CK40" s="619"/>
      <c r="CL40" s="619"/>
      <c r="CM40" s="619"/>
      <c r="CN40" s="619"/>
      <c r="CO40" s="619"/>
      <c r="CP40" s="619"/>
      <c r="CQ40" s="620"/>
      <c r="CR40" s="621">
        <v>206783</v>
      </c>
      <c r="CS40" s="622"/>
      <c r="CT40" s="622"/>
      <c r="CU40" s="622"/>
      <c r="CV40" s="622"/>
      <c r="CW40" s="622"/>
      <c r="CX40" s="622"/>
      <c r="CY40" s="623"/>
      <c r="CZ40" s="624">
        <v>1.4</v>
      </c>
      <c r="DA40" s="636"/>
      <c r="DB40" s="636"/>
      <c r="DC40" s="637"/>
      <c r="DD40" s="627">
        <v>1260</v>
      </c>
      <c r="DE40" s="622"/>
      <c r="DF40" s="622"/>
      <c r="DG40" s="622"/>
      <c r="DH40" s="622"/>
      <c r="DI40" s="622"/>
      <c r="DJ40" s="622"/>
      <c r="DK40" s="623"/>
      <c r="DL40" s="627">
        <v>1260</v>
      </c>
      <c r="DM40" s="622"/>
      <c r="DN40" s="622"/>
      <c r="DO40" s="622"/>
      <c r="DP40" s="622"/>
      <c r="DQ40" s="622"/>
      <c r="DR40" s="622"/>
      <c r="DS40" s="622"/>
      <c r="DT40" s="622"/>
      <c r="DU40" s="622"/>
      <c r="DV40" s="623"/>
      <c r="DW40" s="624">
        <v>0</v>
      </c>
      <c r="DX40" s="636"/>
      <c r="DY40" s="636"/>
      <c r="DZ40" s="636"/>
      <c r="EA40" s="636"/>
      <c r="EB40" s="636"/>
      <c r="EC40" s="652"/>
    </row>
    <row r="41" spans="2:133" ht="11.25" customHeight="1" x14ac:dyDescent="0.15">
      <c r="B41" s="602" t="s">
        <v>350</v>
      </c>
      <c r="C41" s="603"/>
      <c r="D41" s="603"/>
      <c r="E41" s="603"/>
      <c r="F41" s="603"/>
      <c r="G41" s="603"/>
      <c r="H41" s="603"/>
      <c r="I41" s="603"/>
      <c r="J41" s="603"/>
      <c r="K41" s="603"/>
      <c r="L41" s="603"/>
      <c r="M41" s="603"/>
      <c r="N41" s="603"/>
      <c r="O41" s="603"/>
      <c r="P41" s="603"/>
      <c r="Q41" s="604"/>
      <c r="R41" s="605">
        <v>15312823</v>
      </c>
      <c r="S41" s="649"/>
      <c r="T41" s="649"/>
      <c r="U41" s="649"/>
      <c r="V41" s="649"/>
      <c r="W41" s="649"/>
      <c r="X41" s="649"/>
      <c r="Y41" s="653"/>
      <c r="Z41" s="654">
        <v>100</v>
      </c>
      <c r="AA41" s="654"/>
      <c r="AB41" s="654"/>
      <c r="AC41" s="654"/>
      <c r="AD41" s="655">
        <v>5038831</v>
      </c>
      <c r="AE41" s="655"/>
      <c r="AF41" s="655"/>
      <c r="AG41" s="655"/>
      <c r="AH41" s="655"/>
      <c r="AI41" s="655"/>
      <c r="AJ41" s="655"/>
      <c r="AK41" s="655"/>
      <c r="AL41" s="608">
        <v>100</v>
      </c>
      <c r="AM41" s="656"/>
      <c r="AN41" s="656"/>
      <c r="AO41" s="657"/>
      <c r="AQ41" s="658" t="s">
        <v>351</v>
      </c>
      <c r="AR41" s="659"/>
      <c r="AS41" s="659"/>
      <c r="AT41" s="659"/>
      <c r="AU41" s="659"/>
      <c r="AV41" s="659"/>
      <c r="AW41" s="659"/>
      <c r="AX41" s="659"/>
      <c r="AY41" s="660"/>
      <c r="AZ41" s="621">
        <v>107093</v>
      </c>
      <c r="BA41" s="622"/>
      <c r="BB41" s="622"/>
      <c r="BC41" s="622"/>
      <c r="BD41" s="634"/>
      <c r="BE41" s="634"/>
      <c r="BF41" s="661"/>
      <c r="BG41" s="666"/>
      <c r="BH41" s="667"/>
      <c r="BI41" s="667"/>
      <c r="BJ41" s="667"/>
      <c r="BK41" s="667"/>
      <c r="BL41" s="223"/>
      <c r="BM41" s="619" t="s">
        <v>352</v>
      </c>
      <c r="BN41" s="619"/>
      <c r="BO41" s="619"/>
      <c r="BP41" s="619"/>
      <c r="BQ41" s="619"/>
      <c r="BR41" s="619"/>
      <c r="BS41" s="619"/>
      <c r="BT41" s="619"/>
      <c r="BU41" s="620"/>
      <c r="BV41" s="621" t="s">
        <v>130</v>
      </c>
      <c r="BW41" s="622"/>
      <c r="BX41" s="622"/>
      <c r="BY41" s="622"/>
      <c r="BZ41" s="622"/>
      <c r="CA41" s="622"/>
      <c r="CB41" s="662"/>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354</v>
      </c>
      <c r="AR42" s="647"/>
      <c r="AS42" s="647"/>
      <c r="AT42" s="647"/>
      <c r="AU42" s="647"/>
      <c r="AV42" s="647"/>
      <c r="AW42" s="647"/>
      <c r="AX42" s="647"/>
      <c r="AY42" s="648"/>
      <c r="AZ42" s="605">
        <v>289864</v>
      </c>
      <c r="BA42" s="649"/>
      <c r="BB42" s="649"/>
      <c r="BC42" s="649"/>
      <c r="BD42" s="606"/>
      <c r="BE42" s="606"/>
      <c r="BF42" s="650"/>
      <c r="BG42" s="668"/>
      <c r="BH42" s="669"/>
      <c r="BI42" s="669"/>
      <c r="BJ42" s="669"/>
      <c r="BK42" s="669"/>
      <c r="BL42" s="224"/>
      <c r="BM42" s="603" t="s">
        <v>355</v>
      </c>
      <c r="BN42" s="603"/>
      <c r="BO42" s="603"/>
      <c r="BP42" s="603"/>
      <c r="BQ42" s="603"/>
      <c r="BR42" s="603"/>
      <c r="BS42" s="603"/>
      <c r="BT42" s="603"/>
      <c r="BU42" s="604"/>
      <c r="BV42" s="605">
        <v>357</v>
      </c>
      <c r="BW42" s="649"/>
      <c r="BX42" s="649"/>
      <c r="BY42" s="649"/>
      <c r="BZ42" s="649"/>
      <c r="CA42" s="649"/>
      <c r="CB42" s="651"/>
      <c r="CD42" s="618" t="s">
        <v>356</v>
      </c>
      <c r="CE42" s="619"/>
      <c r="CF42" s="619"/>
      <c r="CG42" s="619"/>
      <c r="CH42" s="619"/>
      <c r="CI42" s="619"/>
      <c r="CJ42" s="619"/>
      <c r="CK42" s="619"/>
      <c r="CL42" s="619"/>
      <c r="CM42" s="619"/>
      <c r="CN42" s="619"/>
      <c r="CO42" s="619"/>
      <c r="CP42" s="619"/>
      <c r="CQ42" s="620"/>
      <c r="CR42" s="621">
        <v>1566104</v>
      </c>
      <c r="CS42" s="634"/>
      <c r="CT42" s="634"/>
      <c r="CU42" s="634"/>
      <c r="CV42" s="634"/>
      <c r="CW42" s="634"/>
      <c r="CX42" s="634"/>
      <c r="CY42" s="635"/>
      <c r="CZ42" s="624">
        <v>10.3</v>
      </c>
      <c r="DA42" s="636"/>
      <c r="DB42" s="636"/>
      <c r="DC42" s="637"/>
      <c r="DD42" s="627">
        <v>180469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23811</v>
      </c>
      <c r="CS43" s="634"/>
      <c r="CT43" s="634"/>
      <c r="CU43" s="634"/>
      <c r="CV43" s="634"/>
      <c r="CW43" s="634"/>
      <c r="CX43" s="634"/>
      <c r="CY43" s="635"/>
      <c r="CZ43" s="624">
        <v>0.2</v>
      </c>
      <c r="DA43" s="636"/>
      <c r="DB43" s="636"/>
      <c r="DC43" s="637"/>
      <c r="DD43" s="627">
        <v>23811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1546537</v>
      </c>
      <c r="CS44" s="622"/>
      <c r="CT44" s="622"/>
      <c r="CU44" s="622"/>
      <c r="CV44" s="622"/>
      <c r="CW44" s="622"/>
      <c r="CX44" s="622"/>
      <c r="CY44" s="623"/>
      <c r="CZ44" s="624">
        <v>10.199999999999999</v>
      </c>
      <c r="DA44" s="625"/>
      <c r="DB44" s="625"/>
      <c r="DC44" s="626"/>
      <c r="DD44" s="627">
        <v>160902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899156</v>
      </c>
      <c r="CS45" s="634"/>
      <c r="CT45" s="634"/>
      <c r="CU45" s="634"/>
      <c r="CV45" s="634"/>
      <c r="CW45" s="634"/>
      <c r="CX45" s="634"/>
      <c r="CY45" s="635"/>
      <c r="CZ45" s="624">
        <v>5.9</v>
      </c>
      <c r="DA45" s="636"/>
      <c r="DB45" s="636"/>
      <c r="DC45" s="637"/>
      <c r="DD45" s="627">
        <v>12095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618023</v>
      </c>
      <c r="CS46" s="622"/>
      <c r="CT46" s="622"/>
      <c r="CU46" s="622"/>
      <c r="CV46" s="622"/>
      <c r="CW46" s="622"/>
      <c r="CX46" s="622"/>
      <c r="CY46" s="623"/>
      <c r="CZ46" s="624">
        <v>4.0999999999999996</v>
      </c>
      <c r="DA46" s="625"/>
      <c r="DB46" s="625"/>
      <c r="DC46" s="626"/>
      <c r="DD46" s="627">
        <v>145896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19567</v>
      </c>
      <c r="CS47" s="634"/>
      <c r="CT47" s="634"/>
      <c r="CU47" s="634"/>
      <c r="CV47" s="634"/>
      <c r="CW47" s="634"/>
      <c r="CX47" s="634"/>
      <c r="CY47" s="635"/>
      <c r="CZ47" s="624">
        <v>0.1</v>
      </c>
      <c r="DA47" s="636"/>
      <c r="DB47" s="636"/>
      <c r="DC47" s="637"/>
      <c r="DD47" s="627">
        <v>19567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15144521</v>
      </c>
      <c r="CS49" s="606"/>
      <c r="CT49" s="606"/>
      <c r="CU49" s="606"/>
      <c r="CV49" s="606"/>
      <c r="CW49" s="606"/>
      <c r="CX49" s="606"/>
      <c r="CY49" s="607"/>
      <c r="CZ49" s="608">
        <v>100</v>
      </c>
      <c r="DA49" s="609"/>
      <c r="DB49" s="609"/>
      <c r="DC49" s="610"/>
      <c r="DD49" s="611">
        <v>5766895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PBn5kyyW9Wm/PgGZ6G/j0oa3LB7J16XjHvgJ9b5zNjhZJdYWapaYm4PbxUzmR/VZsLkRkUKazjK/4madV/Ng==" saltValue="jXNfxkYNvJMu5gzzpK9N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88" sqref="AU88:AY8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367</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368</v>
      </c>
      <c r="DK2" s="1109"/>
      <c r="DL2" s="1109"/>
      <c r="DM2" s="1109"/>
      <c r="DN2" s="1109"/>
      <c r="DO2" s="1110"/>
      <c r="DP2" s="228"/>
      <c r="DQ2" s="1108" t="s">
        <v>369</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372</v>
      </c>
      <c r="B5" s="1004"/>
      <c r="C5" s="1004"/>
      <c r="D5" s="1004"/>
      <c r="E5" s="1004"/>
      <c r="F5" s="1004"/>
      <c r="G5" s="1004"/>
      <c r="H5" s="1004"/>
      <c r="I5" s="1004"/>
      <c r="J5" s="1004"/>
      <c r="K5" s="1004"/>
      <c r="L5" s="1004"/>
      <c r="M5" s="1004"/>
      <c r="N5" s="1004"/>
      <c r="O5" s="1004"/>
      <c r="P5" s="1005"/>
      <c r="Q5" s="989" t="s">
        <v>373</v>
      </c>
      <c r="R5" s="990"/>
      <c r="S5" s="990"/>
      <c r="T5" s="990"/>
      <c r="U5" s="991"/>
      <c r="V5" s="989" t="s">
        <v>374</v>
      </c>
      <c r="W5" s="990"/>
      <c r="X5" s="990"/>
      <c r="Y5" s="990"/>
      <c r="Z5" s="991"/>
      <c r="AA5" s="989" t="s">
        <v>375</v>
      </c>
      <c r="AB5" s="990"/>
      <c r="AC5" s="990"/>
      <c r="AD5" s="990"/>
      <c r="AE5" s="990"/>
      <c r="AF5" s="1111" t="s">
        <v>376</v>
      </c>
      <c r="AG5" s="990"/>
      <c r="AH5" s="990"/>
      <c r="AI5" s="990"/>
      <c r="AJ5" s="995"/>
      <c r="AK5" s="990" t="s">
        <v>377</v>
      </c>
      <c r="AL5" s="990"/>
      <c r="AM5" s="990"/>
      <c r="AN5" s="990"/>
      <c r="AO5" s="991"/>
      <c r="AP5" s="989" t="s">
        <v>378</v>
      </c>
      <c r="AQ5" s="990"/>
      <c r="AR5" s="990"/>
      <c r="AS5" s="990"/>
      <c r="AT5" s="991"/>
      <c r="AU5" s="989" t="s">
        <v>379</v>
      </c>
      <c r="AV5" s="990"/>
      <c r="AW5" s="990"/>
      <c r="AX5" s="990"/>
      <c r="AY5" s="995"/>
      <c r="AZ5" s="232"/>
      <c r="BA5" s="232"/>
      <c r="BB5" s="232"/>
      <c r="BC5" s="232"/>
      <c r="BD5" s="232"/>
      <c r="BE5" s="233"/>
      <c r="BF5" s="233"/>
      <c r="BG5" s="233"/>
      <c r="BH5" s="233"/>
      <c r="BI5" s="233"/>
      <c r="BJ5" s="233"/>
      <c r="BK5" s="233"/>
      <c r="BL5" s="233"/>
      <c r="BM5" s="233"/>
      <c r="BN5" s="233"/>
      <c r="BO5" s="233"/>
      <c r="BP5" s="233"/>
      <c r="BQ5" s="1003" t="s">
        <v>380</v>
      </c>
      <c r="BR5" s="1004"/>
      <c r="BS5" s="1004"/>
      <c r="BT5" s="1004"/>
      <c r="BU5" s="1004"/>
      <c r="BV5" s="1004"/>
      <c r="BW5" s="1004"/>
      <c r="BX5" s="1004"/>
      <c r="BY5" s="1004"/>
      <c r="BZ5" s="1004"/>
      <c r="CA5" s="1004"/>
      <c r="CB5" s="1004"/>
      <c r="CC5" s="1004"/>
      <c r="CD5" s="1004"/>
      <c r="CE5" s="1004"/>
      <c r="CF5" s="1004"/>
      <c r="CG5" s="1005"/>
      <c r="CH5" s="989" t="s">
        <v>381</v>
      </c>
      <c r="CI5" s="990"/>
      <c r="CJ5" s="990"/>
      <c r="CK5" s="990"/>
      <c r="CL5" s="991"/>
      <c r="CM5" s="989" t="s">
        <v>382</v>
      </c>
      <c r="CN5" s="990"/>
      <c r="CO5" s="990"/>
      <c r="CP5" s="990"/>
      <c r="CQ5" s="991"/>
      <c r="CR5" s="989" t="s">
        <v>383</v>
      </c>
      <c r="CS5" s="990"/>
      <c r="CT5" s="990"/>
      <c r="CU5" s="990"/>
      <c r="CV5" s="991"/>
      <c r="CW5" s="989" t="s">
        <v>384</v>
      </c>
      <c r="CX5" s="990"/>
      <c r="CY5" s="990"/>
      <c r="CZ5" s="990"/>
      <c r="DA5" s="991"/>
      <c r="DB5" s="989" t="s">
        <v>385</v>
      </c>
      <c r="DC5" s="990"/>
      <c r="DD5" s="990"/>
      <c r="DE5" s="990"/>
      <c r="DF5" s="991"/>
      <c r="DG5" s="1101" t="s">
        <v>386</v>
      </c>
      <c r="DH5" s="1102"/>
      <c r="DI5" s="1102"/>
      <c r="DJ5" s="1102"/>
      <c r="DK5" s="1103"/>
      <c r="DL5" s="1101" t="s">
        <v>387</v>
      </c>
      <c r="DM5" s="1102"/>
      <c r="DN5" s="1102"/>
      <c r="DO5" s="1102"/>
      <c r="DP5" s="1103"/>
      <c r="DQ5" s="989" t="s">
        <v>388</v>
      </c>
      <c r="DR5" s="990"/>
      <c r="DS5" s="990"/>
      <c r="DT5" s="990"/>
      <c r="DU5" s="991"/>
      <c r="DV5" s="989" t="s">
        <v>379</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389</v>
      </c>
      <c r="C7" s="1045"/>
      <c r="D7" s="1045"/>
      <c r="E7" s="1045"/>
      <c r="F7" s="1045"/>
      <c r="G7" s="1045"/>
      <c r="H7" s="1045"/>
      <c r="I7" s="1045"/>
      <c r="J7" s="1045"/>
      <c r="K7" s="1045"/>
      <c r="L7" s="1045"/>
      <c r="M7" s="1045"/>
      <c r="N7" s="1045"/>
      <c r="O7" s="1045"/>
      <c r="P7" s="1046"/>
      <c r="Q7" s="1090">
        <v>15212</v>
      </c>
      <c r="R7" s="1091"/>
      <c r="S7" s="1091"/>
      <c r="T7" s="1091"/>
      <c r="U7" s="1091"/>
      <c r="V7" s="1091">
        <v>15049</v>
      </c>
      <c r="W7" s="1091"/>
      <c r="X7" s="1091"/>
      <c r="Y7" s="1091"/>
      <c r="Z7" s="1091"/>
      <c r="AA7" s="1091">
        <v>163</v>
      </c>
      <c r="AB7" s="1091"/>
      <c r="AC7" s="1091"/>
      <c r="AD7" s="1091"/>
      <c r="AE7" s="1092"/>
      <c r="AF7" s="1093">
        <v>164</v>
      </c>
      <c r="AG7" s="1094"/>
      <c r="AH7" s="1094"/>
      <c r="AI7" s="1094"/>
      <c r="AJ7" s="1095"/>
      <c r="AK7" s="1096" t="s">
        <v>510</v>
      </c>
      <c r="AL7" s="1097"/>
      <c r="AM7" s="1097"/>
      <c r="AN7" s="1097"/>
      <c r="AO7" s="1097"/>
      <c r="AP7" s="1097">
        <v>9043</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100</v>
      </c>
      <c r="R8" s="1039"/>
      <c r="S8" s="1039"/>
      <c r="T8" s="1039"/>
      <c r="U8" s="1039"/>
      <c r="V8" s="1039">
        <v>96</v>
      </c>
      <c r="W8" s="1039"/>
      <c r="X8" s="1039"/>
      <c r="Y8" s="1039"/>
      <c r="Z8" s="1039"/>
      <c r="AA8" s="1039">
        <v>4</v>
      </c>
      <c r="AB8" s="1039"/>
      <c r="AC8" s="1039"/>
      <c r="AD8" s="1039"/>
      <c r="AE8" s="1040"/>
      <c r="AF8" s="1035">
        <v>5</v>
      </c>
      <c r="AG8" s="1036"/>
      <c r="AH8" s="1036"/>
      <c r="AI8" s="1036"/>
      <c r="AJ8" s="1037"/>
      <c r="AK8" s="1080" t="s">
        <v>510</v>
      </c>
      <c r="AL8" s="1081"/>
      <c r="AM8" s="1081"/>
      <c r="AN8" s="1081"/>
      <c r="AO8" s="1081"/>
      <c r="AP8" s="1081">
        <v>54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15312</v>
      </c>
      <c r="R23" s="1061"/>
      <c r="S23" s="1061"/>
      <c r="T23" s="1061"/>
      <c r="U23" s="1061"/>
      <c r="V23" s="1061">
        <v>15145</v>
      </c>
      <c r="W23" s="1061"/>
      <c r="X23" s="1061"/>
      <c r="Y23" s="1061"/>
      <c r="Z23" s="1061"/>
      <c r="AA23" s="1061">
        <v>167</v>
      </c>
      <c r="AB23" s="1061"/>
      <c r="AC23" s="1061"/>
      <c r="AD23" s="1061"/>
      <c r="AE23" s="1068"/>
      <c r="AF23" s="1069">
        <v>169</v>
      </c>
      <c r="AG23" s="1061"/>
      <c r="AH23" s="1061"/>
      <c r="AI23" s="1061"/>
      <c r="AJ23" s="1070"/>
      <c r="AK23" s="1071"/>
      <c r="AL23" s="1072"/>
      <c r="AM23" s="1072"/>
      <c r="AN23" s="1072"/>
      <c r="AO23" s="1072"/>
      <c r="AP23" s="1061">
        <v>9097</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372</v>
      </c>
      <c r="B26" s="1004"/>
      <c r="C26" s="1004"/>
      <c r="D26" s="1004"/>
      <c r="E26" s="1004"/>
      <c r="F26" s="1004"/>
      <c r="G26" s="1004"/>
      <c r="H26" s="1004"/>
      <c r="I26" s="1004"/>
      <c r="J26" s="1004"/>
      <c r="K26" s="1004"/>
      <c r="L26" s="1004"/>
      <c r="M26" s="1004"/>
      <c r="N26" s="1004"/>
      <c r="O26" s="1004"/>
      <c r="P26" s="1005"/>
      <c r="Q26" s="989" t="s">
        <v>396</v>
      </c>
      <c r="R26" s="990"/>
      <c r="S26" s="990"/>
      <c r="T26" s="990"/>
      <c r="U26" s="991"/>
      <c r="V26" s="989" t="s">
        <v>397</v>
      </c>
      <c r="W26" s="990"/>
      <c r="X26" s="990"/>
      <c r="Y26" s="990"/>
      <c r="Z26" s="991"/>
      <c r="AA26" s="989" t="s">
        <v>398</v>
      </c>
      <c r="AB26" s="990"/>
      <c r="AC26" s="990"/>
      <c r="AD26" s="990"/>
      <c r="AE26" s="990"/>
      <c r="AF26" s="1055" t="s">
        <v>399</v>
      </c>
      <c r="AG26" s="1010"/>
      <c r="AH26" s="1010"/>
      <c r="AI26" s="1010"/>
      <c r="AJ26" s="1056"/>
      <c r="AK26" s="990" t="s">
        <v>400</v>
      </c>
      <c r="AL26" s="990"/>
      <c r="AM26" s="990"/>
      <c r="AN26" s="990"/>
      <c r="AO26" s="991"/>
      <c r="AP26" s="989" t="s">
        <v>401</v>
      </c>
      <c r="AQ26" s="990"/>
      <c r="AR26" s="990"/>
      <c r="AS26" s="990"/>
      <c r="AT26" s="991"/>
      <c r="AU26" s="989" t="s">
        <v>402</v>
      </c>
      <c r="AV26" s="990"/>
      <c r="AW26" s="990"/>
      <c r="AX26" s="990"/>
      <c r="AY26" s="991"/>
      <c r="AZ26" s="989" t="s">
        <v>403</v>
      </c>
      <c r="BA26" s="990"/>
      <c r="BB26" s="990"/>
      <c r="BC26" s="990"/>
      <c r="BD26" s="991"/>
      <c r="BE26" s="989" t="s">
        <v>379</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404</v>
      </c>
      <c r="C28" s="1045"/>
      <c r="D28" s="1045"/>
      <c r="E28" s="1045"/>
      <c r="F28" s="1045"/>
      <c r="G28" s="1045"/>
      <c r="H28" s="1045"/>
      <c r="I28" s="1045"/>
      <c r="J28" s="1045"/>
      <c r="K28" s="1045"/>
      <c r="L28" s="1045"/>
      <c r="M28" s="1045"/>
      <c r="N28" s="1045"/>
      <c r="O28" s="1045"/>
      <c r="P28" s="1046"/>
      <c r="Q28" s="1047">
        <v>905</v>
      </c>
      <c r="R28" s="1048"/>
      <c r="S28" s="1048"/>
      <c r="T28" s="1048"/>
      <c r="U28" s="1048"/>
      <c r="V28" s="1048">
        <v>889</v>
      </c>
      <c r="W28" s="1048"/>
      <c r="X28" s="1048"/>
      <c r="Y28" s="1048"/>
      <c r="Z28" s="1048"/>
      <c r="AA28" s="1048">
        <v>16</v>
      </c>
      <c r="AB28" s="1048"/>
      <c r="AC28" s="1048"/>
      <c r="AD28" s="1048"/>
      <c r="AE28" s="1049"/>
      <c r="AF28" s="1050">
        <v>16</v>
      </c>
      <c r="AG28" s="1048"/>
      <c r="AH28" s="1048"/>
      <c r="AI28" s="1048"/>
      <c r="AJ28" s="1051"/>
      <c r="AK28" s="1052">
        <v>86</v>
      </c>
      <c r="AL28" s="1053"/>
      <c r="AM28" s="1053"/>
      <c r="AN28" s="1053"/>
      <c r="AO28" s="1053"/>
      <c r="AP28" s="1053" t="s">
        <v>510</v>
      </c>
      <c r="AQ28" s="1053"/>
      <c r="AR28" s="1053"/>
      <c r="AS28" s="1053"/>
      <c r="AT28" s="1053"/>
      <c r="AU28" s="1053" t="s">
        <v>510</v>
      </c>
      <c r="AV28" s="1053"/>
      <c r="AW28" s="1053"/>
      <c r="AX28" s="1053"/>
      <c r="AY28" s="1053"/>
      <c r="AZ28" s="1054" t="s">
        <v>510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978</v>
      </c>
      <c r="R29" s="1039"/>
      <c r="S29" s="1039"/>
      <c r="T29" s="1039"/>
      <c r="U29" s="1039"/>
      <c r="V29" s="1039">
        <v>933</v>
      </c>
      <c r="W29" s="1039"/>
      <c r="X29" s="1039"/>
      <c r="Y29" s="1039"/>
      <c r="Z29" s="1039"/>
      <c r="AA29" s="1039">
        <v>45</v>
      </c>
      <c r="AB29" s="1039"/>
      <c r="AC29" s="1039"/>
      <c r="AD29" s="1039"/>
      <c r="AE29" s="1040"/>
      <c r="AF29" s="1035">
        <v>45</v>
      </c>
      <c r="AG29" s="1036"/>
      <c r="AH29" s="1036"/>
      <c r="AI29" s="1036"/>
      <c r="AJ29" s="1037"/>
      <c r="AK29" s="980">
        <v>142</v>
      </c>
      <c r="AL29" s="971"/>
      <c r="AM29" s="971"/>
      <c r="AN29" s="971"/>
      <c r="AO29" s="971"/>
      <c r="AP29" s="971" t="s">
        <v>510</v>
      </c>
      <c r="AQ29" s="971"/>
      <c r="AR29" s="971"/>
      <c r="AS29" s="971"/>
      <c r="AT29" s="971"/>
      <c r="AU29" s="971" t="s">
        <v>510</v>
      </c>
      <c r="AV29" s="971"/>
      <c r="AW29" s="971"/>
      <c r="AX29" s="971"/>
      <c r="AY29" s="971"/>
      <c r="AZ29" s="1041" t="s">
        <v>510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141</v>
      </c>
      <c r="R30" s="1039"/>
      <c r="S30" s="1039"/>
      <c r="T30" s="1039"/>
      <c r="U30" s="1039"/>
      <c r="V30" s="1039">
        <v>141</v>
      </c>
      <c r="W30" s="1039"/>
      <c r="X30" s="1039"/>
      <c r="Y30" s="1039"/>
      <c r="Z30" s="1039"/>
      <c r="AA30" s="1039">
        <v>0</v>
      </c>
      <c r="AB30" s="1039"/>
      <c r="AC30" s="1039"/>
      <c r="AD30" s="1039"/>
      <c r="AE30" s="1040"/>
      <c r="AF30" s="1035">
        <v>0</v>
      </c>
      <c r="AG30" s="1036"/>
      <c r="AH30" s="1036"/>
      <c r="AI30" s="1036"/>
      <c r="AJ30" s="1037"/>
      <c r="AK30" s="980">
        <v>47</v>
      </c>
      <c r="AL30" s="971"/>
      <c r="AM30" s="971"/>
      <c r="AN30" s="971"/>
      <c r="AO30" s="971"/>
      <c r="AP30" s="971" t="s">
        <v>510</v>
      </c>
      <c r="AQ30" s="971"/>
      <c r="AR30" s="971"/>
      <c r="AS30" s="971"/>
      <c r="AT30" s="971"/>
      <c r="AU30" s="971" t="s">
        <v>510</v>
      </c>
      <c r="AV30" s="971"/>
      <c r="AW30" s="971"/>
      <c r="AX30" s="971"/>
      <c r="AY30" s="971"/>
      <c r="AZ30" s="1041" t="s">
        <v>510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175</v>
      </c>
      <c r="R31" s="1039"/>
      <c r="S31" s="1039"/>
      <c r="T31" s="1039"/>
      <c r="U31" s="1039"/>
      <c r="V31" s="1039">
        <v>170</v>
      </c>
      <c r="W31" s="1039"/>
      <c r="X31" s="1039"/>
      <c r="Y31" s="1039"/>
      <c r="Z31" s="1039"/>
      <c r="AA31" s="1039">
        <v>5</v>
      </c>
      <c r="AB31" s="1039"/>
      <c r="AC31" s="1039"/>
      <c r="AD31" s="1039"/>
      <c r="AE31" s="1040"/>
      <c r="AF31" s="1035">
        <v>189</v>
      </c>
      <c r="AG31" s="1036"/>
      <c r="AH31" s="1036"/>
      <c r="AI31" s="1036"/>
      <c r="AJ31" s="1037"/>
      <c r="AK31" s="980">
        <v>49</v>
      </c>
      <c r="AL31" s="971"/>
      <c r="AM31" s="971"/>
      <c r="AN31" s="971"/>
      <c r="AO31" s="971"/>
      <c r="AP31" s="971">
        <v>782</v>
      </c>
      <c r="AQ31" s="971"/>
      <c r="AR31" s="971"/>
      <c r="AS31" s="971"/>
      <c r="AT31" s="971"/>
      <c r="AU31" s="971">
        <v>142</v>
      </c>
      <c r="AV31" s="971"/>
      <c r="AW31" s="971"/>
      <c r="AX31" s="971"/>
      <c r="AY31" s="971"/>
      <c r="AZ31" s="1041" t="s">
        <v>510</v>
      </c>
      <c r="BA31" s="1041"/>
      <c r="BB31" s="1041"/>
      <c r="BC31" s="1041"/>
      <c r="BD31" s="1041"/>
      <c r="BE31" s="972" t="s">
        <v>574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300</v>
      </c>
      <c r="R32" s="1039"/>
      <c r="S32" s="1039"/>
      <c r="T32" s="1039"/>
      <c r="U32" s="1039"/>
      <c r="V32" s="1039">
        <v>300</v>
      </c>
      <c r="W32" s="1039"/>
      <c r="X32" s="1039"/>
      <c r="Y32" s="1039"/>
      <c r="Z32" s="1039"/>
      <c r="AA32" s="1039">
        <v>0</v>
      </c>
      <c r="AB32" s="1039"/>
      <c r="AC32" s="1039"/>
      <c r="AD32" s="1039"/>
      <c r="AE32" s="1040"/>
      <c r="AF32" s="1035">
        <v>0</v>
      </c>
      <c r="AG32" s="1036"/>
      <c r="AH32" s="1036"/>
      <c r="AI32" s="1036"/>
      <c r="AJ32" s="1037"/>
      <c r="AK32" s="980">
        <v>193</v>
      </c>
      <c r="AL32" s="971"/>
      <c r="AM32" s="971"/>
      <c r="AN32" s="971"/>
      <c r="AO32" s="971"/>
      <c r="AP32" s="971">
        <v>1291</v>
      </c>
      <c r="AQ32" s="971"/>
      <c r="AR32" s="971"/>
      <c r="AS32" s="971"/>
      <c r="AT32" s="971"/>
      <c r="AU32" s="971">
        <v>1065</v>
      </c>
      <c r="AV32" s="971"/>
      <c r="AW32" s="971"/>
      <c r="AX32" s="971"/>
      <c r="AY32" s="971"/>
      <c r="AZ32" s="1041" t="s">
        <v>510</v>
      </c>
      <c r="BA32" s="1041"/>
      <c r="BB32" s="1041"/>
      <c r="BC32" s="1041"/>
      <c r="BD32" s="1041"/>
      <c r="BE32" s="972" t="s">
        <v>575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392</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250</v>
      </c>
      <c r="AG63" s="959"/>
      <c r="AH63" s="959"/>
      <c r="AI63" s="959"/>
      <c r="AJ63" s="1022"/>
      <c r="AK63" s="1023"/>
      <c r="AL63" s="963"/>
      <c r="AM63" s="963"/>
      <c r="AN63" s="963"/>
      <c r="AO63" s="963"/>
      <c r="AP63" s="959">
        <v>2073</v>
      </c>
      <c r="AQ63" s="959"/>
      <c r="AR63" s="959"/>
      <c r="AS63" s="959"/>
      <c r="AT63" s="959"/>
      <c r="AU63" s="959">
        <v>1207</v>
      </c>
      <c r="AV63" s="959"/>
      <c r="AW63" s="959"/>
      <c r="AX63" s="959"/>
      <c r="AY63" s="959"/>
      <c r="AZ63" s="1017"/>
      <c r="BA63" s="1017"/>
      <c r="BB63" s="1017"/>
      <c r="BC63" s="1017"/>
      <c r="BD63" s="1017"/>
      <c r="BE63" s="960"/>
      <c r="BF63" s="960"/>
      <c r="BG63" s="960"/>
      <c r="BH63" s="960"/>
      <c r="BI63" s="961"/>
      <c r="BJ63" s="1018" t="s">
        <v>411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413</v>
      </c>
      <c r="B66" s="1004"/>
      <c r="C66" s="1004"/>
      <c r="D66" s="1004"/>
      <c r="E66" s="1004"/>
      <c r="F66" s="1004"/>
      <c r="G66" s="1004"/>
      <c r="H66" s="1004"/>
      <c r="I66" s="1004"/>
      <c r="J66" s="1004"/>
      <c r="K66" s="1004"/>
      <c r="L66" s="1004"/>
      <c r="M66" s="1004"/>
      <c r="N66" s="1004"/>
      <c r="O66" s="1004"/>
      <c r="P66" s="1005"/>
      <c r="Q66" s="989" t="s">
        <v>414</v>
      </c>
      <c r="R66" s="990"/>
      <c r="S66" s="990"/>
      <c r="T66" s="990"/>
      <c r="U66" s="991"/>
      <c r="V66" s="989" t="s">
        <v>415</v>
      </c>
      <c r="W66" s="990"/>
      <c r="X66" s="990"/>
      <c r="Y66" s="990"/>
      <c r="Z66" s="991"/>
      <c r="AA66" s="989" t="s">
        <v>416</v>
      </c>
      <c r="AB66" s="990"/>
      <c r="AC66" s="990"/>
      <c r="AD66" s="990"/>
      <c r="AE66" s="991"/>
      <c r="AF66" s="1009" t="s">
        <v>417</v>
      </c>
      <c r="AG66" s="1010"/>
      <c r="AH66" s="1010"/>
      <c r="AI66" s="1010"/>
      <c r="AJ66" s="1011"/>
      <c r="AK66" s="989" t="s">
        <v>400</v>
      </c>
      <c r="AL66" s="1004"/>
      <c r="AM66" s="1004"/>
      <c r="AN66" s="1004"/>
      <c r="AO66" s="1005"/>
      <c r="AP66" s="989" t="s">
        <v>401</v>
      </c>
      <c r="AQ66" s="990"/>
      <c r="AR66" s="990"/>
      <c r="AS66" s="990"/>
      <c r="AT66" s="991"/>
      <c r="AU66" s="989" t="s">
        <v>418</v>
      </c>
      <c r="AV66" s="990"/>
      <c r="AW66" s="990"/>
      <c r="AX66" s="990"/>
      <c r="AY66" s="991"/>
      <c r="AZ66" s="989" t="s">
        <v>379</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37</v>
      </c>
      <c r="R68" s="982"/>
      <c r="S68" s="982"/>
      <c r="T68" s="982"/>
      <c r="U68" s="982"/>
      <c r="V68" s="982">
        <v>35</v>
      </c>
      <c r="W68" s="982"/>
      <c r="X68" s="982"/>
      <c r="Y68" s="982"/>
      <c r="Z68" s="982"/>
      <c r="AA68" s="982">
        <v>2</v>
      </c>
      <c r="AB68" s="982"/>
      <c r="AC68" s="982"/>
      <c r="AD68" s="982"/>
      <c r="AE68" s="982"/>
      <c r="AF68" s="982">
        <v>2</v>
      </c>
      <c r="AG68" s="982"/>
      <c r="AH68" s="982"/>
      <c r="AI68" s="982"/>
      <c r="AJ68" s="982"/>
      <c r="AK68" s="982">
        <v>2</v>
      </c>
      <c r="AL68" s="982"/>
      <c r="AM68" s="982"/>
      <c r="AN68" s="982"/>
      <c r="AO68" s="982"/>
      <c r="AP68" s="982" t="s">
        <v>510</v>
      </c>
      <c r="AQ68" s="982"/>
      <c r="AR68" s="982"/>
      <c r="AS68" s="982"/>
      <c r="AT68" s="982"/>
      <c r="AU68" s="982" t="s">
        <v>510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v>93</v>
      </c>
      <c r="R69" s="971"/>
      <c r="S69" s="971"/>
      <c r="T69" s="971"/>
      <c r="U69" s="971"/>
      <c r="V69" s="971">
        <v>87</v>
      </c>
      <c r="W69" s="971"/>
      <c r="X69" s="971"/>
      <c r="Y69" s="971"/>
      <c r="Z69" s="971"/>
      <c r="AA69" s="971">
        <v>6</v>
      </c>
      <c r="AB69" s="971"/>
      <c r="AC69" s="971"/>
      <c r="AD69" s="971"/>
      <c r="AE69" s="971"/>
      <c r="AF69" s="971">
        <v>6</v>
      </c>
      <c r="AG69" s="971"/>
      <c r="AH69" s="971"/>
      <c r="AI69" s="971"/>
      <c r="AJ69" s="971"/>
      <c r="AK69" s="971" t="s">
        <v>510</v>
      </c>
      <c r="AL69" s="971"/>
      <c r="AM69" s="971"/>
      <c r="AN69" s="971"/>
      <c r="AO69" s="971"/>
      <c r="AP69" s="971" t="s">
        <v>510</v>
      </c>
      <c r="AQ69" s="971"/>
      <c r="AR69" s="971"/>
      <c r="AS69" s="971"/>
      <c r="AT69" s="971"/>
      <c r="AU69" s="971" t="s">
        <v>510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922</v>
      </c>
      <c r="R70" s="971"/>
      <c r="S70" s="971"/>
      <c r="T70" s="971"/>
      <c r="U70" s="971"/>
      <c r="V70" s="971">
        <v>908</v>
      </c>
      <c r="W70" s="971"/>
      <c r="X70" s="971"/>
      <c r="Y70" s="971"/>
      <c r="Z70" s="971"/>
      <c r="AA70" s="971">
        <v>14</v>
      </c>
      <c r="AB70" s="971"/>
      <c r="AC70" s="971"/>
      <c r="AD70" s="971"/>
      <c r="AE70" s="971"/>
      <c r="AF70" s="971">
        <v>14</v>
      </c>
      <c r="AG70" s="971"/>
      <c r="AH70" s="971"/>
      <c r="AI70" s="971"/>
      <c r="AJ70" s="971"/>
      <c r="AK70" s="971" t="s">
        <v>510</v>
      </c>
      <c r="AL70" s="971"/>
      <c r="AM70" s="971"/>
      <c r="AN70" s="971"/>
      <c r="AO70" s="971"/>
      <c r="AP70" s="971">
        <v>584</v>
      </c>
      <c r="AQ70" s="971"/>
      <c r="AR70" s="971"/>
      <c r="AS70" s="971"/>
      <c r="AT70" s="971"/>
      <c r="AU70" s="971" t="s">
        <v>510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1447</v>
      </c>
      <c r="R71" s="971"/>
      <c r="S71" s="971"/>
      <c r="T71" s="971"/>
      <c r="U71" s="971"/>
      <c r="V71" s="971">
        <v>1365</v>
      </c>
      <c r="W71" s="971"/>
      <c r="X71" s="971"/>
      <c r="Y71" s="971"/>
      <c r="Z71" s="971"/>
      <c r="AA71" s="971">
        <v>82</v>
      </c>
      <c r="AB71" s="971"/>
      <c r="AC71" s="971"/>
      <c r="AD71" s="971"/>
      <c r="AE71" s="971"/>
      <c r="AF71" s="971">
        <v>82</v>
      </c>
      <c r="AG71" s="971"/>
      <c r="AH71" s="971"/>
      <c r="AI71" s="971"/>
      <c r="AJ71" s="971"/>
      <c r="AK71" s="971">
        <v>178</v>
      </c>
      <c r="AL71" s="971"/>
      <c r="AM71" s="971"/>
      <c r="AN71" s="971"/>
      <c r="AO71" s="971"/>
      <c r="AP71" s="971" t="s">
        <v>510</v>
      </c>
      <c r="AQ71" s="971"/>
      <c r="AR71" s="971"/>
      <c r="AS71" s="971"/>
      <c r="AT71" s="971"/>
      <c r="AU71" s="971" t="s">
        <v>510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1709</v>
      </c>
      <c r="R72" s="971"/>
      <c r="S72" s="971"/>
      <c r="T72" s="971"/>
      <c r="U72" s="971"/>
      <c r="V72" s="971">
        <v>1707</v>
      </c>
      <c r="W72" s="971"/>
      <c r="X72" s="971"/>
      <c r="Y72" s="971"/>
      <c r="Z72" s="971"/>
      <c r="AA72" s="971">
        <v>3</v>
      </c>
      <c r="AB72" s="971"/>
      <c r="AC72" s="971"/>
      <c r="AD72" s="971"/>
      <c r="AE72" s="971"/>
      <c r="AF72" s="971">
        <v>3</v>
      </c>
      <c r="AG72" s="971"/>
      <c r="AH72" s="971"/>
      <c r="AI72" s="971"/>
      <c r="AJ72" s="971"/>
      <c r="AK72" s="971" t="s">
        <v>510</v>
      </c>
      <c r="AL72" s="971"/>
      <c r="AM72" s="971"/>
      <c r="AN72" s="971"/>
      <c r="AO72" s="971"/>
      <c r="AP72" s="971" t="s">
        <v>510</v>
      </c>
      <c r="AQ72" s="971"/>
      <c r="AR72" s="971"/>
      <c r="AS72" s="971"/>
      <c r="AT72" s="971"/>
      <c r="AU72" s="971" t="s">
        <v>510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107</v>
      </c>
      <c r="AG88" s="959"/>
      <c r="AH88" s="959"/>
      <c r="AI88" s="959"/>
      <c r="AJ88" s="959"/>
      <c r="AK88" s="963"/>
      <c r="AL88" s="963"/>
      <c r="AM88" s="963"/>
      <c r="AN88" s="963"/>
      <c r="AO88" s="963"/>
      <c r="AP88" s="959">
        <v>584</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309</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309</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309</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1323936</v>
      </c>
      <c r="AB110" s="889"/>
      <c r="AC110" s="889"/>
      <c r="AD110" s="889"/>
      <c r="AE110" s="890"/>
      <c r="AF110" s="891">
        <v>1317743</v>
      </c>
      <c r="AG110" s="889"/>
      <c r="AH110" s="889"/>
      <c r="AI110" s="889"/>
      <c r="AJ110" s="890"/>
      <c r="AK110" s="891">
        <v>1343009</v>
      </c>
      <c r="AL110" s="889"/>
      <c r="AM110" s="889"/>
      <c r="AN110" s="889"/>
      <c r="AO110" s="890"/>
      <c r="AP110" s="892">
        <v>32.9</v>
      </c>
      <c r="AQ110" s="893"/>
      <c r="AR110" s="893"/>
      <c r="AS110" s="893"/>
      <c r="AT110" s="894"/>
      <c r="AU110" s="930" t="s">
        <v>74</v>
      </c>
      <c r="AV110" s="931"/>
      <c r="AW110" s="931"/>
      <c r="AX110" s="931"/>
      <c r="AY110" s="931"/>
      <c r="AZ110" s="840" t="s">
        <v>433</v>
      </c>
      <c r="BA110" s="808"/>
      <c r="BB110" s="808"/>
      <c r="BC110" s="808"/>
      <c r="BD110" s="808"/>
      <c r="BE110" s="808"/>
      <c r="BF110" s="808"/>
      <c r="BG110" s="808"/>
      <c r="BH110" s="808"/>
      <c r="BI110" s="808"/>
      <c r="BJ110" s="808"/>
      <c r="BK110" s="808"/>
      <c r="BL110" s="808"/>
      <c r="BM110" s="808"/>
      <c r="BN110" s="808"/>
      <c r="BO110" s="808"/>
      <c r="BP110" s="809"/>
      <c r="BQ110" s="841">
        <v>10256114</v>
      </c>
      <c r="BR110" s="825"/>
      <c r="BS110" s="825"/>
      <c r="BT110" s="825"/>
      <c r="BU110" s="825"/>
      <c r="BV110" s="825">
        <v>9689052</v>
      </c>
      <c r="BW110" s="825"/>
      <c r="BX110" s="825"/>
      <c r="BY110" s="825"/>
      <c r="BZ110" s="825"/>
      <c r="CA110" s="825">
        <v>9096661</v>
      </c>
      <c r="CB110" s="825"/>
      <c r="CC110" s="825"/>
      <c r="CD110" s="825"/>
      <c r="CE110" s="825"/>
      <c r="CF110" s="863">
        <v>222.9</v>
      </c>
      <c r="CG110" s="864"/>
      <c r="CH110" s="864"/>
      <c r="CI110" s="864"/>
      <c r="CJ110" s="864"/>
      <c r="CK110" s="926" t="s">
        <v>434</v>
      </c>
      <c r="CL110" s="883"/>
      <c r="CM110" s="84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436</v>
      </c>
      <c r="DH110" s="825"/>
      <c r="DI110" s="825"/>
      <c r="DJ110" s="825"/>
      <c r="DK110" s="825"/>
      <c r="DL110" s="825" t="s">
        <v>436</v>
      </c>
      <c r="DM110" s="825"/>
      <c r="DN110" s="825"/>
      <c r="DO110" s="825"/>
      <c r="DP110" s="825"/>
      <c r="DQ110" s="825" t="s">
        <v>411</v>
      </c>
      <c r="DR110" s="825"/>
      <c r="DS110" s="825"/>
      <c r="DT110" s="825"/>
      <c r="DU110" s="825"/>
      <c r="DV110" s="826" t="s">
        <v>411</v>
      </c>
      <c r="DW110" s="826"/>
      <c r="DX110" s="826"/>
      <c r="DY110" s="826"/>
      <c r="DZ110" s="827"/>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436</v>
      </c>
      <c r="AB111" s="913"/>
      <c r="AC111" s="913"/>
      <c r="AD111" s="913"/>
      <c r="AE111" s="914"/>
      <c r="AF111" s="915" t="s">
        <v>411</v>
      </c>
      <c r="AG111" s="913"/>
      <c r="AH111" s="913"/>
      <c r="AI111" s="913"/>
      <c r="AJ111" s="914"/>
      <c r="AK111" s="915" t="s">
        <v>130</v>
      </c>
      <c r="AL111" s="913"/>
      <c r="AM111" s="913"/>
      <c r="AN111" s="913"/>
      <c r="AO111" s="914"/>
      <c r="AP111" s="916" t="s">
        <v>130</v>
      </c>
      <c r="AQ111" s="917"/>
      <c r="AR111" s="917"/>
      <c r="AS111" s="917"/>
      <c r="AT111" s="918"/>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248800</v>
      </c>
      <c r="BR111" s="817"/>
      <c r="BS111" s="817"/>
      <c r="BT111" s="817"/>
      <c r="BU111" s="817"/>
      <c r="BV111" s="817">
        <v>205695</v>
      </c>
      <c r="BW111" s="817"/>
      <c r="BX111" s="817"/>
      <c r="BY111" s="817"/>
      <c r="BZ111" s="817"/>
      <c r="CA111" s="817">
        <v>245363</v>
      </c>
      <c r="CB111" s="817"/>
      <c r="CC111" s="817"/>
      <c r="CD111" s="817"/>
      <c r="CE111" s="817"/>
      <c r="CF111" s="872">
        <v>6</v>
      </c>
      <c r="CG111" s="873"/>
      <c r="CH111" s="873"/>
      <c r="CI111" s="873"/>
      <c r="CJ111" s="873"/>
      <c r="CK111" s="927"/>
      <c r="CL111" s="885"/>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436</v>
      </c>
      <c r="DM111" s="817"/>
      <c r="DN111" s="817"/>
      <c r="DO111" s="817"/>
      <c r="DP111" s="817"/>
      <c r="DQ111" s="817" t="s">
        <v>436</v>
      </c>
      <c r="DR111" s="817"/>
      <c r="DS111" s="817"/>
      <c r="DT111" s="817"/>
      <c r="DU111" s="817"/>
      <c r="DV111" s="794" t="s">
        <v>130</v>
      </c>
      <c r="DW111" s="794"/>
      <c r="DX111" s="794"/>
      <c r="DY111" s="794"/>
      <c r="DZ111" s="795"/>
    </row>
    <row r="112" spans="1:131" s="230" customFormat="1" ht="26.25" customHeight="1" x14ac:dyDescent="0.15">
      <c r="A112" s="919" t="s">
        <v>440</v>
      </c>
      <c r="B112" s="920"/>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436</v>
      </c>
      <c r="AG112" s="780"/>
      <c r="AH112" s="780"/>
      <c r="AI112" s="780"/>
      <c r="AJ112" s="781"/>
      <c r="AK112" s="782" t="s">
        <v>411</v>
      </c>
      <c r="AL112" s="780"/>
      <c r="AM112" s="780"/>
      <c r="AN112" s="780"/>
      <c r="AO112" s="781"/>
      <c r="AP112" s="821" t="s">
        <v>411</v>
      </c>
      <c r="AQ112" s="822"/>
      <c r="AR112" s="822"/>
      <c r="AS112" s="822"/>
      <c r="AT112" s="823"/>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1542058</v>
      </c>
      <c r="BR112" s="817"/>
      <c r="BS112" s="817"/>
      <c r="BT112" s="817"/>
      <c r="BU112" s="817"/>
      <c r="BV112" s="817">
        <v>1326675</v>
      </c>
      <c r="BW112" s="817"/>
      <c r="BX112" s="817"/>
      <c r="BY112" s="817"/>
      <c r="BZ112" s="817"/>
      <c r="CA112" s="817">
        <v>1207614</v>
      </c>
      <c r="CB112" s="817"/>
      <c r="CC112" s="817"/>
      <c r="CD112" s="817"/>
      <c r="CE112" s="817"/>
      <c r="CF112" s="872">
        <v>29.6</v>
      </c>
      <c r="CG112" s="873"/>
      <c r="CH112" s="873"/>
      <c r="CI112" s="873"/>
      <c r="CJ112" s="873"/>
      <c r="CK112" s="927"/>
      <c r="CL112" s="885"/>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436</v>
      </c>
      <c r="DH112" s="817"/>
      <c r="DI112" s="817"/>
      <c r="DJ112" s="817"/>
      <c r="DK112" s="817"/>
      <c r="DL112" s="817" t="s">
        <v>130</v>
      </c>
      <c r="DM112" s="817"/>
      <c r="DN112" s="817"/>
      <c r="DO112" s="817"/>
      <c r="DP112" s="817"/>
      <c r="DQ112" s="817" t="s">
        <v>436</v>
      </c>
      <c r="DR112" s="817"/>
      <c r="DS112" s="817"/>
      <c r="DT112" s="817"/>
      <c r="DU112" s="817"/>
      <c r="DV112" s="794" t="s">
        <v>411</v>
      </c>
      <c r="DW112" s="794"/>
      <c r="DX112" s="794"/>
      <c r="DY112" s="794"/>
      <c r="DZ112" s="795"/>
    </row>
    <row r="113" spans="1:130" s="230" customFormat="1" ht="26.25" customHeight="1" x14ac:dyDescent="0.15">
      <c r="A113" s="921"/>
      <c r="B113" s="922"/>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171789</v>
      </c>
      <c r="AB113" s="913"/>
      <c r="AC113" s="913"/>
      <c r="AD113" s="913"/>
      <c r="AE113" s="914"/>
      <c r="AF113" s="915">
        <v>170748</v>
      </c>
      <c r="AG113" s="913"/>
      <c r="AH113" s="913"/>
      <c r="AI113" s="913"/>
      <c r="AJ113" s="914"/>
      <c r="AK113" s="915">
        <v>164447</v>
      </c>
      <c r="AL113" s="913"/>
      <c r="AM113" s="913"/>
      <c r="AN113" s="913"/>
      <c r="AO113" s="914"/>
      <c r="AP113" s="916">
        <v>4</v>
      </c>
      <c r="AQ113" s="917"/>
      <c r="AR113" s="917"/>
      <c r="AS113" s="917"/>
      <c r="AT113" s="918"/>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653658</v>
      </c>
      <c r="BR113" s="817"/>
      <c r="BS113" s="817"/>
      <c r="BT113" s="817"/>
      <c r="BU113" s="817"/>
      <c r="BV113" s="817">
        <v>611812</v>
      </c>
      <c r="BW113" s="817"/>
      <c r="BX113" s="817"/>
      <c r="BY113" s="817"/>
      <c r="BZ113" s="817"/>
      <c r="CA113" s="817">
        <v>581548</v>
      </c>
      <c r="CB113" s="817"/>
      <c r="CC113" s="817"/>
      <c r="CD113" s="817"/>
      <c r="CE113" s="817"/>
      <c r="CF113" s="872">
        <v>14.2</v>
      </c>
      <c r="CG113" s="873"/>
      <c r="CH113" s="873"/>
      <c r="CI113" s="873"/>
      <c r="CJ113" s="873"/>
      <c r="CK113" s="927"/>
      <c r="CL113" s="885"/>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436</v>
      </c>
      <c r="DM113" s="780"/>
      <c r="DN113" s="780"/>
      <c r="DO113" s="780"/>
      <c r="DP113" s="781"/>
      <c r="DQ113" s="782" t="s">
        <v>436</v>
      </c>
      <c r="DR113" s="780"/>
      <c r="DS113" s="780"/>
      <c r="DT113" s="780"/>
      <c r="DU113" s="781"/>
      <c r="DV113" s="821" t="s">
        <v>436</v>
      </c>
      <c r="DW113" s="822"/>
      <c r="DX113" s="822"/>
      <c r="DY113" s="822"/>
      <c r="DZ113" s="823"/>
    </row>
    <row r="114" spans="1:130" s="230" customFormat="1" ht="26.25" customHeight="1" x14ac:dyDescent="0.15">
      <c r="A114" s="921"/>
      <c r="B114" s="922"/>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42991</v>
      </c>
      <c r="AB114" s="780"/>
      <c r="AC114" s="780"/>
      <c r="AD114" s="780"/>
      <c r="AE114" s="781"/>
      <c r="AF114" s="782">
        <v>44262</v>
      </c>
      <c r="AG114" s="780"/>
      <c r="AH114" s="780"/>
      <c r="AI114" s="780"/>
      <c r="AJ114" s="781"/>
      <c r="AK114" s="782">
        <v>44475</v>
      </c>
      <c r="AL114" s="780"/>
      <c r="AM114" s="780"/>
      <c r="AN114" s="780"/>
      <c r="AO114" s="781"/>
      <c r="AP114" s="821">
        <v>1.1000000000000001</v>
      </c>
      <c r="AQ114" s="822"/>
      <c r="AR114" s="822"/>
      <c r="AS114" s="822"/>
      <c r="AT114" s="823"/>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1154120</v>
      </c>
      <c r="BR114" s="817"/>
      <c r="BS114" s="817"/>
      <c r="BT114" s="817"/>
      <c r="BU114" s="817"/>
      <c r="BV114" s="817">
        <v>1108355</v>
      </c>
      <c r="BW114" s="817"/>
      <c r="BX114" s="817"/>
      <c r="BY114" s="817"/>
      <c r="BZ114" s="817"/>
      <c r="CA114" s="817">
        <v>1154097</v>
      </c>
      <c r="CB114" s="817"/>
      <c r="CC114" s="817"/>
      <c r="CD114" s="817"/>
      <c r="CE114" s="817"/>
      <c r="CF114" s="872">
        <v>28.3</v>
      </c>
      <c r="CG114" s="873"/>
      <c r="CH114" s="873"/>
      <c r="CI114" s="873"/>
      <c r="CJ114" s="873"/>
      <c r="CK114" s="927"/>
      <c r="CL114" s="885"/>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411</v>
      </c>
      <c r="DH114" s="780"/>
      <c r="DI114" s="780"/>
      <c r="DJ114" s="780"/>
      <c r="DK114" s="781"/>
      <c r="DL114" s="782" t="s">
        <v>436</v>
      </c>
      <c r="DM114" s="780"/>
      <c r="DN114" s="780"/>
      <c r="DO114" s="780"/>
      <c r="DP114" s="781"/>
      <c r="DQ114" s="782" t="s">
        <v>436</v>
      </c>
      <c r="DR114" s="780"/>
      <c r="DS114" s="780"/>
      <c r="DT114" s="780"/>
      <c r="DU114" s="781"/>
      <c r="DV114" s="821" t="s">
        <v>436</v>
      </c>
      <c r="DW114" s="822"/>
      <c r="DX114" s="822"/>
      <c r="DY114" s="822"/>
      <c r="DZ114" s="823"/>
    </row>
    <row r="115" spans="1:130" s="230" customFormat="1" ht="26.25" customHeight="1" x14ac:dyDescent="0.15">
      <c r="A115" s="921"/>
      <c r="B115" s="922"/>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152835</v>
      </c>
      <c r="AB115" s="913"/>
      <c r="AC115" s="913"/>
      <c r="AD115" s="913"/>
      <c r="AE115" s="914"/>
      <c r="AF115" s="915">
        <v>49519</v>
      </c>
      <c r="AG115" s="913"/>
      <c r="AH115" s="913"/>
      <c r="AI115" s="913"/>
      <c r="AJ115" s="914"/>
      <c r="AK115" s="915">
        <v>61053</v>
      </c>
      <c r="AL115" s="913"/>
      <c r="AM115" s="913"/>
      <c r="AN115" s="913"/>
      <c r="AO115" s="914"/>
      <c r="AP115" s="916">
        <v>1.5</v>
      </c>
      <c r="AQ115" s="917"/>
      <c r="AR115" s="917"/>
      <c r="AS115" s="917"/>
      <c r="AT115" s="918"/>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436</v>
      </c>
      <c r="BR115" s="817"/>
      <c r="BS115" s="817"/>
      <c r="BT115" s="817"/>
      <c r="BU115" s="817"/>
      <c r="BV115" s="817" t="s">
        <v>411</v>
      </c>
      <c r="BW115" s="817"/>
      <c r="BX115" s="817"/>
      <c r="BY115" s="817"/>
      <c r="BZ115" s="817"/>
      <c r="CA115" s="817" t="s">
        <v>436</v>
      </c>
      <c r="CB115" s="817"/>
      <c r="CC115" s="817"/>
      <c r="CD115" s="817"/>
      <c r="CE115" s="817"/>
      <c r="CF115" s="872" t="s">
        <v>436</v>
      </c>
      <c r="CG115" s="873"/>
      <c r="CH115" s="873"/>
      <c r="CI115" s="873"/>
      <c r="CJ115" s="873"/>
      <c r="CK115" s="927"/>
      <c r="CL115" s="885"/>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436</v>
      </c>
      <c r="DH115" s="780"/>
      <c r="DI115" s="780"/>
      <c r="DJ115" s="780"/>
      <c r="DK115" s="781"/>
      <c r="DL115" s="782" t="s">
        <v>436</v>
      </c>
      <c r="DM115" s="780"/>
      <c r="DN115" s="780"/>
      <c r="DO115" s="780"/>
      <c r="DP115" s="781"/>
      <c r="DQ115" s="782" t="s">
        <v>130</v>
      </c>
      <c r="DR115" s="780"/>
      <c r="DS115" s="780"/>
      <c r="DT115" s="780"/>
      <c r="DU115" s="781"/>
      <c r="DV115" s="821" t="s">
        <v>436</v>
      </c>
      <c r="DW115" s="822"/>
      <c r="DX115" s="822"/>
      <c r="DY115" s="822"/>
      <c r="DZ115" s="823"/>
    </row>
    <row r="116" spans="1:130" s="230" customFormat="1" ht="26.25" customHeight="1" x14ac:dyDescent="0.15">
      <c r="A116" s="923"/>
      <c r="B116" s="924"/>
      <c r="C116" s="819" t="s">
        <v>453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85</v>
      </c>
      <c r="AB116" s="780"/>
      <c r="AC116" s="780"/>
      <c r="AD116" s="780"/>
      <c r="AE116" s="781"/>
      <c r="AF116" s="782">
        <v>140</v>
      </c>
      <c r="AG116" s="780"/>
      <c r="AH116" s="780"/>
      <c r="AI116" s="780"/>
      <c r="AJ116" s="781"/>
      <c r="AK116" s="782">
        <v>368</v>
      </c>
      <c r="AL116" s="780"/>
      <c r="AM116" s="780"/>
      <c r="AN116" s="780"/>
      <c r="AO116" s="781"/>
      <c r="AP116" s="821">
        <v>0</v>
      </c>
      <c r="AQ116" s="822"/>
      <c r="AR116" s="822"/>
      <c r="AS116" s="822"/>
      <c r="AT116" s="823"/>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436</v>
      </c>
      <c r="BW116" s="817"/>
      <c r="BX116" s="817"/>
      <c r="BY116" s="817"/>
      <c r="BZ116" s="817"/>
      <c r="CA116" s="817" t="s">
        <v>411</v>
      </c>
      <c r="CB116" s="817"/>
      <c r="CC116" s="817"/>
      <c r="CD116" s="817"/>
      <c r="CE116" s="817"/>
      <c r="CF116" s="872" t="s">
        <v>436</v>
      </c>
      <c r="CG116" s="873"/>
      <c r="CH116" s="873"/>
      <c r="CI116" s="873"/>
      <c r="CJ116" s="873"/>
      <c r="CK116" s="927"/>
      <c r="CL116" s="885"/>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436</v>
      </c>
      <c r="DH116" s="780"/>
      <c r="DI116" s="780"/>
      <c r="DJ116" s="780"/>
      <c r="DK116" s="781"/>
      <c r="DL116" s="782" t="s">
        <v>436</v>
      </c>
      <c r="DM116" s="780"/>
      <c r="DN116" s="780"/>
      <c r="DO116" s="780"/>
      <c r="DP116" s="781"/>
      <c r="DQ116" s="782" t="s">
        <v>436</v>
      </c>
      <c r="DR116" s="780"/>
      <c r="DS116" s="780"/>
      <c r="DT116" s="780"/>
      <c r="DU116" s="781"/>
      <c r="DV116" s="821" t="s">
        <v>411</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456</v>
      </c>
      <c r="Z117" s="897"/>
      <c r="AA117" s="902">
        <v>1691636</v>
      </c>
      <c r="AB117" s="903"/>
      <c r="AC117" s="903"/>
      <c r="AD117" s="903"/>
      <c r="AE117" s="904"/>
      <c r="AF117" s="905">
        <v>1582412</v>
      </c>
      <c r="AG117" s="903"/>
      <c r="AH117" s="903"/>
      <c r="AI117" s="903"/>
      <c r="AJ117" s="904"/>
      <c r="AK117" s="905">
        <v>1613352</v>
      </c>
      <c r="AL117" s="903"/>
      <c r="AM117" s="903"/>
      <c r="AN117" s="903"/>
      <c r="AO117" s="904"/>
      <c r="AP117" s="906"/>
      <c r="AQ117" s="907"/>
      <c r="AR117" s="907"/>
      <c r="AS117" s="907"/>
      <c r="AT117" s="908"/>
      <c r="AU117" s="932"/>
      <c r="AV117" s="933"/>
      <c r="AW117" s="933"/>
      <c r="AX117" s="933"/>
      <c r="AY117" s="933"/>
      <c r="AZ117" s="860" t="s">
        <v>457</v>
      </c>
      <c r="BA117" s="861"/>
      <c r="BB117" s="861"/>
      <c r="BC117" s="861"/>
      <c r="BD117" s="861"/>
      <c r="BE117" s="861"/>
      <c r="BF117" s="861"/>
      <c r="BG117" s="861"/>
      <c r="BH117" s="861"/>
      <c r="BI117" s="861"/>
      <c r="BJ117" s="861"/>
      <c r="BK117" s="861"/>
      <c r="BL117" s="861"/>
      <c r="BM117" s="861"/>
      <c r="BN117" s="861"/>
      <c r="BO117" s="861"/>
      <c r="BP117" s="862"/>
      <c r="BQ117" s="816" t="s">
        <v>436</v>
      </c>
      <c r="BR117" s="817"/>
      <c r="BS117" s="817"/>
      <c r="BT117" s="817"/>
      <c r="BU117" s="817"/>
      <c r="BV117" s="817" t="s">
        <v>130</v>
      </c>
      <c r="BW117" s="817"/>
      <c r="BX117" s="817"/>
      <c r="BY117" s="817"/>
      <c r="BZ117" s="817"/>
      <c r="CA117" s="817" t="s">
        <v>130</v>
      </c>
      <c r="CB117" s="817"/>
      <c r="CC117" s="817"/>
      <c r="CD117" s="817"/>
      <c r="CE117" s="817"/>
      <c r="CF117" s="872" t="s">
        <v>436</v>
      </c>
      <c r="CG117" s="873"/>
      <c r="CH117" s="873"/>
      <c r="CI117" s="873"/>
      <c r="CJ117" s="873"/>
      <c r="CK117" s="927"/>
      <c r="CL117" s="885"/>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436</v>
      </c>
      <c r="DH117" s="780"/>
      <c r="DI117" s="780"/>
      <c r="DJ117" s="780"/>
      <c r="DK117" s="781"/>
      <c r="DL117" s="782" t="s">
        <v>436</v>
      </c>
      <c r="DM117" s="780"/>
      <c r="DN117" s="780"/>
      <c r="DO117" s="780"/>
      <c r="DP117" s="781"/>
      <c r="DQ117" s="782" t="s">
        <v>436</v>
      </c>
      <c r="DR117" s="780"/>
      <c r="DS117" s="780"/>
      <c r="DT117" s="780"/>
      <c r="DU117" s="781"/>
      <c r="DV117" s="821" t="s">
        <v>130</v>
      </c>
      <c r="DW117" s="822"/>
      <c r="DX117" s="822"/>
      <c r="DY117" s="822"/>
      <c r="DZ117" s="823"/>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309</v>
      </c>
      <c r="AL118" s="896"/>
      <c r="AM118" s="896"/>
      <c r="AN118" s="896"/>
      <c r="AO118" s="897"/>
      <c r="AP118" s="899" t="s">
        <v>430</v>
      </c>
      <c r="AQ118" s="900"/>
      <c r="AR118" s="900"/>
      <c r="AS118" s="900"/>
      <c r="AT118" s="901"/>
      <c r="AU118" s="932"/>
      <c r="AV118" s="933"/>
      <c r="AW118" s="933"/>
      <c r="AX118" s="933"/>
      <c r="AY118" s="933"/>
      <c r="AZ118" s="818" t="s">
        <v>459</v>
      </c>
      <c r="BA118" s="819"/>
      <c r="BB118" s="819"/>
      <c r="BC118" s="819"/>
      <c r="BD118" s="819"/>
      <c r="BE118" s="819"/>
      <c r="BF118" s="819"/>
      <c r="BG118" s="819"/>
      <c r="BH118" s="819"/>
      <c r="BI118" s="819"/>
      <c r="BJ118" s="819"/>
      <c r="BK118" s="819"/>
      <c r="BL118" s="819"/>
      <c r="BM118" s="819"/>
      <c r="BN118" s="819"/>
      <c r="BO118" s="819"/>
      <c r="BP118" s="820"/>
      <c r="BQ118" s="856" t="s">
        <v>130</v>
      </c>
      <c r="BR118" s="857"/>
      <c r="BS118" s="857"/>
      <c r="BT118" s="857"/>
      <c r="BU118" s="857"/>
      <c r="BV118" s="857" t="s">
        <v>436</v>
      </c>
      <c r="BW118" s="857"/>
      <c r="BX118" s="857"/>
      <c r="BY118" s="857"/>
      <c r="BZ118" s="857"/>
      <c r="CA118" s="857" t="s">
        <v>411</v>
      </c>
      <c r="CB118" s="857"/>
      <c r="CC118" s="857"/>
      <c r="CD118" s="857"/>
      <c r="CE118" s="857"/>
      <c r="CF118" s="872" t="s">
        <v>411</v>
      </c>
      <c r="CG118" s="873"/>
      <c r="CH118" s="873"/>
      <c r="CI118" s="873"/>
      <c r="CJ118" s="873"/>
      <c r="CK118" s="927"/>
      <c r="CL118" s="885"/>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411</v>
      </c>
      <c r="DR118" s="780"/>
      <c r="DS118" s="780"/>
      <c r="DT118" s="780"/>
      <c r="DU118" s="781"/>
      <c r="DV118" s="821" t="s">
        <v>411</v>
      </c>
      <c r="DW118" s="822"/>
      <c r="DX118" s="822"/>
      <c r="DY118" s="822"/>
      <c r="DZ118" s="823"/>
    </row>
    <row r="119" spans="1:130" s="230" customFormat="1" ht="26.25" customHeight="1" x14ac:dyDescent="0.15">
      <c r="A119" s="882" t="s">
        <v>434</v>
      </c>
      <c r="B119" s="883"/>
      <c r="C119" s="84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411</v>
      </c>
      <c r="AG119" s="889"/>
      <c r="AH119" s="889"/>
      <c r="AI119" s="889"/>
      <c r="AJ119" s="890"/>
      <c r="AK119" s="891" t="s">
        <v>436</v>
      </c>
      <c r="AL119" s="889"/>
      <c r="AM119" s="889"/>
      <c r="AN119" s="889"/>
      <c r="AO119" s="890"/>
      <c r="AP119" s="892" t="s">
        <v>411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461</v>
      </c>
      <c r="BP119" s="855"/>
      <c r="BQ119" s="856">
        <v>13854750</v>
      </c>
      <c r="BR119" s="857"/>
      <c r="BS119" s="857"/>
      <c r="BT119" s="857"/>
      <c r="BU119" s="857"/>
      <c r="BV119" s="857">
        <v>12941589</v>
      </c>
      <c r="BW119" s="857"/>
      <c r="BX119" s="857"/>
      <c r="BY119" s="857"/>
      <c r="BZ119" s="857"/>
      <c r="CA119" s="857">
        <v>12285283</v>
      </c>
      <c r="CB119" s="857"/>
      <c r="CC119" s="857"/>
      <c r="CD119" s="857"/>
      <c r="CE119" s="857"/>
      <c r="CF119" s="748"/>
      <c r="CG119" s="749"/>
      <c r="CH119" s="749"/>
      <c r="CI119" s="749"/>
      <c r="CJ119" s="853"/>
      <c r="CK119" s="928"/>
      <c r="CL119" s="887"/>
      <c r="CM119" s="818" t="s">
        <v>462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248800</v>
      </c>
      <c r="DH119" s="764"/>
      <c r="DI119" s="764"/>
      <c r="DJ119" s="764"/>
      <c r="DK119" s="765"/>
      <c r="DL119" s="766">
        <v>205695</v>
      </c>
      <c r="DM119" s="764"/>
      <c r="DN119" s="764"/>
      <c r="DO119" s="764"/>
      <c r="DP119" s="765"/>
      <c r="DQ119" s="766">
        <v>245363</v>
      </c>
      <c r="DR119" s="764"/>
      <c r="DS119" s="764"/>
      <c r="DT119" s="764"/>
      <c r="DU119" s="765"/>
      <c r="DV119" s="828">
        <v>6</v>
      </c>
      <c r="DW119" s="829"/>
      <c r="DX119" s="829"/>
      <c r="DY119" s="829"/>
      <c r="DZ119" s="830"/>
    </row>
    <row r="120" spans="1:130" s="230" customFormat="1" ht="26.25" customHeight="1" x14ac:dyDescent="0.15">
      <c r="A120" s="884"/>
      <c r="B120" s="885"/>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436</v>
      </c>
      <c r="AB120" s="780"/>
      <c r="AC120" s="780"/>
      <c r="AD120" s="780"/>
      <c r="AE120" s="781"/>
      <c r="AF120" s="782" t="s">
        <v>411</v>
      </c>
      <c r="AG120" s="780"/>
      <c r="AH120" s="780"/>
      <c r="AI120" s="780"/>
      <c r="AJ120" s="781"/>
      <c r="AK120" s="782" t="s">
        <v>411</v>
      </c>
      <c r="AL120" s="780"/>
      <c r="AM120" s="780"/>
      <c r="AN120" s="780"/>
      <c r="AO120" s="781"/>
      <c r="AP120" s="821" t="s">
        <v>411</v>
      </c>
      <c r="AQ120" s="822"/>
      <c r="AR120" s="822"/>
      <c r="AS120" s="822"/>
      <c r="AT120" s="823"/>
      <c r="AU120" s="874" t="s">
        <v>463</v>
      </c>
      <c r="AV120" s="875"/>
      <c r="AW120" s="875"/>
      <c r="AX120" s="875"/>
      <c r="AY120" s="876"/>
      <c r="AZ120" s="840" t="s">
        <v>464</v>
      </c>
      <c r="BA120" s="808"/>
      <c r="BB120" s="808"/>
      <c r="BC120" s="808"/>
      <c r="BD120" s="808"/>
      <c r="BE120" s="808"/>
      <c r="BF120" s="808"/>
      <c r="BG120" s="808"/>
      <c r="BH120" s="808"/>
      <c r="BI120" s="808"/>
      <c r="BJ120" s="808"/>
      <c r="BK120" s="808"/>
      <c r="BL120" s="808"/>
      <c r="BM120" s="808"/>
      <c r="BN120" s="808"/>
      <c r="BO120" s="808"/>
      <c r="BP120" s="809"/>
      <c r="BQ120" s="841">
        <v>2590115</v>
      </c>
      <c r="BR120" s="825"/>
      <c r="BS120" s="825"/>
      <c r="BT120" s="825"/>
      <c r="BU120" s="825"/>
      <c r="BV120" s="825">
        <v>5044917</v>
      </c>
      <c r="BW120" s="825"/>
      <c r="BX120" s="825"/>
      <c r="BY120" s="825"/>
      <c r="BZ120" s="825"/>
      <c r="CA120" s="825">
        <v>6604434</v>
      </c>
      <c r="CB120" s="825"/>
      <c r="CC120" s="825"/>
      <c r="CD120" s="825"/>
      <c r="CE120" s="825"/>
      <c r="CF120" s="863">
        <v>161.80000000000001</v>
      </c>
      <c r="CG120" s="864"/>
      <c r="CH120" s="864"/>
      <c r="CI120" s="864"/>
      <c r="CJ120" s="864"/>
      <c r="CK120" s="865" t="s">
        <v>465</v>
      </c>
      <c r="CL120" s="832"/>
      <c r="CM120" s="832"/>
      <c r="CN120" s="832"/>
      <c r="CO120" s="833"/>
      <c r="CP120" s="869" t="s">
        <v>466</v>
      </c>
      <c r="CQ120" s="870"/>
      <c r="CR120" s="870"/>
      <c r="CS120" s="870"/>
      <c r="CT120" s="870"/>
      <c r="CU120" s="870"/>
      <c r="CV120" s="870"/>
      <c r="CW120" s="870"/>
      <c r="CX120" s="870"/>
      <c r="CY120" s="870"/>
      <c r="CZ120" s="870"/>
      <c r="DA120" s="870"/>
      <c r="DB120" s="870"/>
      <c r="DC120" s="870"/>
      <c r="DD120" s="870"/>
      <c r="DE120" s="870"/>
      <c r="DF120" s="871"/>
      <c r="DG120" s="841">
        <v>1265605</v>
      </c>
      <c r="DH120" s="825"/>
      <c r="DI120" s="825"/>
      <c r="DJ120" s="825"/>
      <c r="DK120" s="825"/>
      <c r="DL120" s="825">
        <v>1203460</v>
      </c>
      <c r="DM120" s="825"/>
      <c r="DN120" s="825"/>
      <c r="DO120" s="825"/>
      <c r="DP120" s="825"/>
      <c r="DQ120" s="825">
        <v>1065243</v>
      </c>
      <c r="DR120" s="825"/>
      <c r="DS120" s="825"/>
      <c r="DT120" s="825"/>
      <c r="DU120" s="825"/>
      <c r="DV120" s="826">
        <v>26.1</v>
      </c>
      <c r="DW120" s="826"/>
      <c r="DX120" s="826"/>
      <c r="DY120" s="826"/>
      <c r="DZ120" s="827"/>
    </row>
    <row r="121" spans="1:130" s="230" customFormat="1" ht="26.25" customHeight="1" x14ac:dyDescent="0.15">
      <c r="A121" s="884"/>
      <c r="B121" s="885"/>
      <c r="C121" s="860" t="s">
        <v>467</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436</v>
      </c>
      <c r="AB121" s="780"/>
      <c r="AC121" s="780"/>
      <c r="AD121" s="780"/>
      <c r="AE121" s="781"/>
      <c r="AF121" s="782" t="s">
        <v>411</v>
      </c>
      <c r="AG121" s="780"/>
      <c r="AH121" s="780"/>
      <c r="AI121" s="780"/>
      <c r="AJ121" s="781"/>
      <c r="AK121" s="782" t="s">
        <v>411</v>
      </c>
      <c r="AL121" s="780"/>
      <c r="AM121" s="780"/>
      <c r="AN121" s="780"/>
      <c r="AO121" s="781"/>
      <c r="AP121" s="821" t="s">
        <v>436</v>
      </c>
      <c r="AQ121" s="822"/>
      <c r="AR121" s="822"/>
      <c r="AS121" s="822"/>
      <c r="AT121" s="823"/>
      <c r="AU121" s="877"/>
      <c r="AV121" s="878"/>
      <c r="AW121" s="878"/>
      <c r="AX121" s="878"/>
      <c r="AY121" s="879"/>
      <c r="AZ121" s="815" t="s">
        <v>468</v>
      </c>
      <c r="BA121" s="752"/>
      <c r="BB121" s="752"/>
      <c r="BC121" s="752"/>
      <c r="BD121" s="752"/>
      <c r="BE121" s="752"/>
      <c r="BF121" s="752"/>
      <c r="BG121" s="752"/>
      <c r="BH121" s="752"/>
      <c r="BI121" s="752"/>
      <c r="BJ121" s="752"/>
      <c r="BK121" s="752"/>
      <c r="BL121" s="752"/>
      <c r="BM121" s="752"/>
      <c r="BN121" s="752"/>
      <c r="BO121" s="752"/>
      <c r="BP121" s="753"/>
      <c r="BQ121" s="816">
        <v>996540</v>
      </c>
      <c r="BR121" s="817"/>
      <c r="BS121" s="817"/>
      <c r="BT121" s="817"/>
      <c r="BU121" s="817"/>
      <c r="BV121" s="817">
        <v>966975</v>
      </c>
      <c r="BW121" s="817"/>
      <c r="BX121" s="817"/>
      <c r="BY121" s="817"/>
      <c r="BZ121" s="817"/>
      <c r="CA121" s="817">
        <v>937776</v>
      </c>
      <c r="CB121" s="817"/>
      <c r="CC121" s="817"/>
      <c r="CD121" s="817"/>
      <c r="CE121" s="817"/>
      <c r="CF121" s="872">
        <v>23</v>
      </c>
      <c r="CG121" s="873"/>
      <c r="CH121" s="873"/>
      <c r="CI121" s="873"/>
      <c r="CJ121" s="873"/>
      <c r="CK121" s="866"/>
      <c r="CL121" s="835"/>
      <c r="CM121" s="835"/>
      <c r="CN121" s="835"/>
      <c r="CO121" s="836"/>
      <c r="CP121" s="844" t="s">
        <v>469</v>
      </c>
      <c r="CQ121" s="845"/>
      <c r="CR121" s="845"/>
      <c r="CS121" s="845"/>
      <c r="CT121" s="845"/>
      <c r="CU121" s="845"/>
      <c r="CV121" s="845"/>
      <c r="CW121" s="845"/>
      <c r="CX121" s="845"/>
      <c r="CY121" s="845"/>
      <c r="CZ121" s="845"/>
      <c r="DA121" s="845"/>
      <c r="DB121" s="845"/>
      <c r="DC121" s="845"/>
      <c r="DD121" s="845"/>
      <c r="DE121" s="845"/>
      <c r="DF121" s="846"/>
      <c r="DG121" s="816">
        <v>276453</v>
      </c>
      <c r="DH121" s="817"/>
      <c r="DI121" s="817"/>
      <c r="DJ121" s="817"/>
      <c r="DK121" s="817"/>
      <c r="DL121" s="817">
        <v>123215</v>
      </c>
      <c r="DM121" s="817"/>
      <c r="DN121" s="817"/>
      <c r="DO121" s="817"/>
      <c r="DP121" s="817"/>
      <c r="DQ121" s="817">
        <v>142371</v>
      </c>
      <c r="DR121" s="817"/>
      <c r="DS121" s="817"/>
      <c r="DT121" s="817"/>
      <c r="DU121" s="817"/>
      <c r="DV121" s="794">
        <v>3.5</v>
      </c>
      <c r="DW121" s="794"/>
      <c r="DX121" s="794"/>
      <c r="DY121" s="794"/>
      <c r="DZ121" s="795"/>
    </row>
    <row r="122" spans="1:130" s="230" customFormat="1" ht="26.25" customHeight="1" x14ac:dyDescent="0.15">
      <c r="A122" s="884"/>
      <c r="B122" s="885"/>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411</v>
      </c>
      <c r="AB122" s="780"/>
      <c r="AC122" s="780"/>
      <c r="AD122" s="780"/>
      <c r="AE122" s="781"/>
      <c r="AF122" s="782" t="s">
        <v>130</v>
      </c>
      <c r="AG122" s="780"/>
      <c r="AH122" s="780"/>
      <c r="AI122" s="780"/>
      <c r="AJ122" s="781"/>
      <c r="AK122" s="782" t="s">
        <v>130</v>
      </c>
      <c r="AL122" s="780"/>
      <c r="AM122" s="780"/>
      <c r="AN122" s="780"/>
      <c r="AO122" s="781"/>
      <c r="AP122" s="821" t="s">
        <v>411</v>
      </c>
      <c r="AQ122" s="822"/>
      <c r="AR122" s="822"/>
      <c r="AS122" s="822"/>
      <c r="AT122" s="823"/>
      <c r="AU122" s="877"/>
      <c r="AV122" s="878"/>
      <c r="AW122" s="878"/>
      <c r="AX122" s="878"/>
      <c r="AY122" s="879"/>
      <c r="AZ122" s="818" t="s">
        <v>470</v>
      </c>
      <c r="BA122" s="819"/>
      <c r="BB122" s="819"/>
      <c r="BC122" s="819"/>
      <c r="BD122" s="819"/>
      <c r="BE122" s="819"/>
      <c r="BF122" s="819"/>
      <c r="BG122" s="819"/>
      <c r="BH122" s="819"/>
      <c r="BI122" s="819"/>
      <c r="BJ122" s="819"/>
      <c r="BK122" s="819"/>
      <c r="BL122" s="819"/>
      <c r="BM122" s="819"/>
      <c r="BN122" s="819"/>
      <c r="BO122" s="819"/>
      <c r="BP122" s="820"/>
      <c r="BQ122" s="856">
        <v>7330877</v>
      </c>
      <c r="BR122" s="857"/>
      <c r="BS122" s="857"/>
      <c r="BT122" s="857"/>
      <c r="BU122" s="857"/>
      <c r="BV122" s="857">
        <v>6835090</v>
      </c>
      <c r="BW122" s="857"/>
      <c r="BX122" s="857"/>
      <c r="BY122" s="857"/>
      <c r="BZ122" s="857"/>
      <c r="CA122" s="857">
        <v>6242375</v>
      </c>
      <c r="CB122" s="857"/>
      <c r="CC122" s="857"/>
      <c r="CD122" s="857"/>
      <c r="CE122" s="857"/>
      <c r="CF122" s="858">
        <v>152.9</v>
      </c>
      <c r="CG122" s="859"/>
      <c r="CH122" s="859"/>
      <c r="CI122" s="859"/>
      <c r="CJ122" s="859"/>
      <c r="CK122" s="866"/>
      <c r="CL122" s="835"/>
      <c r="CM122" s="835"/>
      <c r="CN122" s="835"/>
      <c r="CO122" s="836"/>
      <c r="CP122" s="844" t="s">
        <v>405</v>
      </c>
      <c r="CQ122" s="845"/>
      <c r="CR122" s="845"/>
      <c r="CS122" s="845"/>
      <c r="CT122" s="845"/>
      <c r="CU122" s="845"/>
      <c r="CV122" s="845"/>
      <c r="CW122" s="845"/>
      <c r="CX122" s="845"/>
      <c r="CY122" s="845"/>
      <c r="CZ122" s="845"/>
      <c r="DA122" s="845"/>
      <c r="DB122" s="845"/>
      <c r="DC122" s="845"/>
      <c r="DD122" s="845"/>
      <c r="DE122" s="845"/>
      <c r="DF122" s="846"/>
      <c r="DG122" s="816" t="s">
        <v>436</v>
      </c>
      <c r="DH122" s="817"/>
      <c r="DI122" s="817"/>
      <c r="DJ122" s="817"/>
      <c r="DK122" s="817"/>
      <c r="DL122" s="817" t="s">
        <v>411</v>
      </c>
      <c r="DM122" s="817"/>
      <c r="DN122" s="817"/>
      <c r="DO122" s="817"/>
      <c r="DP122" s="817"/>
      <c r="DQ122" s="817" t="s">
        <v>411</v>
      </c>
      <c r="DR122" s="817"/>
      <c r="DS122" s="817"/>
      <c r="DT122" s="817"/>
      <c r="DU122" s="817"/>
      <c r="DV122" s="794" t="s">
        <v>411</v>
      </c>
      <c r="DW122" s="794"/>
      <c r="DX122" s="794"/>
      <c r="DY122" s="794"/>
      <c r="DZ122" s="795"/>
    </row>
    <row r="123" spans="1:130" s="230" customFormat="1" ht="26.25" customHeight="1" x14ac:dyDescent="0.15">
      <c r="A123" s="884"/>
      <c r="B123" s="885"/>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411</v>
      </c>
      <c r="AB123" s="780"/>
      <c r="AC123" s="780"/>
      <c r="AD123" s="780"/>
      <c r="AE123" s="781"/>
      <c r="AF123" s="782" t="s">
        <v>411</v>
      </c>
      <c r="AG123" s="780"/>
      <c r="AH123" s="780"/>
      <c r="AI123" s="780"/>
      <c r="AJ123" s="781"/>
      <c r="AK123" s="782" t="s">
        <v>436</v>
      </c>
      <c r="AL123" s="780"/>
      <c r="AM123" s="780"/>
      <c r="AN123" s="780"/>
      <c r="AO123" s="781"/>
      <c r="AP123" s="821" t="s">
        <v>411</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471</v>
      </c>
      <c r="BP123" s="855"/>
      <c r="BQ123" s="851">
        <v>10917532</v>
      </c>
      <c r="BR123" s="852"/>
      <c r="BS123" s="852"/>
      <c r="BT123" s="852"/>
      <c r="BU123" s="852"/>
      <c r="BV123" s="852">
        <v>12846982</v>
      </c>
      <c r="BW123" s="852"/>
      <c r="BX123" s="852"/>
      <c r="BY123" s="852"/>
      <c r="BZ123" s="852"/>
      <c r="CA123" s="852">
        <v>13784585</v>
      </c>
      <c r="CB123" s="852"/>
      <c r="CC123" s="852"/>
      <c r="CD123" s="852"/>
      <c r="CE123" s="852"/>
      <c r="CF123" s="748"/>
      <c r="CG123" s="749"/>
      <c r="CH123" s="749"/>
      <c r="CI123" s="749"/>
      <c r="CJ123" s="853"/>
      <c r="CK123" s="866"/>
      <c r="CL123" s="835"/>
      <c r="CM123" s="835"/>
      <c r="CN123" s="835"/>
      <c r="CO123" s="836"/>
      <c r="CP123" s="844" t="s">
        <v>472</v>
      </c>
      <c r="CQ123" s="845"/>
      <c r="CR123" s="845"/>
      <c r="CS123" s="845"/>
      <c r="CT123" s="845"/>
      <c r="CU123" s="845"/>
      <c r="CV123" s="845"/>
      <c r="CW123" s="845"/>
      <c r="CX123" s="845"/>
      <c r="CY123" s="845"/>
      <c r="CZ123" s="845"/>
      <c r="DA123" s="845"/>
      <c r="DB123" s="845"/>
      <c r="DC123" s="845"/>
      <c r="DD123" s="845"/>
      <c r="DE123" s="845"/>
      <c r="DF123" s="846"/>
      <c r="DG123" s="779" t="s">
        <v>436</v>
      </c>
      <c r="DH123" s="780"/>
      <c r="DI123" s="780"/>
      <c r="DJ123" s="780"/>
      <c r="DK123" s="781"/>
      <c r="DL123" s="782" t="s">
        <v>411</v>
      </c>
      <c r="DM123" s="780"/>
      <c r="DN123" s="780"/>
      <c r="DO123" s="780"/>
      <c r="DP123" s="781"/>
      <c r="DQ123" s="782" t="s">
        <v>436</v>
      </c>
      <c r="DR123" s="780"/>
      <c r="DS123" s="780"/>
      <c r="DT123" s="780"/>
      <c r="DU123" s="781"/>
      <c r="DV123" s="821" t="s">
        <v>436</v>
      </c>
      <c r="DW123" s="822"/>
      <c r="DX123" s="822"/>
      <c r="DY123" s="822"/>
      <c r="DZ123" s="823"/>
    </row>
    <row r="124" spans="1:130" s="230" customFormat="1" ht="26.25" customHeight="1" thickBot="1" x14ac:dyDescent="0.2">
      <c r="A124" s="884"/>
      <c r="B124" s="885"/>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411</v>
      </c>
      <c r="AB124" s="780"/>
      <c r="AC124" s="780"/>
      <c r="AD124" s="780"/>
      <c r="AE124" s="781"/>
      <c r="AF124" s="782" t="s">
        <v>436</v>
      </c>
      <c r="AG124" s="780"/>
      <c r="AH124" s="780"/>
      <c r="AI124" s="780"/>
      <c r="AJ124" s="781"/>
      <c r="AK124" s="782" t="s">
        <v>411</v>
      </c>
      <c r="AL124" s="780"/>
      <c r="AM124" s="780"/>
      <c r="AN124" s="780"/>
      <c r="AO124" s="781"/>
      <c r="AP124" s="821" t="s">
        <v>411</v>
      </c>
      <c r="AQ124" s="822"/>
      <c r="AR124" s="822"/>
      <c r="AS124" s="822"/>
      <c r="AT124" s="823"/>
      <c r="AU124" s="847" t="s">
        <v>473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75.7</v>
      </c>
      <c r="BR124" s="842"/>
      <c r="BS124" s="842"/>
      <c r="BT124" s="842"/>
      <c r="BU124" s="842"/>
      <c r="BV124" s="842">
        <v>2.2000000000000002</v>
      </c>
      <c r="BW124" s="842"/>
      <c r="BX124" s="842"/>
      <c r="BY124" s="842"/>
      <c r="BZ124" s="842"/>
      <c r="CA124" s="842" t="s">
        <v>411</v>
      </c>
      <c r="CB124" s="842"/>
      <c r="CC124" s="842"/>
      <c r="CD124" s="842"/>
      <c r="CE124" s="842"/>
      <c r="CF124" s="726"/>
      <c r="CG124" s="727"/>
      <c r="CH124" s="727"/>
      <c r="CI124" s="727"/>
      <c r="CJ124" s="843"/>
      <c r="CK124" s="867"/>
      <c r="CL124" s="867"/>
      <c r="CM124" s="867"/>
      <c r="CN124" s="867"/>
      <c r="CO124" s="868"/>
      <c r="CP124" s="844" t="s">
        <v>474</v>
      </c>
      <c r="CQ124" s="845"/>
      <c r="CR124" s="845"/>
      <c r="CS124" s="845"/>
      <c r="CT124" s="845"/>
      <c r="CU124" s="845"/>
      <c r="CV124" s="845"/>
      <c r="CW124" s="845"/>
      <c r="CX124" s="845"/>
      <c r="CY124" s="845"/>
      <c r="CZ124" s="845"/>
      <c r="DA124" s="845"/>
      <c r="DB124" s="845"/>
      <c r="DC124" s="845"/>
      <c r="DD124" s="845"/>
      <c r="DE124" s="845"/>
      <c r="DF124" s="846"/>
      <c r="DG124" s="763" t="s">
        <v>411</v>
      </c>
      <c r="DH124" s="764"/>
      <c r="DI124" s="764"/>
      <c r="DJ124" s="764"/>
      <c r="DK124" s="765"/>
      <c r="DL124" s="766" t="s">
        <v>411</v>
      </c>
      <c r="DM124" s="764"/>
      <c r="DN124" s="764"/>
      <c r="DO124" s="764"/>
      <c r="DP124" s="765"/>
      <c r="DQ124" s="766" t="s">
        <v>411</v>
      </c>
      <c r="DR124" s="764"/>
      <c r="DS124" s="764"/>
      <c r="DT124" s="764"/>
      <c r="DU124" s="765"/>
      <c r="DV124" s="828" t="s">
        <v>411</v>
      </c>
      <c r="DW124" s="829"/>
      <c r="DX124" s="829"/>
      <c r="DY124" s="829"/>
      <c r="DZ124" s="830"/>
    </row>
    <row r="125" spans="1:130" s="230" customFormat="1" ht="26.25" customHeight="1" x14ac:dyDescent="0.15">
      <c r="A125" s="884"/>
      <c r="B125" s="885"/>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411</v>
      </c>
      <c r="AL125" s="780"/>
      <c r="AM125" s="780"/>
      <c r="AN125" s="780"/>
      <c r="AO125" s="781"/>
      <c r="AP125" s="821" t="s">
        <v>411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475</v>
      </c>
      <c r="CL125" s="832"/>
      <c r="CM125" s="832"/>
      <c r="CN125" s="832"/>
      <c r="CO125" s="833"/>
      <c r="CP125" s="840" t="s">
        <v>476</v>
      </c>
      <c r="CQ125" s="808"/>
      <c r="CR125" s="808"/>
      <c r="CS125" s="808"/>
      <c r="CT125" s="808"/>
      <c r="CU125" s="808"/>
      <c r="CV125" s="808"/>
      <c r="CW125" s="808"/>
      <c r="CX125" s="808"/>
      <c r="CY125" s="808"/>
      <c r="CZ125" s="808"/>
      <c r="DA125" s="808"/>
      <c r="DB125" s="808"/>
      <c r="DC125" s="808"/>
      <c r="DD125" s="808"/>
      <c r="DE125" s="808"/>
      <c r="DF125" s="809"/>
      <c r="DG125" s="841" t="s">
        <v>130</v>
      </c>
      <c r="DH125" s="825"/>
      <c r="DI125" s="825"/>
      <c r="DJ125" s="825"/>
      <c r="DK125" s="825"/>
      <c r="DL125" s="825" t="s">
        <v>130</v>
      </c>
      <c r="DM125" s="825"/>
      <c r="DN125" s="825"/>
      <c r="DO125" s="825"/>
      <c r="DP125" s="825"/>
      <c r="DQ125" s="825" t="s">
        <v>411</v>
      </c>
      <c r="DR125" s="825"/>
      <c r="DS125" s="825"/>
      <c r="DT125" s="825"/>
      <c r="DU125" s="825"/>
      <c r="DV125" s="826" t="s">
        <v>130</v>
      </c>
      <c r="DW125" s="826"/>
      <c r="DX125" s="826"/>
      <c r="DY125" s="826"/>
      <c r="DZ125" s="827"/>
    </row>
    <row r="126" spans="1:130" s="230" customFormat="1" ht="26.25" customHeight="1" thickBot="1" x14ac:dyDescent="0.2">
      <c r="A126" s="884"/>
      <c r="B126" s="885"/>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150115</v>
      </c>
      <c r="AB126" s="780"/>
      <c r="AC126" s="780"/>
      <c r="AD126" s="780"/>
      <c r="AE126" s="781"/>
      <c r="AF126" s="782">
        <v>47066</v>
      </c>
      <c r="AG126" s="780"/>
      <c r="AH126" s="780"/>
      <c r="AI126" s="780"/>
      <c r="AJ126" s="781"/>
      <c r="AK126" s="782">
        <v>58881</v>
      </c>
      <c r="AL126" s="780"/>
      <c r="AM126" s="780"/>
      <c r="AN126" s="780"/>
      <c r="AO126" s="781"/>
      <c r="AP126" s="821">
        <v>1.4</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477</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411</v>
      </c>
      <c r="DM126" s="817"/>
      <c r="DN126" s="817"/>
      <c r="DO126" s="817"/>
      <c r="DP126" s="817"/>
      <c r="DQ126" s="817" t="s">
        <v>130</v>
      </c>
      <c r="DR126" s="817"/>
      <c r="DS126" s="817"/>
      <c r="DT126" s="817"/>
      <c r="DU126" s="817"/>
      <c r="DV126" s="794" t="s">
        <v>411</v>
      </c>
      <c r="DW126" s="794"/>
      <c r="DX126" s="794"/>
      <c r="DY126" s="794"/>
      <c r="DZ126" s="795"/>
    </row>
    <row r="127" spans="1:130" s="230" customFormat="1" ht="26.25" customHeight="1" x14ac:dyDescent="0.15">
      <c r="A127" s="886"/>
      <c r="B127" s="887"/>
      <c r="C127" s="818" t="s">
        <v>478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2720</v>
      </c>
      <c r="AB127" s="780"/>
      <c r="AC127" s="780"/>
      <c r="AD127" s="780"/>
      <c r="AE127" s="781"/>
      <c r="AF127" s="782">
        <v>2453</v>
      </c>
      <c r="AG127" s="780"/>
      <c r="AH127" s="780"/>
      <c r="AI127" s="780"/>
      <c r="AJ127" s="781"/>
      <c r="AK127" s="782">
        <v>2172</v>
      </c>
      <c r="AL127" s="780"/>
      <c r="AM127" s="780"/>
      <c r="AN127" s="780"/>
      <c r="AO127" s="781"/>
      <c r="AP127" s="821">
        <v>0.1</v>
      </c>
      <c r="AQ127" s="822"/>
      <c r="AR127" s="822"/>
      <c r="AS127" s="822"/>
      <c r="AT127" s="823"/>
      <c r="AU127" s="232"/>
      <c r="AV127" s="232"/>
      <c r="AW127" s="232"/>
      <c r="AX127" s="824"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483</v>
      </c>
      <c r="CQ127" s="752"/>
      <c r="CR127" s="752"/>
      <c r="CS127" s="752"/>
      <c r="CT127" s="752"/>
      <c r="CU127" s="752"/>
      <c r="CV127" s="752"/>
      <c r="CW127" s="752"/>
      <c r="CX127" s="752"/>
      <c r="CY127" s="752"/>
      <c r="CZ127" s="752"/>
      <c r="DA127" s="752"/>
      <c r="DB127" s="752"/>
      <c r="DC127" s="752"/>
      <c r="DD127" s="752"/>
      <c r="DE127" s="752"/>
      <c r="DF127" s="753"/>
      <c r="DG127" s="816" t="s">
        <v>411</v>
      </c>
      <c r="DH127" s="817"/>
      <c r="DI127" s="817"/>
      <c r="DJ127" s="817"/>
      <c r="DK127" s="817"/>
      <c r="DL127" s="817" t="s">
        <v>130</v>
      </c>
      <c r="DM127" s="817"/>
      <c r="DN127" s="817"/>
      <c r="DO127" s="817"/>
      <c r="DP127" s="817"/>
      <c r="DQ127" s="817" t="s">
        <v>411</v>
      </c>
      <c r="DR127" s="817"/>
      <c r="DS127" s="817"/>
      <c r="DT127" s="817"/>
      <c r="DU127" s="817"/>
      <c r="DV127" s="794" t="s">
        <v>130</v>
      </c>
      <c r="DW127" s="794"/>
      <c r="DX127" s="794"/>
      <c r="DY127" s="794"/>
      <c r="DZ127" s="795"/>
    </row>
    <row r="128" spans="1:130" s="230"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75195</v>
      </c>
      <c r="AB128" s="801"/>
      <c r="AC128" s="801"/>
      <c r="AD128" s="801"/>
      <c r="AE128" s="802"/>
      <c r="AF128" s="803">
        <v>78569</v>
      </c>
      <c r="AG128" s="801"/>
      <c r="AH128" s="801"/>
      <c r="AI128" s="801"/>
      <c r="AJ128" s="802"/>
      <c r="AK128" s="803">
        <v>75071</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130</v>
      </c>
      <c r="BG128" s="787"/>
      <c r="BH128" s="787"/>
      <c r="BI128" s="787"/>
      <c r="BJ128" s="787"/>
      <c r="BK128" s="787"/>
      <c r="BL128" s="810"/>
      <c r="BM128" s="786">
        <v>14.97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487</v>
      </c>
      <c r="CQ128" s="730"/>
      <c r="CR128" s="730"/>
      <c r="CS128" s="730"/>
      <c r="CT128" s="730"/>
      <c r="CU128" s="730"/>
      <c r="CV128" s="730"/>
      <c r="CW128" s="730"/>
      <c r="CX128" s="730"/>
      <c r="CY128" s="730"/>
      <c r="CZ128" s="730"/>
      <c r="DA128" s="730"/>
      <c r="DB128" s="730"/>
      <c r="DC128" s="730"/>
      <c r="DD128" s="730"/>
      <c r="DE128" s="730"/>
      <c r="DF128" s="731"/>
      <c r="DG128" s="790" t="s">
        <v>411</v>
      </c>
      <c r="DH128" s="791"/>
      <c r="DI128" s="791"/>
      <c r="DJ128" s="791"/>
      <c r="DK128" s="791"/>
      <c r="DL128" s="791" t="s">
        <v>130</v>
      </c>
      <c r="DM128" s="791"/>
      <c r="DN128" s="791"/>
      <c r="DO128" s="791"/>
      <c r="DP128" s="791"/>
      <c r="DQ128" s="791" t="s">
        <v>411</v>
      </c>
      <c r="DR128" s="791"/>
      <c r="DS128" s="791"/>
      <c r="DT128" s="791"/>
      <c r="DU128" s="791"/>
      <c r="DV128" s="792" t="s">
        <v>411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4827425</v>
      </c>
      <c r="AB129" s="780"/>
      <c r="AC129" s="780"/>
      <c r="AD129" s="780"/>
      <c r="AE129" s="781"/>
      <c r="AF129" s="782">
        <v>5116273</v>
      </c>
      <c r="AG129" s="780"/>
      <c r="AH129" s="780"/>
      <c r="AI129" s="780"/>
      <c r="AJ129" s="781"/>
      <c r="AK129" s="782">
        <v>5044323</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130</v>
      </c>
      <c r="BG129" s="771"/>
      <c r="BH129" s="771"/>
      <c r="BI129" s="771"/>
      <c r="BJ129" s="771"/>
      <c r="BK129" s="771"/>
      <c r="BL129" s="772"/>
      <c r="BM129" s="770">
        <v>19.97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950997</v>
      </c>
      <c r="AB130" s="780"/>
      <c r="AC130" s="780"/>
      <c r="AD130" s="780"/>
      <c r="AE130" s="781"/>
      <c r="AF130" s="782">
        <v>942599</v>
      </c>
      <c r="AG130" s="780"/>
      <c r="AH130" s="780"/>
      <c r="AI130" s="780"/>
      <c r="AJ130" s="781"/>
      <c r="AK130" s="782">
        <v>962866</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14.9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3876428</v>
      </c>
      <c r="AB131" s="764"/>
      <c r="AC131" s="764"/>
      <c r="AD131" s="764"/>
      <c r="AE131" s="765"/>
      <c r="AF131" s="766">
        <v>4173674</v>
      </c>
      <c r="AG131" s="764"/>
      <c r="AH131" s="764"/>
      <c r="AI131" s="764"/>
      <c r="AJ131" s="765"/>
      <c r="AK131" s="766">
        <v>4081457</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17.166422279999999</v>
      </c>
      <c r="AB132" s="745"/>
      <c r="AC132" s="745"/>
      <c r="AD132" s="745"/>
      <c r="AE132" s="746"/>
      <c r="AF132" s="747">
        <v>13.447240969999999</v>
      </c>
      <c r="AG132" s="745"/>
      <c r="AH132" s="745"/>
      <c r="AI132" s="745"/>
      <c r="AJ132" s="746"/>
      <c r="AK132" s="747">
        <v>14.09827422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16.399999999999999</v>
      </c>
      <c r="AB133" s="724"/>
      <c r="AC133" s="724"/>
      <c r="AD133" s="724"/>
      <c r="AE133" s="725"/>
      <c r="AF133" s="723">
        <v>15.7</v>
      </c>
      <c r="AG133" s="724"/>
      <c r="AH133" s="724"/>
      <c r="AI133" s="724"/>
      <c r="AJ133" s="725"/>
      <c r="AK133" s="723">
        <v>14.9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sH9gouurbigUWadsqo7aUb+GurZ98dWT0u04RML+pnIP7G8+erF4yYxI2QYeI5CV3OQBh/AjbElugc+1s1+UA==" saltValue="a11vcAehWVEl8jZil4zE8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M2" sqref="M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0BcwV38KFfBUSH8gKz94dNpU5v68BEi5MBY8iIIC1CTTxk3z2/SfwzLG+o6rCo0uBNqVeKYxBvhNYCxPPAzyw==" saltValue="7OkpLJgL3ZPjE1y1qW4Tw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A15" sqref="A15:XFD19"/>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aC8oHjWmojdACHWJfAwtihg2lloY6Agh5mL2AfnSW/pXlSdeJ9DknwhauNfqBiIK8Mq1SRatIXSV/i48F9pQg==" saltValue="VsnBtiGq62c2FwoF6eUy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506</v>
      </c>
      <c r="AL9" s="1130"/>
      <c r="AM9" s="1130"/>
      <c r="AN9" s="1131"/>
      <c r="AO9" s="281">
        <v>1501848</v>
      </c>
      <c r="AP9" s="281">
        <v>224190</v>
      </c>
      <c r="AQ9" s="282">
        <v>139150</v>
      </c>
      <c r="AR9" s="283">
        <v>61.1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507</v>
      </c>
      <c r="AL10" s="1130"/>
      <c r="AM10" s="1130"/>
      <c r="AN10" s="1131"/>
      <c r="AO10" s="284">
        <v>274312</v>
      </c>
      <c r="AP10" s="284">
        <v>40948</v>
      </c>
      <c r="AQ10" s="285">
        <v>19663</v>
      </c>
      <c r="AR10" s="286">
        <v>108.2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508</v>
      </c>
      <c r="AL11" s="1130"/>
      <c r="AM11" s="1130"/>
      <c r="AN11" s="1131"/>
      <c r="AO11" s="284">
        <v>18998</v>
      </c>
      <c r="AP11" s="284">
        <v>2836</v>
      </c>
      <c r="AQ11" s="285">
        <v>1097</v>
      </c>
      <c r="AR11" s="286">
        <v>158.5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509</v>
      </c>
      <c r="AL12" s="1130"/>
      <c r="AM12" s="1130"/>
      <c r="AN12" s="1131"/>
      <c r="AO12" s="284" t="s">
        <v>510</v>
      </c>
      <c r="AP12" s="284" t="s">
        <v>510</v>
      </c>
      <c r="AQ12" s="285" t="s">
        <v>510</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511</v>
      </c>
      <c r="AL13" s="1130"/>
      <c r="AM13" s="1130"/>
      <c r="AN13" s="1131"/>
      <c r="AO13" s="284">
        <v>305</v>
      </c>
      <c r="AP13" s="284">
        <v>46</v>
      </c>
      <c r="AQ13" s="285">
        <v>5184</v>
      </c>
      <c r="AR13" s="286">
        <v>-99.1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512</v>
      </c>
      <c r="AL14" s="1130"/>
      <c r="AM14" s="1130"/>
      <c r="AN14" s="1131"/>
      <c r="AO14" s="284">
        <v>23811</v>
      </c>
      <c r="AP14" s="284">
        <v>3554</v>
      </c>
      <c r="AQ14" s="285">
        <v>3143</v>
      </c>
      <c r="AR14" s="286">
        <v>13.1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513</v>
      </c>
      <c r="AL15" s="1133"/>
      <c r="AM15" s="1133"/>
      <c r="AN15" s="1134"/>
      <c r="AO15" s="284">
        <v>-128916</v>
      </c>
      <c r="AP15" s="284">
        <v>-19244</v>
      </c>
      <c r="AQ15" s="285">
        <v>-11320</v>
      </c>
      <c r="AR15" s="286">
        <v>70</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1690358</v>
      </c>
      <c r="AP16" s="284">
        <v>252330</v>
      </c>
      <c r="AQ16" s="285">
        <v>156916</v>
      </c>
      <c r="AR16" s="286">
        <v>60.8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518</v>
      </c>
      <c r="AL21" s="1136"/>
      <c r="AM21" s="1136"/>
      <c r="AN21" s="1137"/>
      <c r="AO21" s="297">
        <v>20.75</v>
      </c>
      <c r="AP21" s="298">
        <v>13.85</v>
      </c>
      <c r="AQ21" s="299">
        <v>6.9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519</v>
      </c>
      <c r="AL22" s="1136"/>
      <c r="AM22" s="1136"/>
      <c r="AN22" s="1137"/>
      <c r="AO22" s="302">
        <v>96.4</v>
      </c>
      <c r="AP22" s="303">
        <v>95.5</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523</v>
      </c>
      <c r="AL32" s="1114"/>
      <c r="AM32" s="1114"/>
      <c r="AN32" s="1115"/>
      <c r="AO32" s="312">
        <v>1343009</v>
      </c>
      <c r="AP32" s="312">
        <v>200479</v>
      </c>
      <c r="AQ32" s="313">
        <v>83132</v>
      </c>
      <c r="AR32" s="314">
        <v>141.19999999999999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524</v>
      </c>
      <c r="AL33" s="1114"/>
      <c r="AM33" s="1114"/>
      <c r="AN33" s="1115"/>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525</v>
      </c>
      <c r="AL34" s="1114"/>
      <c r="AM34" s="1114"/>
      <c r="AN34" s="1115"/>
      <c r="AO34" s="312" t="s">
        <v>510</v>
      </c>
      <c r="AP34" s="312" t="s">
        <v>510</v>
      </c>
      <c r="AQ34" s="313" t="s">
        <v>510</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526</v>
      </c>
      <c r="AL35" s="1114"/>
      <c r="AM35" s="1114"/>
      <c r="AN35" s="1115"/>
      <c r="AO35" s="312">
        <v>164447</v>
      </c>
      <c r="AP35" s="312">
        <v>24548</v>
      </c>
      <c r="AQ35" s="313">
        <v>18852</v>
      </c>
      <c r="AR35" s="314">
        <v>30.2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527</v>
      </c>
      <c r="AL36" s="1114"/>
      <c r="AM36" s="1114"/>
      <c r="AN36" s="1115"/>
      <c r="AO36" s="312">
        <v>44475</v>
      </c>
      <c r="AP36" s="312">
        <v>6639</v>
      </c>
      <c r="AQ36" s="313">
        <v>4344</v>
      </c>
      <c r="AR36" s="314">
        <v>52.8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528</v>
      </c>
      <c r="AL37" s="1114"/>
      <c r="AM37" s="1114"/>
      <c r="AN37" s="1115"/>
      <c r="AO37" s="312">
        <v>61053</v>
      </c>
      <c r="AP37" s="312">
        <v>9114</v>
      </c>
      <c r="AQ37" s="313">
        <v>1642</v>
      </c>
      <c r="AR37" s="314">
        <v>455.1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529</v>
      </c>
      <c r="AL38" s="1117"/>
      <c r="AM38" s="1117"/>
      <c r="AN38" s="1118"/>
      <c r="AO38" s="315">
        <v>368</v>
      </c>
      <c r="AP38" s="315">
        <v>55</v>
      </c>
      <c r="AQ38" s="316">
        <v>19</v>
      </c>
      <c r="AR38" s="304">
        <v>189.5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530</v>
      </c>
      <c r="AL39" s="1117"/>
      <c r="AM39" s="1117"/>
      <c r="AN39" s="1118"/>
      <c r="AO39" s="312">
        <v>-75071</v>
      </c>
      <c r="AP39" s="312">
        <v>-11206</v>
      </c>
      <c r="AQ39" s="313">
        <v>-4399</v>
      </c>
      <c r="AR39" s="314">
        <v>154.69999999999999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531</v>
      </c>
      <c r="AL40" s="1114"/>
      <c r="AM40" s="1114"/>
      <c r="AN40" s="1115"/>
      <c r="AO40" s="312">
        <v>-962866</v>
      </c>
      <c r="AP40" s="312">
        <v>-143733</v>
      </c>
      <c r="AQ40" s="313">
        <v>-69608</v>
      </c>
      <c r="AR40" s="314">
        <v>106.5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575415</v>
      </c>
      <c r="AP41" s="312">
        <v>85896</v>
      </c>
      <c r="AQ41" s="313">
        <v>33982</v>
      </c>
      <c r="AR41" s="314">
        <v>152.80000000000001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501</v>
      </c>
      <c r="AN49" s="1124" t="s">
        <v>535</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1109492</v>
      </c>
      <c r="AN51" s="334">
        <v>152928</v>
      </c>
      <c r="AO51" s="335">
        <v>0.7</v>
      </c>
      <c r="AP51" s="336">
        <v>121449</v>
      </c>
      <c r="AQ51" s="337">
        <v>4.5999999999999996</v>
      </c>
      <c r="AR51" s="338">
        <v>-3.9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379150</v>
      </c>
      <c r="AN52" s="342">
        <v>52261</v>
      </c>
      <c r="AO52" s="343">
        <v>-4.3</v>
      </c>
      <c r="AP52" s="344">
        <v>62922</v>
      </c>
      <c r="AQ52" s="345">
        <v>2.2000000000000002</v>
      </c>
      <c r="AR52" s="346">
        <v>-6.5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882756</v>
      </c>
      <c r="AN53" s="334">
        <v>124297</v>
      </c>
      <c r="AO53" s="335">
        <v>-18.7</v>
      </c>
      <c r="AP53" s="336">
        <v>145139</v>
      </c>
      <c r="AQ53" s="337">
        <v>19.5</v>
      </c>
      <c r="AR53" s="338">
        <v>-38.200000000000003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369483</v>
      </c>
      <c r="AN54" s="342">
        <v>52025</v>
      </c>
      <c r="AO54" s="343">
        <v>-0.5</v>
      </c>
      <c r="AP54" s="344">
        <v>83762</v>
      </c>
      <c r="AQ54" s="345">
        <v>33.1</v>
      </c>
      <c r="AR54" s="346">
        <v>-33.6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1085051</v>
      </c>
      <c r="AN55" s="334">
        <v>156415</v>
      </c>
      <c r="AO55" s="335">
        <v>25.8</v>
      </c>
      <c r="AP55" s="336">
        <v>125391</v>
      </c>
      <c r="AQ55" s="337">
        <v>-13.6</v>
      </c>
      <c r="AR55" s="338">
        <v>39.4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359451</v>
      </c>
      <c r="AN56" s="342">
        <v>51816</v>
      </c>
      <c r="AO56" s="343">
        <v>-0.4</v>
      </c>
      <c r="AP56" s="344">
        <v>68516</v>
      </c>
      <c r="AQ56" s="345">
        <v>-18.2</v>
      </c>
      <c r="AR56" s="346">
        <v>17.8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1929732</v>
      </c>
      <c r="AN57" s="334">
        <v>282125</v>
      </c>
      <c r="AO57" s="335">
        <v>80.400000000000006</v>
      </c>
      <c r="AP57" s="336">
        <v>138402</v>
      </c>
      <c r="AQ57" s="337">
        <v>10.4</v>
      </c>
      <c r="AR57" s="338">
        <v>70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463828</v>
      </c>
      <c r="AN58" s="342">
        <v>67811</v>
      </c>
      <c r="AO58" s="343">
        <v>30.9</v>
      </c>
      <c r="AP58" s="344">
        <v>70652</v>
      </c>
      <c r="AQ58" s="345">
        <v>3.1</v>
      </c>
      <c r="AR58" s="346">
        <v>27.8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1546537</v>
      </c>
      <c r="AN59" s="334">
        <v>230861</v>
      </c>
      <c r="AO59" s="335">
        <v>-18.2</v>
      </c>
      <c r="AP59" s="336">
        <v>146367</v>
      </c>
      <c r="AQ59" s="337">
        <v>5.8</v>
      </c>
      <c r="AR59" s="338">
        <v>-24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618023</v>
      </c>
      <c r="AN60" s="342">
        <v>92256</v>
      </c>
      <c r="AO60" s="343">
        <v>36</v>
      </c>
      <c r="AP60" s="344">
        <v>79441</v>
      </c>
      <c r="AQ60" s="345">
        <v>12.4</v>
      </c>
      <c r="AR60" s="346">
        <v>23.6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1310714</v>
      </c>
      <c r="AN61" s="349">
        <v>189325</v>
      </c>
      <c r="AO61" s="350">
        <v>14</v>
      </c>
      <c r="AP61" s="351">
        <v>135350</v>
      </c>
      <c r="AQ61" s="352">
        <v>5.3</v>
      </c>
      <c r="AR61" s="338">
        <v>8.6999999999999993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437987</v>
      </c>
      <c r="AN62" s="342">
        <v>63234</v>
      </c>
      <c r="AO62" s="343">
        <v>12.3</v>
      </c>
      <c r="AP62" s="344">
        <v>73059</v>
      </c>
      <c r="AQ62" s="345">
        <v>6.5</v>
      </c>
      <c r="AR62" s="346">
        <v>5.8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b/JRlPpyhXeHkHigtTm8MbYHq3yH+SLYWb8hkLvuJkcwXj1AaJMrDkr0YEe3T3ASesmq+svIMkEAu0LlYh9tg==" saltValue="+X8DCXQHZCUV8qr3mgIO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SDoH8WN9z9z6ykT31ZIL8KUI4OlIyyAZzNfWDA1ZnYUowy5eMHjhzAbkWYgntNVpvsfrtujbrVGKv8uGsrAeFw==" saltValue="7lbVYzRtIyruxeaQeDsO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732M87eCIGdZzvc76E+WMtZyqZLIbLBbhQ3S0pOXDMODhFyUtIKZVESlo5Fh2bHBxsaIFj3PaBjvczWB2QsFVw==" saltValue="0I+9AU71kNNssfkvnmFl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3.39</v>
      </c>
      <c r="G47" s="12">
        <v>2.99</v>
      </c>
      <c r="H47" s="12">
        <v>4.8899999999999997</v>
      </c>
      <c r="I47" s="12">
        <v>12.77</v>
      </c>
      <c r="J47" s="13">
        <v>16.68</v>
      </c>
    </row>
    <row r="48" spans="2:10" ht="57.75" customHeight="1" x14ac:dyDescent="0.15">
      <c r="B48" s="14"/>
      <c r="C48" s="1141" t="s">
        <v>4</v>
      </c>
      <c r="D48" s="1141"/>
      <c r="E48" s="1142"/>
      <c r="F48" s="15">
        <v>2.12</v>
      </c>
      <c r="G48" s="16">
        <v>2.2200000000000002</v>
      </c>
      <c r="H48" s="16">
        <v>2.14</v>
      </c>
      <c r="I48" s="16">
        <v>2.42</v>
      </c>
      <c r="J48" s="17">
        <v>3.33</v>
      </c>
    </row>
    <row r="49" spans="2:10" ht="57.75" customHeight="1" thickBot="1" x14ac:dyDescent="0.2">
      <c r="B49" s="18"/>
      <c r="C49" s="1143" t="s">
        <v>5</v>
      </c>
      <c r="D49" s="1143"/>
      <c r="E49" s="1144"/>
      <c r="F49" s="19">
        <v>0.12</v>
      </c>
      <c r="G49" s="20" t="s">
        <v>556</v>
      </c>
      <c r="H49" s="20">
        <v>2</v>
      </c>
      <c r="I49" s="20">
        <v>8.56</v>
      </c>
      <c r="J49" s="21">
        <v>4.5999999999999996</v>
      </c>
    </row>
    <row r="50" spans="2:10" x14ac:dyDescent="0.15"/>
  </sheetData>
  <sheetProtection algorithmName="SHA-512" hashValue="5TF0f5Z5njcFE6NyJpMU+tXCnXG/2HK0xBUW5PJZ5iUgAj2gBE2gRmsZPqE0010TCkS0hkmpOe7ncy3vycmxmQ==" saltValue="B5RgofdkLqYGE4mVuwZW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2024-03-14T00:53:27Z</dcterms:created>
  <dcterms:modified xsi:type="dcterms:W3CDTF">2024-03-22T01:21:08Z</dcterms:modified>
  <cp:category/>
</cp:coreProperties>
</file>