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G:\1_各課文書\02まちづくり政策課\024財政係\01_財政運営\08_財政状況資料集\R06財政状況資料集\R080304_【照会：310（火）、323（月）〆】令和６年度財政状況資料集の作成及び公表について\02_釧路総合振興局へ\"/>
    </mc:Choice>
  </mc:AlternateContent>
  <xr:revisionPtr revIDLastSave="0" documentId="13_ncr:1_{6552D1F0-2415-42C6-BECF-4AF10070127E}" xr6:coauthVersionLast="36"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alcChain>
</file>

<file path=xl/sharedStrings.xml><?xml version="1.0" encoding="utf-8"?>
<sst xmlns="http://schemas.openxmlformats.org/spreadsheetml/2006/main" count="1034" uniqueCount="553">
  <si>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</si>
  <si>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</si>
  <si>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</si>
  <si>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</si>
  <si>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</si>
  <si>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</si>
  <si>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</si>
  <si>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</si>
  <si>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</si>
  <si>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</si>
  <si>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</si>
  <si>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</si>
  <si>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</si>
  <si>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</si>
  <si>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</si>
  <si>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</si>
  <si>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</si>
  <si>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</si>
  <si>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</si>
  <si>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</si>
  <si>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</si>
  <si>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</si>
  <si>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</si>
  <si>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</si>
  <si>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</si>
  <si>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</si>
  <si>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</si>
  <si>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</si>
  <si>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</si>
  <si>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</si>
  <si>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</si>
  <si>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</si>
  <si>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</si>
  <si>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</si>
  <si>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</si>
  <si>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</si>
  <si>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</si>
  <si>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</si>
  <si>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</si>
  <si>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</si>
  <si>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</si>
  <si>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</si>
  <si>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</si>
  <si>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</si>
  <si>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</si>
  <si>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</si>
  <si>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</si>
  <si>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</si>
  <si>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</si>
  <si>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</si>
  <si>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</si>
  <si>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</si>
  <si>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</si>
  <si>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</si>
  <si>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</si>
  <si>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</si>
  <si>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</si>
  <si>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</si>
  <si>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</si>
  <si>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</si>
  <si>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</si>
  <si>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</si>
  <si>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</si>
  <si>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</si>
  <si>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</si>
  <si>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</si>
  <si>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</si>
  <si>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</si>
  <si>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</si>
  <si>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</si>
  <si>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</si>
  <si>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</si>
  <si>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</si>
  <si>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</si>
  <si>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</si>
  <si>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</si>
  <si>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</si>
  <si>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</si>
  <si>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</si>
  <si>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</si>
  <si>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</si>
  <si>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</si>
  <si>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</si>
  <si>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</si>
  <si>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</si>
  <si>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</si>
  <si>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</si>
  <si>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</si>
  <si>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</si>
  <si>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</si>
  <si>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</si>
  <si>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</si>
  <si>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</si>
  <si>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</si>
  <si>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</si>
  <si>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弟子屈町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</si>
  <si>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</si>
  <si>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</si>
  <si>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</si>
  <si>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</si>
  <si>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</si>
  <si>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</si>
  <si>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</si>
  <si>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</si>
  <si>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</si>
  <si>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</si>
  <si>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</si>
  <si>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</si>
  <si>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</si>
  <si>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</si>
  <si>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</si>
  <si>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</si>
  <si>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</si>
  <si>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</si>
  <si>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</si>
  <si>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</si>
  <si>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</si>
  <si>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</si>
  <si>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</si>
  <si>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</si>
  <si>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</si>
  <si>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</si>
  <si>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</si>
  <si>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</si>
  <si>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</si>
  <si>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</si>
  <si>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</si>
  <si>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</si>
  <si>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</si>
  <si>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</si>
  <si>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</si>
  <si>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</si>
  <si>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</si>
  <si>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</si>
  <si>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</si>
  <si>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</si>
  <si>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</si>
  <si>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</si>
  <si>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</si>
  <si>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</si>
  <si>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</si>
  <si>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</si>
  <si>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</si>
  <si>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</si>
  <si>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</si>
  <si>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</si>
  <si>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</si>
  <si>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</si>
  <si>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</si>
  <si>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</si>
  <si>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</si>
  <si>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</si>
  <si>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</si>
  <si>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</si>
  <si>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</si>
  <si>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</si>
  <si>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</si>
  <si>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</si>
  <si>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</si>
  <si>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</si>
  <si>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</si>
  <si>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</si>
  <si>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</si>
  <si>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</si>
  <si>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</si>
  <si>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</si>
  <si>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</si>
  <si>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</si>
  <si>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</si>
  <si>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</si>
  <si>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</si>
  <si>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</si>
  <si>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</si>
  <si>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</si>
  <si>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</si>
  <si>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</si>
  <si>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</si>
  <si>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</si>
  <si>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</si>
  <si>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</si>
  <si>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</si>
  <si>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</si>
  <si>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</si>
  <si>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</si>
  <si>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</si>
  <si>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</si>
  <si>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</si>
  <si>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</si>
  <si>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</si>
  <si>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</si>
  <si>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</si>
  <si>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</si>
  <si>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</si>
  <si>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</si>
  <si>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</si>
  <si>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</si>
  <si>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</si>
  <si>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</si>
  <si>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</si>
  <si>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</si>
  <si>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</si>
  <si>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</si>
  <si>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</si>
  <si>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</si>
  <si>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北海道弟子屈町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</si>
  <si>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</si>
  <si>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</si>
  <si>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</si>
  <si>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</si>
  <si>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</si>
  <si>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</si>
  <si>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</si>
  <si>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</si>
  <si>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</si>
  <si>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</si>
  <si>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</si>
  <si>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</si>
  <si>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</si>
  <si>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</si>
  <si>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</si>
  <si>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</si>
  <si>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</si>
  <si>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</si>
  <si>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</si>
  <si>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</si>
  <si>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</si>
  <si>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</si>
  <si>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</si>
  <si>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</si>
  <si>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</si>
  <si>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</si>
  <si>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</si>
  <si>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</si>
  <si>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</si>
  <si>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</si>
  <si>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</si>
  <si>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</si>
  <si>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</si>
  <si>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</si>
  <si>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</si>
  <si>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</si>
  <si>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</si>
  <si>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</si>
  <si>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</si>
  <si>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</si>
  <si>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</si>
  <si>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</si>
  <si>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</si>
  <si>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</si>
  <si>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</si>
  <si>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</si>
  <si>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</si>
  <si>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</si>
  <si>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</si>
  <si>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</si>
  <si>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</si>
  <si>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</si>
  <si>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</si>
  <si>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</si>
  <si>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</si>
  <si>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</si>
  <si>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</si>
  <si>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</si>
  <si>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</si>
  <si>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</si>
  <si>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</si>
  <si>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</si>
  <si>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</si>
  <si>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</si>
  <si>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</si>
  <si>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</si>
  <si>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</si>
  <si>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</si>
  <si>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</si>
  <si>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</si>
  <si>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</si>
  <si>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</si>
  <si>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</si>
  <si>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</si>
  <si>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</si>
  <si>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</si>
  <si>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</si>
  <si>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</si>
  <si>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</si>
  <si>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</si>
  <si>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</si>
  <si>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</si>
  <si>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</si>
  <si>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</si>
  <si>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</si>
  <si>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</si>
  <si>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</si>
  <si>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</si>
  <si>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</si>
  <si>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</si>
  <si>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</si>
  <si>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</si>
  <si>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</si>
  <si>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</si>
  <si>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</si>
  <si>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</si>
  <si>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</si>
  <si>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</si>
  <si>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</si>
  <si>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</si>
  <si>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</si>
  <si>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</si>
  <si>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</si>
  <si>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</si>
  <si>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</si>
  <si>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</si>
  <si>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</si>
  <si>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</si>
  <si>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</si>
  <si>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</si>
  <si>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</si>
  <si>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</si>
  <si>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</si>
  <si>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</si>
  <si>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</si>
  <si>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</si>
  <si>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</si>
  <si>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</si>
  <si>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</si>
  <si>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</si>
  <si>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</si>
  <si>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</si>
  <si>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</si>
  <si>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</si>
  <si>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</si>
  <si>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</si>
  <si>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</si>
  <si>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</si>
  <si>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</si>
  <si>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</si>
  <si>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</si>
  <si>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</si>
  <si>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</si>
  <si>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</si>
  <si>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</si>
  <si>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</si>
  <si>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</si>
  <si>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</si>
  <si>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</si>
  <si>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</si>
  <si>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</si>
  <si>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</si>
  <si>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</si>
  <si>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</si>
  <si>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</si>
  <si>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</si>
  <si>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</si>
  <si>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</si>
  <si>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</si>
  <si>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</si>
  <si>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北海道弟子屈町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</si>
  <si>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</si>
  <si>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</si>
  <si>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</si>
  <si>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</si>
  <si>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</si>
  <si>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</si>
  <si>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</si>
  <si>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</si>
  <si>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</si>
  <si>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</si>
  <si>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</si>
  <si>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</si>
  <si>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</si>
  <si>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</si>
  <si>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</si>
  <si>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</si>
  <si>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</si>
  <si>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</si>
  <si>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</si>
  <si>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</si>
  <si>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</si>
  <si>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</si>
  <si>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</si>
  <si>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</si>
  <si>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</si>
  <si>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</si>
  <si>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</si>
  <si>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</si>
  <si>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</si>
  <si>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</si>
  <si>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</si>
  <si>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</si>
  <si>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</si>
  <si>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</si>
  <si>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</si>
  <si>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</si>
  <si>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</si>
  <si>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弟子屈町水道事業会計</t>
    <phoneticPr fontId="5"/>
  </si>
  <si>
    <t>法適用企業</t>
    <phoneticPr fontId="5"/>
  </si>
  <si>
    <t>弟子屈町下水道事業会計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</si>
  <si>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</si>
  <si>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</si>
  <si>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</si>
  <si>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</si>
  <si>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</si>
  <si>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</si>
  <si>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</si>
  <si>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</si>
  <si>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</si>
  <si>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</si>
  <si>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</si>
  <si>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</si>
  <si>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</si>
  <si>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</si>
  <si>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</si>
  <si>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</si>
  <si>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</si>
  <si>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</si>
  <si>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</si>
  <si>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</si>
  <si>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</si>
  <si>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</si>
  <si>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</si>
  <si>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</si>
  <si>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</si>
  <si>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</si>
  <si>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</si>
  <si>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</si>
  <si>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</si>
  <si>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</si>
  <si>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</si>
  <si>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</si>
  <si>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</si>
  <si>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</si>
  <si>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</si>
  <si>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</si>
  <si>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</si>
  <si>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</si>
  <si>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</si>
  <si>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</si>
  <si>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</si>
  <si>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</si>
  <si>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</si>
  <si>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</si>
  <si>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</si>
  <si>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</si>
  <si>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</si>
  <si>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</si>
  <si>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</si>
  <si>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</si>
  <si>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</si>
  <si>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</si>
  <si>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</si>
  <si>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</si>
  <si>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</si>
  <si>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</si>
  <si>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</si>
  <si>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</si>
  <si>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</si>
  <si>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</si>
  <si>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</si>
  <si>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</si>
  <si>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</si>
  <si>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</si>
  <si>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</si>
  <si>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</si>
  <si>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</si>
  <si>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</si>
  <si>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</si>
  <si>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</si>
  <si>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</si>
  <si>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</si>
  <si>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</si>
  <si>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</si>
  <si>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</si>
  <si>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</si>
  <si>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</si>
  <si>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</si>
  <si>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</si>
  <si>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</si>
  <si>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</si>
  <si>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</si>
  <si>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</si>
  <si>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</si>
  <si>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</si>
  <si>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</si>
  <si>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</si>
  <si>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</si>
  <si>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</si>
  <si>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</si>
  <si>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</si>
  <si>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</si>
  <si>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</si>
  <si>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</si>
  <si>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</si>
  <si>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</si>
  <si>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</si>
  <si>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</si>
  <si>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</si>
  <si>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</si>
  <si>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</si>
  <si>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</si>
  <si>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</si>
  <si>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</si>
  <si>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</si>
  <si>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</si>
  <si>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</si>
  <si>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</si>
  <si>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</si>
  <si>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</si>
  <si>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</si>
  <si>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</si>
  <si>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</si>
  <si>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</si>
  <si>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</si>
  <si>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</si>
  <si>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</si>
  <si>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</si>
  <si>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</si>
  <si>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</si>
  <si>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</si>
  <si>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</si>
  <si>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</si>
  <si>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</si>
  <si>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</si>
  <si>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</si>
  <si>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</si>
  <si>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</si>
  <si>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</si>
  <si>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</si>
  <si>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</si>
  <si>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</si>
  <si>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</si>
  <si>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</si>
  <si>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</si>
  <si>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1.78</t>
  </si>
  <si>
    <t>一般会計</t>
  </si>
  <si>
    <t>弟子屈町水道事業会計</t>
  </si>
  <si>
    <t>介護保険特別会計</t>
  </si>
  <si>
    <t>温泉事業特別会計</t>
  </si>
  <si>
    <t>国民健康保険特別会計</t>
  </si>
  <si>
    <t>後期高齢者医療特別会計</t>
  </si>
  <si>
    <t>弟子屈町下水道事業会計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</si>
  <si>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</si>
  <si>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</si>
  <si>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</si>
  <si>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</si>
  <si>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</si>
  <si>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</si>
  <si>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</si>
  <si>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</si>
  <si>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</si>
  <si>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釧路・根室広域地方税滞納整理機構</t>
  </si>
  <si>
    <t>川上郡衛生処理組合</t>
  </si>
  <si>
    <t>釧路北部消防事務組合</t>
  </si>
  <si>
    <t>釧路公立大学事務組合</t>
  </si>
  <si>
    <t>釧路広域連合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</si>
</sst>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2AA-46E9-94DD-019DFE0C44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156415</c:v>
                </c:pt>
                <c:pt idx="1">
                  <c:v>282125</c:v>
                </c:pt>
                <c:pt idx="2">
                  <c:v>230861</c:v>
                </c:pt>
                <c:pt idx="3">
                  <c:v>459880</c:v>
                </c:pt>
                <c:pt idx="4">
                  <c:v>348586</c:v>
                </c:pt>
              </c:numCache>
            </c:numRef>
          </c:val>
          <c:smooth val="0"/>
          <c:extLst>
            <c:ext xmlns:c16="http://schemas.microsoft.com/office/drawing/2014/chart" uri="{C3380CC4-5D6E-409C-BE32-E72D297353CC}">
              <c16:uniqueId val="{00000001-B2AA-46E9-94DD-019DFE0C44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2.14</c:v>
                </c:pt>
                <c:pt idx="1">
                  <c:v>2.42</c:v>
                </c:pt>
                <c:pt idx="2">
                  <c:v>3.33</c:v>
                </c:pt>
                <c:pt idx="3">
                  <c:v>3.89</c:v>
                </c:pt>
                <c:pt idx="4">
                  <c:v>4.2300000000000004</c:v>
                </c:pt>
              </c:numCache>
            </c:numRef>
          </c:val>
          <c:extLst>
            <c:ext xmlns:c16="http://schemas.microsoft.com/office/drawing/2014/chart" uri="{C3380CC4-5D6E-409C-BE32-E72D297353CC}">
              <c16:uniqueId val="{00000000-9218-4BC4-B3D5-0AEBAF5EBA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4.8899999999999997</c:v>
                </c:pt>
                <c:pt idx="1">
                  <c:v>12.77</c:v>
                </c:pt>
                <c:pt idx="2">
                  <c:v>16.68</c:v>
                </c:pt>
                <c:pt idx="3">
                  <c:v>14.72</c:v>
                </c:pt>
                <c:pt idx="4">
                  <c:v>15.27</c:v>
                </c:pt>
              </c:numCache>
            </c:numRef>
          </c:val>
          <c:extLst>
            <c:ext xmlns:c16="http://schemas.microsoft.com/office/drawing/2014/chart" uri="{C3380CC4-5D6E-409C-BE32-E72D297353CC}">
              <c16:uniqueId val="{00000001-9218-4BC4-B3D5-0AEBAF5EBA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8.56</c:v>
                </c:pt>
                <c:pt idx="2">
                  <c:v>4.5999999999999996</c:v>
                </c:pt>
                <c:pt idx="3">
                  <c:v>-1.78</c:v>
                </c:pt>
                <c:pt idx="4">
                  <c:v>1.17</c:v>
                </c:pt>
              </c:numCache>
            </c:numRef>
          </c:val>
          <c:smooth val="0"/>
          <c:extLst>
            <c:ext xmlns:c16="http://schemas.microsoft.com/office/drawing/2014/chart" uri="{C3380CC4-5D6E-409C-BE32-E72D297353CC}">
              <c16:uniqueId val="{00000002-9218-4BC4-B3D5-0AEBAF5EBA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0.14000000000000001</c:v>
                </c:pt>
                <c:pt idx="8">
                  <c:v>0</c:v>
                </c:pt>
                <c:pt idx="9">
                  <c:v>0</c:v>
                </c:pt>
              </c:numCache>
            </c:numRef>
          </c:val>
          <c:extLst>
            <c:ext xmlns:c16="http://schemas.microsoft.com/office/drawing/2014/chart" uri="{C3380CC4-5D6E-409C-BE32-E72D297353CC}">
              <c16:uniqueId val="{00000000-8990-46B1-B1A4-2D80309437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90-46B1-B1A4-2D80309437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90-46B1-B1A4-2D8030943777}"/>
            </c:ext>
          </c:extLst>
        </c:ser>
        <c:ser>
          <c:idx val="3"/>
          <c:order val="3"/>
          <c:tx>
            <c:strRef>
              <c:f>データシート!$A$30</c:f>
              <c:strCache>
                <c:ptCount val="1"/>
                <c:pt idx="0">
                  <c:v>弟子屈町下水道事業会計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8990-46B1-B1A4-2D80309437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8990-46B1-B1A4-2D803094377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0.17</c:v>
                </c:pt>
                <c:pt idx="4">
                  <c:v>#N/A</c:v>
                </c:pt>
                <c:pt idx="5">
                  <c:v>0.31</c:v>
                </c:pt>
                <c:pt idx="6">
                  <c:v>#N/A</c:v>
                </c:pt>
                <c:pt idx="7">
                  <c:v>0.33</c:v>
                </c:pt>
                <c:pt idx="8">
                  <c:v>#N/A</c:v>
                </c:pt>
                <c:pt idx="9">
                  <c:v>0.03</c:v>
                </c:pt>
              </c:numCache>
            </c:numRef>
          </c:val>
          <c:extLst>
            <c:ext xmlns:c16="http://schemas.microsoft.com/office/drawing/2014/chart" uri="{C3380CC4-5D6E-409C-BE32-E72D297353CC}">
              <c16:uniqueId val="{00000005-8990-46B1-B1A4-2D8030943777}"/>
            </c:ext>
          </c:extLst>
        </c:ser>
        <c:ser>
          <c:idx val="6"/>
          <c:order val="6"/>
          <c:tx>
            <c:strRef>
              <c:f>データシート!$A$33</c:f>
              <c:strCache>
                <c:ptCount val="1"/>
                <c:pt idx="0">
                  <c:v>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0.13</c:v>
                </c:pt>
                <c:pt idx="4">
                  <c:v>#N/A</c:v>
                </c:pt>
                <c:pt idx="5">
                  <c:v>0.09</c:v>
                </c:pt>
                <c:pt idx="6">
                  <c:v>#N/A</c:v>
                </c:pt>
                <c:pt idx="7">
                  <c:v>0.16</c:v>
                </c:pt>
                <c:pt idx="8">
                  <c:v>#N/A</c:v>
                </c:pt>
                <c:pt idx="9">
                  <c:v>0.06</c:v>
                </c:pt>
              </c:numCache>
            </c:numRef>
          </c:val>
          <c:extLst>
            <c:ext xmlns:c16="http://schemas.microsoft.com/office/drawing/2014/chart" uri="{C3380CC4-5D6E-409C-BE32-E72D297353CC}">
              <c16:uniqueId val="{00000006-8990-46B1-B1A4-2D803094377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0.5</c:v>
                </c:pt>
                <c:pt idx="4">
                  <c:v>#N/A</c:v>
                </c:pt>
                <c:pt idx="5">
                  <c:v>0.89</c:v>
                </c:pt>
                <c:pt idx="6">
                  <c:v>#N/A</c:v>
                </c:pt>
                <c:pt idx="7">
                  <c:v>1.31</c:v>
                </c:pt>
                <c:pt idx="8">
                  <c:v>#N/A</c:v>
                </c:pt>
                <c:pt idx="9">
                  <c:v>1.34</c:v>
                </c:pt>
              </c:numCache>
            </c:numRef>
          </c:val>
          <c:extLst>
            <c:ext xmlns:c16="http://schemas.microsoft.com/office/drawing/2014/chart" uri="{C3380CC4-5D6E-409C-BE32-E72D297353CC}">
              <c16:uniqueId val="{00000007-8990-46B1-B1A4-2D8030943777}"/>
            </c:ext>
          </c:extLst>
        </c:ser>
        <c:ser>
          <c:idx val="8"/>
          <c:order val="8"/>
          <c:tx>
            <c:strRef>
              <c:f>データシート!$A$35</c:f>
              <c:strCache>
                <c:ptCount val="1"/>
                <c:pt idx="0">
                  <c:v>弟子屈町水道事業会計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3.15</c:v>
                </c:pt>
                <c:pt idx="2">
                  <c:v>#N/A</c:v>
                </c:pt>
                <c:pt idx="3">
                  <c:v>3.32</c:v>
                </c:pt>
                <c:pt idx="4">
                  <c:v>#N/A</c:v>
                </c:pt>
                <c:pt idx="5">
                  <c:v>3.75</c:v>
                </c:pt>
                <c:pt idx="6">
                  <c:v>#N/A</c:v>
                </c:pt>
                <c:pt idx="7">
                  <c:v>3.97</c:v>
                </c:pt>
                <c:pt idx="8">
                  <c:v>#N/A</c:v>
                </c:pt>
                <c:pt idx="9">
                  <c:v>3.84</c:v>
                </c:pt>
              </c:numCache>
            </c:numRef>
          </c:val>
          <c:extLst>
            <c:ext xmlns:c16="http://schemas.microsoft.com/office/drawing/2014/chart" uri="{C3380CC4-5D6E-409C-BE32-E72D297353CC}">
              <c16:uniqueId val="{00000008-8990-46B1-B1A4-2D80309437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c:v>
                </c:pt>
                <c:pt idx="2">
                  <c:v>#N/A</c:v>
                </c:pt>
                <c:pt idx="3">
                  <c:v>2.29</c:v>
                </c:pt>
                <c:pt idx="4">
                  <c:v>#N/A</c:v>
                </c:pt>
                <c:pt idx="5">
                  <c:v>3.24</c:v>
                </c:pt>
                <c:pt idx="6">
                  <c:v>#N/A</c:v>
                </c:pt>
                <c:pt idx="7">
                  <c:v>3.72</c:v>
                </c:pt>
                <c:pt idx="8">
                  <c:v>#N/A</c:v>
                </c:pt>
                <c:pt idx="9">
                  <c:v>4.1500000000000004</c:v>
                </c:pt>
              </c:numCache>
            </c:numRef>
          </c:val>
          <c:extLst>
            <c:ext xmlns:c16="http://schemas.microsoft.com/office/drawing/2014/chart" uri="{C3380CC4-5D6E-409C-BE32-E72D297353CC}">
              <c16:uniqueId val="{00000009-8990-46B1-B1A4-2D80309437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1026</c:v>
                </c:pt>
                <c:pt idx="5">
                  <c:v>1021</c:v>
                </c:pt>
                <c:pt idx="8">
                  <c:v>1038</c:v>
                </c:pt>
                <c:pt idx="11">
                  <c:v>938</c:v>
                </c:pt>
                <c:pt idx="14">
                  <c:v>879</c:v>
                </c:pt>
              </c:numCache>
            </c:numRef>
          </c:val>
          <c:extLst>
            <c:ext xmlns:c16="http://schemas.microsoft.com/office/drawing/2014/chart" uri="{C3380CC4-5D6E-409C-BE32-E72D297353CC}">
              <c16:uniqueId val="{00000000-08C5-4EF7-BCFB-2C4143981D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C5-4EF7-BCFB-2C4143981D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153</c:v>
                </c:pt>
                <c:pt idx="3">
                  <c:v>50</c:v>
                </c:pt>
                <c:pt idx="6">
                  <c:v>61</c:v>
                </c:pt>
                <c:pt idx="9">
                  <c:v>120</c:v>
                </c:pt>
                <c:pt idx="12">
                  <c:v>60</c:v>
                </c:pt>
              </c:numCache>
            </c:numRef>
          </c:val>
          <c:extLst>
            <c:ext xmlns:c16="http://schemas.microsoft.com/office/drawing/2014/chart" uri="{C3380CC4-5D6E-409C-BE32-E72D297353CC}">
              <c16:uniqueId val="{00000002-08C5-4EF7-BCFB-2C4143981D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44</c:v>
                </c:pt>
                <c:pt idx="6">
                  <c:v>44</c:v>
                </c:pt>
                <c:pt idx="9">
                  <c:v>44</c:v>
                </c:pt>
                <c:pt idx="12">
                  <c:v>58</c:v>
                </c:pt>
              </c:numCache>
            </c:numRef>
          </c:val>
          <c:extLst>
            <c:ext xmlns:c16="http://schemas.microsoft.com/office/drawing/2014/chart" uri="{C3380CC4-5D6E-409C-BE32-E72D297353CC}">
              <c16:uniqueId val="{00000003-08C5-4EF7-BCFB-2C4143981D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172</c:v>
                </c:pt>
                <c:pt idx="3">
                  <c:v>171</c:v>
                </c:pt>
                <c:pt idx="6">
                  <c:v>164</c:v>
                </c:pt>
                <c:pt idx="9">
                  <c:v>174</c:v>
                </c:pt>
                <c:pt idx="12">
                  <c:v>157</c:v>
                </c:pt>
              </c:numCache>
            </c:numRef>
          </c:val>
          <c:extLst>
            <c:ext xmlns:c16="http://schemas.microsoft.com/office/drawing/2014/chart" uri="{C3380CC4-5D6E-409C-BE32-E72D297353CC}">
              <c16:uniqueId val="{00000004-08C5-4EF7-BCFB-2C4143981D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C5-4EF7-BCFB-2C4143981D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C5-4EF7-BCFB-2C4143981D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1324</c:v>
                </c:pt>
                <c:pt idx="3">
                  <c:v>1318</c:v>
                </c:pt>
                <c:pt idx="6">
                  <c:v>1343</c:v>
                </c:pt>
                <c:pt idx="9">
                  <c:v>1235</c:v>
                </c:pt>
                <c:pt idx="12">
                  <c:v>1139</c:v>
                </c:pt>
              </c:numCache>
            </c:numRef>
          </c:val>
          <c:extLst>
            <c:ext xmlns:c16="http://schemas.microsoft.com/office/drawing/2014/chart" uri="{C3380CC4-5D6E-409C-BE32-E72D297353CC}">
              <c16:uniqueId val="{00000007-08C5-4EF7-BCFB-2C4143981D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666</c:v>
                </c:pt>
                <c:pt idx="2">
                  <c:v>#N/A</c:v>
                </c:pt>
                <c:pt idx="3">
                  <c:v>#N/A</c:v>
                </c:pt>
                <c:pt idx="4">
                  <c:v>562</c:v>
                </c:pt>
                <c:pt idx="5">
                  <c:v>#N/A</c:v>
                </c:pt>
                <c:pt idx="6">
                  <c:v>#N/A</c:v>
                </c:pt>
                <c:pt idx="7">
                  <c:v>574</c:v>
                </c:pt>
                <c:pt idx="8">
                  <c:v>#N/A</c:v>
                </c:pt>
                <c:pt idx="9">
                  <c:v>#N/A</c:v>
                </c:pt>
                <c:pt idx="10">
                  <c:v>635</c:v>
                </c:pt>
                <c:pt idx="11">
                  <c:v>#N/A</c:v>
                </c:pt>
                <c:pt idx="12">
                  <c:v>#N/A</c:v>
                </c:pt>
                <c:pt idx="13">
                  <c:v>535</c:v>
                </c:pt>
                <c:pt idx="14">
                  <c:v>#N/A</c:v>
                </c:pt>
              </c:numCache>
            </c:numRef>
          </c:val>
          <c:smooth val="0"/>
          <c:extLst>
            <c:ext xmlns:c16="http://schemas.microsoft.com/office/drawing/2014/chart" uri="{C3380CC4-5D6E-409C-BE32-E72D297353CC}">
              <c16:uniqueId val="{00000008-08C5-4EF7-BCFB-2C4143981D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7331</c:v>
                </c:pt>
                <c:pt idx="5">
                  <c:v>6835</c:v>
                </c:pt>
                <c:pt idx="8">
                  <c:v>6242</c:v>
                </c:pt>
                <c:pt idx="11">
                  <c:v>6875</c:v>
                </c:pt>
                <c:pt idx="14">
                  <c:v>6953</c:v>
                </c:pt>
              </c:numCache>
            </c:numRef>
          </c:val>
          <c:extLst>
            <c:ext xmlns:c16="http://schemas.microsoft.com/office/drawing/2014/chart" uri="{C3380CC4-5D6E-409C-BE32-E72D297353CC}">
              <c16:uniqueId val="{00000000-ED63-40D8-9CF6-E380F7462D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997</c:v>
                </c:pt>
                <c:pt idx="5">
                  <c:v>967</c:v>
                </c:pt>
                <c:pt idx="8">
                  <c:v>938</c:v>
                </c:pt>
                <c:pt idx="11">
                  <c:v>898</c:v>
                </c:pt>
                <c:pt idx="14">
                  <c:v>817</c:v>
                </c:pt>
              </c:numCache>
            </c:numRef>
          </c:val>
          <c:extLst>
            <c:ext xmlns:c16="http://schemas.microsoft.com/office/drawing/2014/chart" uri="{C3380CC4-5D6E-409C-BE32-E72D297353CC}">
              <c16:uniqueId val="{00000001-ED63-40D8-9CF6-E380F7462D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2590</c:v>
                </c:pt>
                <c:pt idx="5">
                  <c:v>5045</c:v>
                </c:pt>
                <c:pt idx="8">
                  <c:v>6604</c:v>
                </c:pt>
                <c:pt idx="11">
                  <c:v>8833</c:v>
                </c:pt>
                <c:pt idx="14">
                  <c:v>10539</c:v>
                </c:pt>
              </c:numCache>
            </c:numRef>
          </c:val>
          <c:extLst>
            <c:ext xmlns:c16="http://schemas.microsoft.com/office/drawing/2014/chart" uri="{C3380CC4-5D6E-409C-BE32-E72D297353CC}">
              <c16:uniqueId val="{00000002-ED63-40D8-9CF6-E380F7462D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63-40D8-9CF6-E380F7462D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63-40D8-9CF6-E380F7462D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63-40D8-9CF6-E380F7462D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1154</c:v>
                </c:pt>
                <c:pt idx="3">
                  <c:v>1108</c:v>
                </c:pt>
                <c:pt idx="6">
                  <c:v>1154</c:v>
                </c:pt>
                <c:pt idx="9">
                  <c:v>1102</c:v>
                </c:pt>
                <c:pt idx="12">
                  <c:v>1171</c:v>
                </c:pt>
              </c:numCache>
            </c:numRef>
          </c:val>
          <c:extLst>
            <c:ext xmlns:c16="http://schemas.microsoft.com/office/drawing/2014/chart" uri="{C3380CC4-5D6E-409C-BE32-E72D297353CC}">
              <c16:uniqueId val="{00000006-ED63-40D8-9CF6-E380F7462D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654</c:v>
                </c:pt>
                <c:pt idx="3">
                  <c:v>612</c:v>
                </c:pt>
                <c:pt idx="6">
                  <c:v>582</c:v>
                </c:pt>
                <c:pt idx="9">
                  <c:v>634</c:v>
                </c:pt>
                <c:pt idx="12">
                  <c:v>730</c:v>
                </c:pt>
              </c:numCache>
            </c:numRef>
          </c:val>
          <c:extLst>
            <c:ext xmlns:c16="http://schemas.microsoft.com/office/drawing/2014/chart" uri="{C3380CC4-5D6E-409C-BE32-E72D297353CC}">
              <c16:uniqueId val="{00000007-ED63-40D8-9CF6-E380F7462D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1542</c:v>
                </c:pt>
                <c:pt idx="3">
                  <c:v>1327</c:v>
                </c:pt>
                <c:pt idx="6">
                  <c:v>1208</c:v>
                </c:pt>
                <c:pt idx="9">
                  <c:v>1147</c:v>
                </c:pt>
                <c:pt idx="12">
                  <c:v>1070</c:v>
                </c:pt>
              </c:numCache>
            </c:numRef>
          </c:val>
          <c:extLst>
            <c:ext xmlns:c16="http://schemas.microsoft.com/office/drawing/2014/chart" uri="{C3380CC4-5D6E-409C-BE32-E72D297353CC}">
              <c16:uniqueId val="{00000008-ED63-40D8-9CF6-E380F7462D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249</c:v>
                </c:pt>
                <c:pt idx="3">
                  <c:v>206</c:v>
                </c:pt>
                <c:pt idx="6">
                  <c:v>245</c:v>
                </c:pt>
                <c:pt idx="9">
                  <c:v>321</c:v>
                </c:pt>
                <c:pt idx="12">
                  <c:v>146</c:v>
                </c:pt>
              </c:numCache>
            </c:numRef>
          </c:val>
          <c:extLst>
            <c:ext xmlns:c16="http://schemas.microsoft.com/office/drawing/2014/chart" uri="{C3380CC4-5D6E-409C-BE32-E72D297353CC}">
              <c16:uniqueId val="{00000009-ED63-40D8-9CF6-E380F7462D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10256</c:v>
                </c:pt>
                <c:pt idx="3">
                  <c:v>9689</c:v>
                </c:pt>
                <c:pt idx="6">
                  <c:v>9097</c:v>
                </c:pt>
                <c:pt idx="9">
                  <c:v>10065</c:v>
                </c:pt>
                <c:pt idx="12">
                  <c:v>10233</c:v>
                </c:pt>
              </c:numCache>
            </c:numRef>
          </c:val>
          <c:extLst>
            <c:ext xmlns:c16="http://schemas.microsoft.com/office/drawing/2014/chart" uri="{C3380CC4-5D6E-409C-BE32-E72D297353CC}">
              <c16:uniqueId val="{0000000A-ED63-40D8-9CF6-E380F7462D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2937</c:v>
                </c:pt>
                <c:pt idx="2">
                  <c:v>#N/A</c:v>
                </c:pt>
                <c:pt idx="3">
                  <c:v>#N/A</c:v>
                </c:pt>
                <c:pt idx="4">
                  <c:v>95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63-40D8-9CF6-E380F7462D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841</c:v>
                </c:pt>
                <c:pt idx="1">
                  <c:v>729</c:v>
                </c:pt>
                <c:pt idx="2">
                  <c:v>768</c:v>
                </c:pt>
              </c:numCache>
            </c:numRef>
          </c:val>
          <c:extLst>
            <c:ext xmlns:c16="http://schemas.microsoft.com/office/drawing/2014/chart" uri="{C3380CC4-5D6E-409C-BE32-E72D297353CC}">
              <c16:uniqueId val="{00000000-85C4-426F-BF19-CF15005F4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c:v>
                </c:pt>
                <c:pt idx="1">
                  <c:v>1057</c:v>
                </c:pt>
                <c:pt idx="2">
                  <c:v>1379</c:v>
                </c:pt>
              </c:numCache>
            </c:numRef>
          </c:val>
          <c:extLst>
            <c:ext xmlns:c16="http://schemas.microsoft.com/office/drawing/2014/chart" uri="{C3380CC4-5D6E-409C-BE32-E72D297353CC}">
              <c16:uniqueId val="{00000001-85C4-426F-BF19-CF15005F4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5339</c:v>
                </c:pt>
                <c:pt idx="1">
                  <c:v>6904</c:v>
                </c:pt>
                <c:pt idx="2">
                  <c:v>8235</c:v>
                </c:pt>
              </c:numCache>
            </c:numRef>
          </c:val>
          <c:extLst>
            <c:ext xmlns:c16="http://schemas.microsoft.com/office/drawing/2014/chart" uri="{C3380CC4-5D6E-409C-BE32-E72D297353CC}">
              <c16:uniqueId val="{00000002-85C4-426F-BF19-CF15005F4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実質公債費比率（分子）構造で大きなウェイトを占めている元利償還金であるが、これは学校建設、公営住宅建替事業等によるものである。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年度に「公債費負担適正化計画」を策定し、新規発行起債の抑制や普通建設事業の規模縮小、財政上有利な起債の選択により数値は近年改善してきていたが、平成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年度に実施した摩周観光交流館整備事業や弟子屈中学校改築事業による影響により平成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年度は再び悪化した。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年度からの老人ホーム移転改築事業の償還開始により、元利償還金及び実質公債費比率の高止まりの状況が続く。</a:t>
          </a:r>
          <a:endParaRPr lang="ja-JP" altLang="ja-JP" sz="1400">
            <a:effectLst/>
          </a:endParaRPr>
        </a:p>
        <a:p>
          <a:r>
            <a:rPr kumimoji="1" lang="ja-JP" altLang="ja-JP" sz="1100">
              <a:solidFill>
                <a:schemeClr val="dk1"/>
              </a:solidFill>
              <a:effectLst/>
              <a:latin typeface="+mn-lt"/>
              <a:ea typeface="+mn-ea"/>
              <a:cs typeface="+mn-cs"/>
            </a:rPr>
            <a:t>今後も各事業の元金償還も開始するが起債額の抑制といった財政規律に則り比率の改善に努めていく。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年度実施の老人ホーム移転改築事業の起債償還が始まる平成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年度から、過疎対策事業債の普通交付税措置額分以外を目標に積立を実施しているところ。地方債の償還開始とともに見合い額を繰入する予定である</a:t>
          </a:r>
          <a:r>
            <a:rPr kumimoji="1" lang="ja-JP" altLang="en-US"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将来負担比率（分子）構造で大きなウェイトを占めている「一般会計等に係る地方債現在高」であるが、これは学校建設、公営住宅や平成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年以降は摩周観光交流館整備事業、弟子屈中学校改築事業などに係るものである。平成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年度には老人ホーム改築事業の実施により大幅に増加しているが、財政上有利な起債の選択により「基準財政需要額算入見込額」も増加している。</a:t>
          </a:r>
          <a:endParaRPr lang="ja-JP" altLang="ja-JP" sz="1400">
            <a:effectLst/>
          </a:endParaRPr>
        </a:p>
        <a:p>
          <a:r>
            <a:rPr kumimoji="1" lang="ja-JP" altLang="ja-JP" sz="1100">
              <a:solidFill>
                <a:schemeClr val="dk1"/>
              </a:solidFill>
              <a:effectLst/>
              <a:latin typeface="+mn-lt"/>
              <a:ea typeface="+mn-ea"/>
              <a:cs typeface="+mn-cs"/>
            </a:rPr>
            <a:t>今後は公営住宅建替事業等により比率が上昇することが考えられる。</a:t>
          </a:r>
          <a:endParaRPr lang="ja-JP" altLang="ja-JP" sz="1400">
            <a:effectLst/>
          </a:endParaRPr>
        </a:p>
        <a:p>
          <a:r>
            <a:rPr kumimoji="1" lang="ja-JP" altLang="ja-JP" sz="1100">
              <a:solidFill>
                <a:schemeClr val="dk1"/>
              </a:solidFill>
              <a:effectLst/>
              <a:latin typeface="+mn-lt"/>
              <a:ea typeface="+mn-ea"/>
              <a:cs typeface="+mn-cs"/>
            </a:rPr>
            <a:t>「充当可能特定財源等」においては計画的な基金への積立、財政上有利な起債の選択により増加させ、将来負担額、比率の減少に努める。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北海道弟子屈町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・ふるさと納税の増収による増（まちづくり応援基金　その他特定目的基金）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３０年度より償還開始した老人ホーム建設事業を皮切りに、数年間は実質公債費比率の高止まりが想定され基金の取り崩しも視野にいれた厳しい財政運営が想定される。また町内の各種公共施設の老朽化に伴った維持補修や更新費用にも対応できるように、町として適切な規模の基金残高水準まで計画的な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・まちづくり応援基金～魅力あるまちづくりを推進して町民や寄附者が思い描くまちの将来像を実現することを目的とするもの</a:t>
          </a:r>
          <a:endParaRPr lang="ja-JP" altLang="ja-JP" sz="1400">
            <a:effectLst/>
          </a:endParaRPr>
        </a:p>
        <a:p>
          <a:r>
            <a:rPr kumimoji="1" lang="ja-JP" altLang="ja-JP" sz="1100">
              <a:solidFill>
                <a:schemeClr val="dk1"/>
              </a:solidFill>
              <a:effectLst/>
              <a:latin typeface="+mn-lt"/>
              <a:ea typeface="+mn-ea"/>
              <a:cs typeface="+mn-cs"/>
            </a:rPr>
            <a:t>・社会福祉整備基金～児童、母子、老人及び心身障害者等の福祉に関する施設の建設、営繕並びに福祉施策の実施に要するもの</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・森林環境譲与税基金～間伐や人材育成、担い手の確保、木材利用の促進や普及啓発等の森林整備やその促進に要するもの</a:t>
          </a:r>
          <a:endParaRPr lang="ja-JP" altLang="ja-JP" sz="1400">
            <a:effectLst/>
          </a:endParaRPr>
        </a:p>
        <a:p>
          <a:r>
            <a:rPr kumimoji="1" lang="ja-JP" altLang="ja-JP" sz="1100">
              <a:solidFill>
                <a:schemeClr val="dk1"/>
              </a:solidFill>
              <a:effectLst/>
              <a:latin typeface="+mn-lt"/>
              <a:ea typeface="+mn-ea"/>
              <a:cs typeface="+mn-cs"/>
            </a:rPr>
            <a:t>・学校等教育振興基金～学校教育、幼児教育の施設整備及び振興に要するもの</a:t>
          </a:r>
          <a:endParaRPr lang="ja-JP" altLang="ja-JP" sz="1400">
            <a:effectLst/>
          </a:endParaRPr>
        </a:p>
        <a:p>
          <a:r>
            <a:rPr kumimoji="1" lang="ja-JP" altLang="ja-JP" sz="1100">
              <a:solidFill>
                <a:schemeClr val="dk1"/>
              </a:solidFill>
              <a:effectLst/>
              <a:latin typeface="+mn-lt"/>
              <a:ea typeface="+mn-ea"/>
              <a:cs typeface="+mn-cs"/>
            </a:rPr>
            <a:t>・環境にやさしい町づくり基金～</a:t>
          </a:r>
          <a:r>
            <a:rPr lang="ja-JP" altLang="ja-JP" sz="1100">
              <a:solidFill>
                <a:schemeClr val="dk1"/>
              </a:solidFill>
              <a:effectLst/>
              <a:latin typeface="+mn-lt"/>
              <a:ea typeface="+mn-ea"/>
              <a:cs typeface="+mn-cs"/>
            </a:rPr>
            <a:t>摩周湖、屈斜路湖及びその他自然資源の環境保全に要するもの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・その他特定目的基金については、各種施策実行のため定期的な繰入を行っている状況であり、ふるさと納税分に対応するために創設したまちづくり応援基金において、令和６年度も堅調を維持し約</a:t>
          </a:r>
          <a:r>
            <a:rPr kumimoji="1" lang="en-US" altLang="ja-JP" sz="1100">
              <a:solidFill>
                <a:schemeClr val="dk1"/>
              </a:solidFill>
              <a:effectLst/>
              <a:latin typeface="+mn-lt"/>
              <a:ea typeface="+mn-ea"/>
              <a:cs typeface="+mn-cs"/>
            </a:rPr>
            <a:t>2,225</a:t>
          </a:r>
          <a:r>
            <a:rPr kumimoji="1" lang="ja-JP" altLang="ja-JP" sz="1100">
              <a:solidFill>
                <a:schemeClr val="dk1"/>
              </a:solidFill>
              <a:effectLst/>
              <a:latin typeface="+mn-lt"/>
              <a:ea typeface="+mn-ea"/>
              <a:cs typeface="+mn-cs"/>
            </a:rPr>
            <a:t>百万の積み立てを実施した。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・まちづくり応援基金を有効に活用して各種施策を実施するため、当該基金の増加を目指す。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３０年度より償還開始した老人ホーム建設事業を皮切りに、数年間は実質公債費比率の高止まりが想定され基金の取り崩しも視野にいれた厳しい財政運営が想定される。また町内の各種公共施設の老朽化に伴った維持補修や更新費用にも対応できるように、町として適切な規模の基金残高水準まで計画的な積立を行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・財政調整基金の残高は、災害への備え等のため標準財政規模の１０％程度を目標に令和７年度末までに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億円程度を積み立てることとしている。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・大型事業に係る償還が令和９年度から本格化することに備え積極的に積み立てを行っていることによる増。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・令和９年度から償還が本格化する大型事業（過疎対策事業債）の償還に備えて、普通交付税措置以外分の取り崩しを予定している。</a:t>
          </a:r>
          <a:endParaRPr lang="ja-JP" altLang="ja-JP" sz="1400">
            <a:effectLst/>
          </a:endParaRPr>
        </a:p>
        <a:p>
          <a:r>
            <a:rPr kumimoji="1" lang="ja-JP" altLang="ja-JP" sz="1100">
              <a:solidFill>
                <a:schemeClr val="dk1"/>
              </a:solidFill>
              <a:effectLst/>
              <a:latin typeface="+mn-lt"/>
              <a:ea typeface="+mn-ea"/>
              <a:cs typeface="+mn-cs"/>
            </a:rPr>
            <a:t>・今後も決算剰余金が発生した場合は積極的に減債基金への積み立てを検討する。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6,432
6,339
774.33
18,802,175
18,589,206
212,454
5,028,494
10,232,672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前年度に引き続き税収は増加傾向にあるが、財政力指数は</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と類似団体平均を下回っており、直営施設の指定管理者制度検討や、必要な事業を峻別し投資的経費の抑制等、歳出の見直しを随時実施すると共に、町税等徴収体制の強化や釧路・根室広域地方税滞納整理機構への滞納案件の引継ぎ等、歳入確保に努めることにより財政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類似団体平均を若干上回っており、人件費</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と高水準にあるため、今後も職員数見直しに伴う人件費減や高利率起債の補償金免除繰上償還、新規発行起債の管理・抑制や</a:t>
          </a:r>
          <a:r>
            <a:rPr kumimoji="1" lang="en-US" altLang="ja-JP" sz="1100">
              <a:solidFill>
                <a:schemeClr val="dk1"/>
              </a:solidFill>
              <a:effectLst/>
              <a:latin typeface="+mn-lt"/>
              <a:ea typeface="+mn-ea"/>
              <a:cs typeface="+mn-cs"/>
            </a:rPr>
            <a:t>PPP/PFI</a:t>
          </a:r>
          <a:r>
            <a:rPr kumimoji="1" lang="ja-JP" altLang="ja-JP" sz="1100">
              <a:solidFill>
                <a:schemeClr val="dk1"/>
              </a:solidFill>
              <a:effectLst/>
              <a:latin typeface="+mn-lt"/>
              <a:ea typeface="+mn-ea"/>
              <a:cs typeface="+mn-cs"/>
            </a:rPr>
            <a:t>事業活用によるコスト低減、</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サイクルに基づく事務事業評価による見直しを継続的に実施、当該比率の改善に努める。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58674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2182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65</xdr:row>
      <xdr:rowOff>17526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2182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51308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617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75438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955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大きく上回っており、保育園や老人ホームを直営で行っていることで、人員・人件費が多大であることが大きな要因である。特別養護老人ホーム（平成２１年度）及びデイサービスセンター（平成２７年度）の民営化や、他業務についても指定管理者制度の導入等を勘案しながら、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60418</xdr:rowOff>
    </xdr:from>
    <xdr:to>
      <xdr:col>23</xdr:col>
      <xdr:colOff>133350</xdr:colOff>
      <xdr:row>84</xdr:row>
      <xdr:rowOff>130218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62218"/>
          <a:ext cx="8382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119064</xdr:rowOff>
    </xdr:from>
    <xdr:to>
      <xdr:col>19</xdr:col>
      <xdr:colOff>133350</xdr:colOff>
      <xdr:row>84</xdr:row>
      <xdr:rowOff>60418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49414"/>
          <a:ext cx="889000" cy="1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87004</xdr:rowOff>
    </xdr:from>
    <xdr:to>
      <xdr:col>15</xdr:col>
      <xdr:colOff>82550</xdr:colOff>
      <xdr:row>83</xdr:row>
      <xdr:rowOff>119064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17354"/>
          <a:ext cx="889000" cy="3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166291</xdr:rowOff>
    </xdr:from>
    <xdr:to>
      <xdr:col>11</xdr:col>
      <xdr:colOff>31750</xdr:colOff>
      <xdr:row>83</xdr:row>
      <xdr:rowOff>87004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25191"/>
          <a:ext cx="889000" cy="9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79418</xdr:rowOff>
    </xdr:from>
    <xdr:to>
      <xdr:col>23</xdr:col>
      <xdr:colOff>184150</xdr:colOff>
      <xdr:row>85</xdr:row>
      <xdr:rowOff>9568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51495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5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9618</xdr:rowOff>
    </xdr:from>
    <xdr:to>
      <xdr:col>19</xdr:col>
      <xdr:colOff>184150</xdr:colOff>
      <xdr:row>84</xdr:row>
      <xdr:rowOff>111218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95995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9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68264</xdr:rowOff>
    </xdr:from>
    <xdr:to>
      <xdr:col>15</xdr:col>
      <xdr:colOff>133350</xdr:colOff>
      <xdr:row>83</xdr:row>
      <xdr:rowOff>169864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154641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8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36204</xdr:rowOff>
    </xdr:from>
    <xdr:to>
      <xdr:col>11</xdr:col>
      <xdr:colOff>82550</xdr:colOff>
      <xdr:row>83</xdr:row>
      <xdr:rowOff>137804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122581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5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115491</xdr:rowOff>
    </xdr:from>
    <xdr:to>
      <xdr:col>7</xdr:col>
      <xdr:colOff>31750</xdr:colOff>
      <xdr:row>83</xdr:row>
      <xdr:rowOff>45641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7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30418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6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６年度も引き続き、退職者の一部不補充と併せて各種手当の総点検等を行い、給与の適正化に努めていることにより類似団体平均値に比較的近いものとなっている。今後も引き続き給与の適正化に努めていき現状の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22073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037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159052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331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78618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23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78618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888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27818</xdr:rowOff>
    </xdr:from>
    <xdr:to>
      <xdr:col>68</xdr:col>
      <xdr:colOff>203200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年間）で職員数を</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削減してきたものの、依然として類似団体を大きく上回っている。保育園や老人ホームを直営で行っていることにより職員数が多いこともあるが、ＰＤＣＡサイクルに基づく事務事業評価による効率化・見直し、また、退職者の一部不補充の実施、民営化や指定管理者制度の活用を検討し、類似団体の平均値に近づけるよう努め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89789</xdr:rowOff>
    </xdr:from>
    <xdr:to>
      <xdr:col>81</xdr:col>
      <xdr:colOff>44450</xdr:colOff>
      <xdr:row>66</xdr:row>
      <xdr:rowOff>161375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405489"/>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113242</xdr:rowOff>
    </xdr:from>
    <xdr:to>
      <xdr:col>77</xdr:col>
      <xdr:colOff>44450</xdr:colOff>
      <xdr:row>66</xdr:row>
      <xdr:rowOff>89789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57492"/>
          <a:ext cx="8890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101981</xdr:rowOff>
    </xdr:from>
    <xdr:to>
      <xdr:col>72</xdr:col>
      <xdr:colOff>203200</xdr:colOff>
      <xdr:row>65</xdr:row>
      <xdr:rowOff>113242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4623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79459</xdr:rowOff>
    </xdr:from>
    <xdr:to>
      <xdr:col>68</xdr:col>
      <xdr:colOff>152400</xdr:colOff>
      <xdr:row>65</xdr:row>
      <xdr:rowOff>101981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2370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110575</xdr:rowOff>
    </xdr:from>
    <xdr:to>
      <xdr:col>81</xdr:col>
      <xdr:colOff>95250</xdr:colOff>
      <xdr:row>67</xdr:row>
      <xdr:rowOff>40725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6452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38989</xdr:rowOff>
    </xdr:from>
    <xdr:to>
      <xdr:col>77</xdr:col>
      <xdr:colOff>95250</xdr:colOff>
      <xdr:row>66</xdr:row>
      <xdr:rowOff>140589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125366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4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62442</xdr:rowOff>
    </xdr:from>
    <xdr:to>
      <xdr:col>73</xdr:col>
      <xdr:colOff>44450</xdr:colOff>
      <xdr:row>65</xdr:row>
      <xdr:rowOff>164042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148819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51181</xdr:rowOff>
    </xdr:from>
    <xdr:to>
      <xdr:col>68</xdr:col>
      <xdr:colOff>203200</xdr:colOff>
      <xdr:row>65</xdr:row>
      <xdr:rowOff>152781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137558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28659</xdr:rowOff>
    </xdr:from>
    <xdr:to>
      <xdr:col>64</xdr:col>
      <xdr:colOff>152400</xdr:colOff>
      <xdr:row>65</xdr:row>
      <xdr:rowOff>130259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115036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5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類似団体平均を上回っている主な要因としては、弟子屈中学校、学校給食センター、道の駅整備等を行ったまちづくり整備事業（平成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　総事業費</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億円、うち起債</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公営住宅建て替え事業等である。比率改善のため新規地方債の発行抑制・高利率起債の補償金免除繰上償還、職員数の減、減債基金への積極的な積立等を行っているが、大型事業の償還開始により高止まりの状況が続い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43</xdr:row>
      <xdr:rowOff>111337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64580"/>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83414</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111337</xdr:rowOff>
    </xdr:from>
    <xdr:to>
      <xdr:col>81</xdr:col>
      <xdr:colOff>133350</xdr:colOff>
      <xdr:row>43</xdr:row>
      <xdr:rowOff>111337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129963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147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127440</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4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6773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71120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791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94827</xdr:rowOff>
    </xdr:from>
    <xdr:to>
      <xdr:col>73</xdr:col>
      <xdr:colOff>44450</xdr:colOff>
      <xdr:row>40</xdr:row>
      <xdr:rowOff>24977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127423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110913</xdr:rowOff>
    </xdr:from>
    <xdr:to>
      <xdr:col>68</xdr:col>
      <xdr:colOff>203200</xdr:colOff>
      <xdr:row>40</xdr:row>
      <xdr:rowOff>41063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弟子屈中学校、学校給食センター、道の駅整備等を行ったまちづくり整備事業（平成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年度　総事業費</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億円、うち起債</a:t>
          </a:r>
          <a:r>
            <a:rPr kumimoji="1" lang="en-US" altLang="ja-JP" sz="1100" baseline="0">
              <a:solidFill>
                <a:schemeClr val="dk1"/>
              </a:solidFill>
              <a:effectLst/>
              <a:latin typeface="+mn-lt"/>
              <a:ea typeface="+mn-ea"/>
              <a:cs typeface="+mn-cs"/>
            </a:rPr>
            <a:t>8</a:t>
          </a:r>
          <a:r>
            <a:rPr kumimoji="1" lang="ja-JP" altLang="ja-JP" sz="1100" baseline="0">
              <a:solidFill>
                <a:schemeClr val="dk1"/>
              </a:solidFill>
              <a:effectLst/>
              <a:latin typeface="+mn-lt"/>
              <a:ea typeface="+mn-ea"/>
              <a:cs typeface="+mn-cs"/>
            </a:rPr>
            <a:t>億円）、公営住宅建て替え事業等により令和２年度までは類似団体平均を大きく上回っていた。令和３年度からは基金残高の大幅な増加により改善されているが、今後検討されている公共施設等の統廃合や除却に要する経費を勘案しながら、適正な事業実施をはか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14605</xdr:rowOff>
    </xdr:from>
    <xdr:to>
      <xdr:col>68</xdr:col>
      <xdr:colOff>152400</xdr:colOff>
      <xdr:row>22</xdr:row>
      <xdr:rowOff>120967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414905"/>
          <a:ext cx="889000" cy="147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135255</xdr:rowOff>
    </xdr:from>
    <xdr:to>
      <xdr:col>68</xdr:col>
      <xdr:colOff>203200</xdr:colOff>
      <xdr:row>14</xdr:row>
      <xdr:rowOff>65405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50182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70167</xdr:rowOff>
    </xdr:from>
    <xdr:to>
      <xdr:col>64</xdr:col>
      <xdr:colOff>152400</xdr:colOff>
      <xdr:row>23</xdr:row>
      <xdr:rowOff>317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84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156544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6,432
6,339
774.33
18,802,175
18,589,206
212,454
5,028,494
10,232,672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若干低くなっている。人手不足により想定よりも少ない人数で行政運営をしているという課題もあるが、引き続き事務事業の民間委託、指定管理者制度、退職者一部不補充を検討することにより人件費が過大にならない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062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5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類似団体平均と比較すると、物件費に係る経常収支比率は低くなっている。今後も委託業務の見直しによる民営化、指定管理者制度導入による経費削減などに努めコストが過大にならないよう努めていく。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168910</xdr:rowOff>
    </xdr:from>
    <xdr:to>
      <xdr:col>82</xdr:col>
      <xdr:colOff>107950</xdr:colOff>
      <xdr:row>15</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692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168910</xdr:rowOff>
    </xdr:from>
    <xdr:to>
      <xdr:col>78</xdr:col>
      <xdr:colOff>69850</xdr:colOff>
      <xdr:row>15</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692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96520</xdr:rowOff>
    </xdr:from>
    <xdr:to>
      <xdr:col>73</xdr:col>
      <xdr:colOff>180975</xdr:colOff>
      <xdr:row>15</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8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0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22860</xdr:rowOff>
    </xdr:from>
    <xdr:to>
      <xdr:col>82</xdr:col>
      <xdr:colOff>158750</xdr:colOff>
      <xdr:row>15</xdr:row>
      <xdr:rowOff>124460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39387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118110</xdr:rowOff>
    </xdr:from>
    <xdr:to>
      <xdr:col>78</xdr:col>
      <xdr:colOff>120650</xdr:colOff>
      <xdr:row>15</xdr:row>
      <xdr:rowOff>48260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58437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8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45720</xdr:rowOff>
    </xdr:from>
    <xdr:to>
      <xdr:col>74</xdr:col>
      <xdr:colOff>31750</xdr:colOff>
      <xdr:row>15</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157497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106680</xdr:rowOff>
    </xdr:from>
    <xdr:to>
      <xdr:col>69</xdr:col>
      <xdr:colOff>142875</xdr:colOff>
      <xdr:row>16</xdr:row>
      <xdr:rowOff>36830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21607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類似団体平均と同水準となっており、今後も養護老人ホーム運営や町独自の福祉サービスの充実、在宅福祉サービスや障がい者の自立支援に関するものを継続して水準の低下を招かぬよう配慮していきたい。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2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61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この経費については、特別会計への繰出金や施設等の維持補修費であり類似団体平均・全国平均ともに下回っている。</a:t>
          </a:r>
          <a:endParaRPr lang="ja-JP" altLang="ja-JP" sz="1400">
            <a:effectLst/>
          </a:endParaRPr>
        </a:p>
        <a:p>
          <a:r>
            <a:rPr kumimoji="1" lang="ja-JP" altLang="ja-JP" sz="1100">
              <a:solidFill>
                <a:schemeClr val="dk1"/>
              </a:solidFill>
              <a:effectLst/>
              <a:latin typeface="+mn-lt"/>
              <a:ea typeface="+mn-ea"/>
              <a:cs typeface="+mn-cs"/>
            </a:rPr>
            <a:t>特に繰出金において各会計における経費の節減などを徹底し健全化、負担の適正化を図り更なる比率改善に努める。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59</xdr:row>
      <xdr:rowOff>16510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2246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59</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034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9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75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20337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や人件費の高騰により各団体への補助金等が増加し、前年度よりも高い数値となった、今後については各種団体への補助金について事務事業評価により適正かつ明確な基準で見直しや廃止を行い、適切な財政運営に努めることで改善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39</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0552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363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144543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類似団体平均と比較すると、公債費に係る経常収支比率は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高くなっているが、要因としては過去の学校建設及び養護老人ホーム移転改築事業の起債償還開始等によるものである。さらに、公営企業債の元利償還金など公債費に類似した経費を合わせると、公債費の負担は非常に大きいものとなっており、今後においても公営住宅建替事業、各地区再整備事業といった大型事業により比率の上昇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78</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057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972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54611</xdr:rowOff>
    </xdr:from>
    <xdr:to>
      <xdr:col>15</xdr:col>
      <xdr:colOff>98425</xdr:colOff>
      <xdr:row>78</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27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54611</xdr:rowOff>
    </xdr:from>
    <xdr:to>
      <xdr:col>11</xdr:col>
      <xdr:colOff>9525</xdr:colOff>
      <xdr:row>78</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277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34289</xdr:rowOff>
    </xdr:from>
    <xdr:to>
      <xdr:col>15</xdr:col>
      <xdr:colOff>149225</xdr:colOff>
      <xdr:row>78</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3811</xdr:rowOff>
    </xdr:from>
    <xdr:to>
      <xdr:col>11</xdr:col>
      <xdr:colOff>60325</xdr:colOff>
      <xdr:row>78</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90188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この経費については、類似団体平均・全国平均と同水準であり、今後も各種経費の節減を徹底し同水準の維持に努める。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343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34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83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9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127208</xdr:rowOff>
    </xdr:from>
    <xdr:to>
      <xdr:col>29</xdr:col>
      <xdr:colOff>127000</xdr:colOff>
      <xdr:row>13</xdr:row>
      <xdr:rowOff>114063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232233"/>
          <a:ext cx="647700" cy="15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114063</xdr:rowOff>
    </xdr:from>
    <xdr:to>
      <xdr:col>26</xdr:col>
      <xdr:colOff>50800</xdr:colOff>
      <xdr:row>14</xdr:row>
      <xdr:rowOff>47009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390538"/>
          <a:ext cx="698500" cy="10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47009</xdr:rowOff>
    </xdr:from>
    <xdr:to>
      <xdr:col>22</xdr:col>
      <xdr:colOff>114300</xdr:colOff>
      <xdr:row>14</xdr:row>
      <xdr:rowOff>76778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494934"/>
          <a:ext cx="698500" cy="2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76778</xdr:rowOff>
    </xdr:from>
    <xdr:to>
      <xdr:col>18</xdr:col>
      <xdr:colOff>177800</xdr:colOff>
      <xdr:row>14</xdr:row>
      <xdr:rowOff>111577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524703"/>
          <a:ext cx="698500" cy="34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76408</xdr:rowOff>
    </xdr:from>
    <xdr:to>
      <xdr:col>29</xdr:col>
      <xdr:colOff>177800</xdr:colOff>
      <xdr:row>13</xdr:row>
      <xdr:rowOff>6558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18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23085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12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63263</xdr:rowOff>
    </xdr:from>
    <xdr:to>
      <xdr:col>26</xdr:col>
      <xdr:colOff>101600</xdr:colOff>
      <xdr:row>13</xdr:row>
      <xdr:rowOff>164863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33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3590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108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167659</xdr:rowOff>
    </xdr:from>
    <xdr:to>
      <xdr:col>22</xdr:col>
      <xdr:colOff>165100</xdr:colOff>
      <xdr:row>14</xdr:row>
      <xdr:rowOff>97809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44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107986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21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25978</xdr:rowOff>
    </xdr:from>
    <xdr:to>
      <xdr:col>19</xdr:col>
      <xdr:colOff>38100</xdr:colOff>
      <xdr:row>14</xdr:row>
      <xdr:rowOff>127578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47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137755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24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60777</xdr:rowOff>
    </xdr:from>
    <xdr:to>
      <xdr:col>15</xdr:col>
      <xdr:colOff>101600</xdr:colOff>
      <xdr:row>14</xdr:row>
      <xdr:rowOff>162377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50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27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73470</xdr:rowOff>
    </xdr:from>
    <xdr:to>
      <xdr:col>29</xdr:col>
      <xdr:colOff>127000</xdr:colOff>
      <xdr:row>34</xdr:row>
      <xdr:rowOff>233083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40920"/>
          <a:ext cx="647700" cy="15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73470</xdr:rowOff>
    </xdr:from>
    <xdr:to>
      <xdr:col>26</xdr:col>
      <xdr:colOff>50800</xdr:colOff>
      <xdr:row>34</xdr:row>
      <xdr:rowOff>198171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340920"/>
          <a:ext cx="698500" cy="12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198171</xdr:rowOff>
    </xdr:from>
    <xdr:to>
      <xdr:col>22</xdr:col>
      <xdr:colOff>114300</xdr:colOff>
      <xdr:row>34</xdr:row>
      <xdr:rowOff>246977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65621"/>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70777</xdr:rowOff>
    </xdr:from>
    <xdr:to>
      <xdr:col>18</xdr:col>
      <xdr:colOff>177800</xdr:colOff>
      <xdr:row>34</xdr:row>
      <xdr:rowOff>246977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338227"/>
          <a:ext cx="698500" cy="17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182283</xdr:rowOff>
    </xdr:from>
    <xdr:to>
      <xdr:col>29</xdr:col>
      <xdr:colOff>177800</xdr:colOff>
      <xdr:row>34</xdr:row>
      <xdr:rowOff>283883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4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27360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22670</xdr:rowOff>
    </xdr:from>
    <xdr:to>
      <xdr:col>26</xdr:col>
      <xdr:colOff>101600</xdr:colOff>
      <xdr:row>34</xdr:row>
      <xdr:rowOff>124270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29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134447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5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147371</xdr:rowOff>
    </xdr:from>
    <xdr:to>
      <xdr:col>22</xdr:col>
      <xdr:colOff>165100</xdr:colOff>
      <xdr:row>34</xdr:row>
      <xdr:rowOff>248971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41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259148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196177</xdr:rowOff>
    </xdr:from>
    <xdr:to>
      <xdr:col>19</xdr:col>
      <xdr:colOff>38100</xdr:colOff>
      <xdr:row>34</xdr:row>
      <xdr:rowOff>297777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63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307954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3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19977</xdr:rowOff>
    </xdr:from>
    <xdr:to>
      <xdr:col>15</xdr:col>
      <xdr:colOff>101600</xdr:colOff>
      <xdr:row>34</xdr:row>
      <xdr:rowOff>121577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28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131754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5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6,432
6,339
774.33
18,802,175
18,589,206
212,454
5,028,494
10,232,672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89149</xdr:rowOff>
    </xdr:from>
    <xdr:to>
      <xdr:col>24</xdr:col>
      <xdr:colOff>63500</xdr:colOff>
      <xdr:row>31</xdr:row>
      <xdr:rowOff>50531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32649"/>
          <a:ext cx="838200" cy="1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50531</xdr:rowOff>
    </xdr:from>
    <xdr:to>
      <xdr:col>19</xdr:col>
      <xdr:colOff>177800</xdr:colOff>
      <xdr:row>31</xdr:row>
      <xdr:rowOff>88722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65481"/>
          <a:ext cx="889000" cy="3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88722</xdr:rowOff>
    </xdr:from>
    <xdr:to>
      <xdr:col>15</xdr:col>
      <xdr:colOff>50800</xdr:colOff>
      <xdr:row>31</xdr:row>
      <xdr:rowOff>109433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03672"/>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109433</xdr:rowOff>
    </xdr:from>
    <xdr:to>
      <xdr:col>10</xdr:col>
      <xdr:colOff>114300</xdr:colOff>
      <xdr:row>31</xdr:row>
      <xdr:rowOff>154887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24383"/>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38349</xdr:rowOff>
    </xdr:from>
    <xdr:to>
      <xdr:col>24</xdr:col>
      <xdr:colOff>114300</xdr:colOff>
      <xdr:row>30</xdr:row>
      <xdr:rowOff>139949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61226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171181</xdr:rowOff>
    </xdr:from>
    <xdr:to>
      <xdr:col>20</xdr:col>
      <xdr:colOff>38100</xdr:colOff>
      <xdr:row>31</xdr:row>
      <xdr:rowOff>101331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117858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8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37922</xdr:rowOff>
    </xdr:from>
    <xdr:to>
      <xdr:col>15</xdr:col>
      <xdr:colOff>101600</xdr:colOff>
      <xdr:row>31</xdr:row>
      <xdr:rowOff>139522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156049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2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58633</xdr:rowOff>
    </xdr:from>
    <xdr:to>
      <xdr:col>10</xdr:col>
      <xdr:colOff>165100</xdr:colOff>
      <xdr:row>31</xdr:row>
      <xdr:rowOff>160233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5310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4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104087</xdr:rowOff>
    </xdr:from>
    <xdr:to>
      <xdr:col>6</xdr:col>
      <xdr:colOff>38100</xdr:colOff>
      <xdr:row>32</xdr:row>
      <xdr:rowOff>34237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50764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9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1226</xdr:rowOff>
    </xdr:from>
    <xdr:to>
      <xdr:col>24</xdr:col>
      <xdr:colOff>63500</xdr:colOff>
      <xdr:row>56</xdr:row>
      <xdr:rowOff>52330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02426"/>
          <a:ext cx="8382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52330</xdr:rowOff>
    </xdr:from>
    <xdr:to>
      <xdr:col>19</xdr:col>
      <xdr:colOff>177800</xdr:colOff>
      <xdr:row>56</xdr:row>
      <xdr:rowOff>149529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53530"/>
          <a:ext cx="889000" cy="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149529</xdr:rowOff>
    </xdr:from>
    <xdr:to>
      <xdr:col>15</xdr:col>
      <xdr:colOff>50800</xdr:colOff>
      <xdr:row>57</xdr:row>
      <xdr:rowOff>8797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50729"/>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8797</xdr:rowOff>
    </xdr:from>
    <xdr:to>
      <xdr:col>10</xdr:col>
      <xdr:colOff>114300</xdr:colOff>
      <xdr:row>57</xdr:row>
      <xdr:rowOff>87999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81447"/>
          <a:ext cx="889000" cy="7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121876</xdr:rowOff>
    </xdr:from>
    <xdr:to>
      <xdr:col>24</xdr:col>
      <xdr:colOff>114300</xdr:colOff>
      <xdr:row>56</xdr:row>
      <xdr:rowOff>52026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144753</xdr:rowOff>
    </xdr:from>
    <xdr:ext cx="690189"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030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xdr:rowOff>
    </xdr:from>
    <xdr:to>
      <xdr:col>20</xdr:col>
      <xdr:colOff>38100</xdr:colOff>
      <xdr:row>56</xdr:row>
      <xdr:rowOff>103130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119657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3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98729</xdr:rowOff>
    </xdr:from>
    <xdr:to>
      <xdr:col>15</xdr:col>
      <xdr:colOff>101600</xdr:colOff>
      <xdr:row>57</xdr:row>
      <xdr:rowOff>28879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45406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7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129447</xdr:rowOff>
    </xdr:from>
    <xdr:to>
      <xdr:col>10</xdr:col>
      <xdr:colOff>165100</xdr:colOff>
      <xdr:row>57</xdr:row>
      <xdr:rowOff>59597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76124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0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37199</xdr:rowOff>
    </xdr:from>
    <xdr:to>
      <xdr:col>6</xdr:col>
      <xdr:colOff>38100</xdr:colOff>
      <xdr:row>57</xdr:row>
      <xdr:rowOff>138799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155326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8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77921</xdr:rowOff>
    </xdr:from>
    <xdr:to>
      <xdr:col>24</xdr:col>
      <xdr:colOff>63500</xdr:colOff>
      <xdr:row>74</xdr:row>
      <xdr:rowOff>148634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593771"/>
          <a:ext cx="838200" cy="24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148634</xdr:rowOff>
    </xdr:from>
    <xdr:to>
      <xdr:col>19</xdr:col>
      <xdr:colOff>177800</xdr:colOff>
      <xdr:row>75</xdr:row>
      <xdr:rowOff>94075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835934"/>
          <a:ext cx="8890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54546</xdr:rowOff>
    </xdr:from>
    <xdr:to>
      <xdr:col>15</xdr:col>
      <xdr:colOff>50800</xdr:colOff>
      <xdr:row>75</xdr:row>
      <xdr:rowOff>94075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913296"/>
          <a:ext cx="8890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54546</xdr:rowOff>
    </xdr:from>
    <xdr:to>
      <xdr:col>10</xdr:col>
      <xdr:colOff>114300</xdr:colOff>
      <xdr:row>76</xdr:row>
      <xdr:rowOff>113925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913296"/>
          <a:ext cx="889000" cy="2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27121</xdr:rowOff>
    </xdr:from>
    <xdr:to>
      <xdr:col>24</xdr:col>
      <xdr:colOff>114300</xdr:colOff>
      <xdr:row>73</xdr:row>
      <xdr:rowOff>128721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54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49998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39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97834</xdr:rowOff>
    </xdr:from>
    <xdr:to>
      <xdr:col>20</xdr:col>
      <xdr:colOff>38100</xdr:colOff>
      <xdr:row>75</xdr:row>
      <xdr:rowOff>27984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44511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6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43275</xdr:rowOff>
    </xdr:from>
    <xdr:to>
      <xdr:col>15</xdr:col>
      <xdr:colOff>101600</xdr:colOff>
      <xdr:row>75</xdr:row>
      <xdr:rowOff>144875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161402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6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3746</xdr:rowOff>
    </xdr:from>
    <xdr:to>
      <xdr:col>10</xdr:col>
      <xdr:colOff>165100</xdr:colOff>
      <xdr:row>75</xdr:row>
      <xdr:rowOff>105346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121873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6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63125</xdr:rowOff>
    </xdr:from>
    <xdr:to>
      <xdr:col>6</xdr:col>
      <xdr:colOff>38100</xdr:colOff>
      <xdr:row>76</xdr:row>
      <xdr:rowOff>164725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9803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46583</xdr:rowOff>
    </xdr:from>
    <xdr:to>
      <xdr:col>24</xdr:col>
      <xdr:colOff>63500</xdr:colOff>
      <xdr:row>95</xdr:row>
      <xdr:rowOff>49975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34333"/>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46583</xdr:rowOff>
    </xdr:from>
    <xdr:to>
      <xdr:col>19</xdr:col>
      <xdr:colOff>177800</xdr:colOff>
      <xdr:row>95</xdr:row>
      <xdr:rowOff>53784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3433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26482</xdr:rowOff>
    </xdr:from>
    <xdr:to>
      <xdr:col>15</xdr:col>
      <xdr:colOff>50800</xdr:colOff>
      <xdr:row>95</xdr:row>
      <xdr:rowOff>53784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14232"/>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26482</xdr:rowOff>
    </xdr:from>
    <xdr:to>
      <xdr:col>10</xdr:col>
      <xdr:colOff>114300</xdr:colOff>
      <xdr:row>96</xdr:row>
      <xdr:rowOff>87854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14232"/>
          <a:ext cx="889000" cy="2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170625</xdr:rowOff>
    </xdr:from>
    <xdr:to>
      <xdr:col>24</xdr:col>
      <xdr:colOff>114300</xdr:colOff>
      <xdr:row>95</xdr:row>
      <xdr:rowOff>100775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22052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3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167233</xdr:rowOff>
    </xdr:from>
    <xdr:to>
      <xdr:col>20</xdr:col>
      <xdr:colOff>38100</xdr:colOff>
      <xdr:row>95</xdr:row>
      <xdr:rowOff>97383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113910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5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2984</xdr:rowOff>
    </xdr:from>
    <xdr:to>
      <xdr:col>15</xdr:col>
      <xdr:colOff>101600</xdr:colOff>
      <xdr:row>95</xdr:row>
      <xdr:rowOff>104584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121111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6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147132</xdr:rowOff>
    </xdr:from>
    <xdr:to>
      <xdr:col>10</xdr:col>
      <xdr:colOff>165100</xdr:colOff>
      <xdr:row>95</xdr:row>
      <xdr:rowOff>77282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93809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3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37054</xdr:rowOff>
    </xdr:from>
    <xdr:to>
      <xdr:col>6</xdr:col>
      <xdr:colOff>38100</xdr:colOff>
      <xdr:row>96</xdr:row>
      <xdr:rowOff>138654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155181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7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2163</xdr:rowOff>
    </xdr:from>
    <xdr:to>
      <xdr:col>55</xdr:col>
      <xdr:colOff>0</xdr:colOff>
      <xdr:row>35</xdr:row>
      <xdr:rowOff>67344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31463"/>
          <a:ext cx="838200" cy="2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67344</xdr:rowOff>
    </xdr:from>
    <xdr:to>
      <xdr:col>50</xdr:col>
      <xdr:colOff>114300</xdr:colOff>
      <xdr:row>35</xdr:row>
      <xdr:rowOff>112120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68094"/>
          <a:ext cx="889000" cy="4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112120</xdr:rowOff>
    </xdr:from>
    <xdr:to>
      <xdr:col>45</xdr:col>
      <xdr:colOff>177800</xdr:colOff>
      <xdr:row>36</xdr:row>
      <xdr:rowOff>108165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2870"/>
          <a:ext cx="889000" cy="1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167193</xdr:rowOff>
    </xdr:from>
    <xdr:to>
      <xdr:col>41</xdr:col>
      <xdr:colOff>50800</xdr:colOff>
      <xdr:row>36</xdr:row>
      <xdr:rowOff>108165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25043"/>
          <a:ext cx="889000" cy="4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122813</xdr:rowOff>
    </xdr:from>
    <xdr:to>
      <xdr:col>55</xdr:col>
      <xdr:colOff>50800</xdr:colOff>
      <xdr:row>34</xdr:row>
      <xdr:rowOff>52963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145690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3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16544</xdr:rowOff>
    </xdr:from>
    <xdr:to>
      <xdr:col>50</xdr:col>
      <xdr:colOff>165100</xdr:colOff>
      <xdr:row>35</xdr:row>
      <xdr:rowOff>118144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134671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9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61320</xdr:rowOff>
    </xdr:from>
    <xdr:to>
      <xdr:col>46</xdr:col>
      <xdr:colOff>38100</xdr:colOff>
      <xdr:row>35</xdr:row>
      <xdr:rowOff>162920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7997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3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57365</xdr:rowOff>
    </xdr:from>
    <xdr:to>
      <xdr:col>41</xdr:col>
      <xdr:colOff>101600</xdr:colOff>
      <xdr:row>36</xdr:row>
      <xdr:rowOff>158965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4042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116393</xdr:rowOff>
    </xdr:from>
    <xdr:to>
      <xdr:col>36</xdr:col>
      <xdr:colOff>165100</xdr:colOff>
      <xdr:row>34</xdr:row>
      <xdr:rowOff>46543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63070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100893</xdr:rowOff>
    </xdr:from>
    <xdr:to>
      <xdr:col>55</xdr:col>
      <xdr:colOff>0</xdr:colOff>
      <xdr:row>57</xdr:row>
      <xdr:rowOff>151777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73543"/>
          <a:ext cx="838200" cy="5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100893</xdr:rowOff>
    </xdr:from>
    <xdr:to>
      <xdr:col>50</xdr:col>
      <xdr:colOff>114300</xdr:colOff>
      <xdr:row>58</xdr:row>
      <xdr:rowOff>34151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73543"/>
          <a:ext cx="8890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10713</xdr:rowOff>
    </xdr:from>
    <xdr:to>
      <xdr:col>45</xdr:col>
      <xdr:colOff>177800</xdr:colOff>
      <xdr:row>58</xdr:row>
      <xdr:rowOff>34151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54813"/>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10713</xdr:rowOff>
    </xdr:from>
    <xdr:to>
      <xdr:col>41</xdr:col>
      <xdr:colOff>50800</xdr:colOff>
      <xdr:row>58</xdr:row>
      <xdr:rowOff>68187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54813"/>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100977</xdr:rowOff>
    </xdr:from>
    <xdr:to>
      <xdr:col>55</xdr:col>
      <xdr:colOff>50800</xdr:colOff>
      <xdr:row>58</xdr:row>
      <xdr:rowOff>31127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123854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50093</xdr:rowOff>
    </xdr:from>
    <xdr:to>
      <xdr:col>50</xdr:col>
      <xdr:colOff>165100</xdr:colOff>
      <xdr:row>57</xdr:row>
      <xdr:rowOff>151693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2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168220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59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154801</xdr:rowOff>
    </xdr:from>
    <xdr:to>
      <xdr:col>46</xdr:col>
      <xdr:colOff>38100</xdr:colOff>
      <xdr:row>58</xdr:row>
      <xdr:rowOff>84951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101478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0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131363</xdr:rowOff>
    </xdr:from>
    <xdr:to>
      <xdr:col>41</xdr:col>
      <xdr:colOff>101600</xdr:colOff>
      <xdr:row>58</xdr:row>
      <xdr:rowOff>61513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78040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7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17387</xdr:rowOff>
    </xdr:from>
    <xdr:to>
      <xdr:col>36</xdr:col>
      <xdr:colOff>165100</xdr:colOff>
      <xdr:row>58</xdr:row>
      <xdr:rowOff>118987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135514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3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158942</xdr:rowOff>
    </xdr:from>
    <xdr:to>
      <xdr:col>55</xdr:col>
      <xdr:colOff>0</xdr:colOff>
      <xdr:row>78</xdr:row>
      <xdr:rowOff>64095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60592"/>
          <a:ext cx="838200" cy="7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158942</xdr:rowOff>
    </xdr:from>
    <xdr:to>
      <xdr:col>50</xdr:col>
      <xdr:colOff>114300</xdr:colOff>
      <xdr:row>78</xdr:row>
      <xdr:rowOff>111218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60592"/>
          <a:ext cx="889000" cy="1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111218</xdr:rowOff>
    </xdr:from>
    <xdr:to>
      <xdr:col>45</xdr:col>
      <xdr:colOff>177800</xdr:colOff>
      <xdr:row>78</xdr:row>
      <xdr:rowOff>121287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4318"/>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121287</xdr:rowOff>
    </xdr:from>
    <xdr:to>
      <xdr:col>41</xdr:col>
      <xdr:colOff>50800</xdr:colOff>
      <xdr:row>78</xdr:row>
      <xdr:rowOff>121658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94387"/>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13295</xdr:rowOff>
    </xdr:from>
    <xdr:to>
      <xdr:col>55</xdr:col>
      <xdr:colOff>50800</xdr:colOff>
      <xdr:row>78</xdr:row>
      <xdr:rowOff>114895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144122</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108142</xdr:rowOff>
    </xdr:from>
    <xdr:to>
      <xdr:col>50</xdr:col>
      <xdr:colOff>165100</xdr:colOff>
      <xdr:row>78</xdr:row>
      <xdr:rowOff>38292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54819</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0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60418</xdr:rowOff>
    </xdr:from>
    <xdr:to>
      <xdr:col>46</xdr:col>
      <xdr:colOff>38100</xdr:colOff>
      <xdr:row>78</xdr:row>
      <xdr:rowOff>162018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70487</xdr:rowOff>
    </xdr:from>
    <xdr:to>
      <xdr:col>41</xdr:col>
      <xdr:colOff>101600</xdr:colOff>
      <xdr:row>79</xdr:row>
      <xdr:rowOff>637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163214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70858</xdr:rowOff>
    </xdr:from>
    <xdr:to>
      <xdr:col>36</xdr:col>
      <xdr:colOff>165100</xdr:colOff>
      <xdr:row>79</xdr:row>
      <xdr:rowOff>1008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17535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77436</xdr:rowOff>
    </xdr:from>
    <xdr:to>
      <xdr:col>55</xdr:col>
      <xdr:colOff>0</xdr:colOff>
      <xdr:row>97</xdr:row>
      <xdr:rowOff>67794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36636"/>
          <a:ext cx="838200" cy="16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47019</xdr:rowOff>
    </xdr:from>
    <xdr:to>
      <xdr:col>50</xdr:col>
      <xdr:colOff>114300</xdr:colOff>
      <xdr:row>97</xdr:row>
      <xdr:rowOff>67794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77669"/>
          <a:ext cx="8890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8424</xdr:rowOff>
    </xdr:from>
    <xdr:to>
      <xdr:col>45</xdr:col>
      <xdr:colOff>177800</xdr:colOff>
      <xdr:row>97</xdr:row>
      <xdr:rowOff>47019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467624"/>
          <a:ext cx="889000" cy="2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8424</xdr:rowOff>
    </xdr:from>
    <xdr:to>
      <xdr:col>41</xdr:col>
      <xdr:colOff>50800</xdr:colOff>
      <xdr:row>97</xdr:row>
      <xdr:rowOff>97777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67624"/>
          <a:ext cx="889000" cy="26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26636</xdr:rowOff>
    </xdr:from>
    <xdr:to>
      <xdr:col>55</xdr:col>
      <xdr:colOff>50800</xdr:colOff>
      <xdr:row>96</xdr:row>
      <xdr:rowOff>128236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49513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3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16994</xdr:rowOff>
    </xdr:from>
    <xdr:to>
      <xdr:col>50</xdr:col>
      <xdr:colOff>165100</xdr:colOff>
      <xdr:row>97</xdr:row>
      <xdr:rowOff>118594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135121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2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167669</xdr:rowOff>
    </xdr:from>
    <xdr:to>
      <xdr:col>46</xdr:col>
      <xdr:colOff>38100</xdr:colOff>
      <xdr:row>97</xdr:row>
      <xdr:rowOff>97819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114346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0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129074</xdr:rowOff>
    </xdr:from>
    <xdr:to>
      <xdr:col>41</xdr:col>
      <xdr:colOff>101600</xdr:colOff>
      <xdr:row>96</xdr:row>
      <xdr:rowOff>59224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75751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1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46977</xdr:rowOff>
    </xdr:from>
    <xdr:to>
      <xdr:col>36</xdr:col>
      <xdr:colOff>165100</xdr:colOff>
      <xdr:row>97</xdr:row>
      <xdr:rowOff>148577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165104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139274</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4374"/>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126345</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1445"/>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126345</xdr:rowOff>
    </xdr:from>
    <xdr:to>
      <xdr:col>76</xdr:col>
      <xdr:colOff>114300</xdr:colOff>
      <xdr:row>38</xdr:row>
      <xdr:rowOff>137990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1445"/>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137990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3090"/>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88474</xdr:rowOff>
    </xdr:from>
    <xdr:to>
      <xdr:col>85</xdr:col>
      <xdr:colOff>177800</xdr:colOff>
      <xdr:row>39</xdr:row>
      <xdr:rowOff>18624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75545</xdr:rowOff>
    </xdr:from>
    <xdr:to>
      <xdr:col>76</xdr:col>
      <xdr:colOff>165100</xdr:colOff>
      <xdr:row>39</xdr:row>
      <xdr:rowOff>5695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168272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87190</xdr:rowOff>
    </xdr:from>
    <xdr:to>
      <xdr:col>72</xdr:col>
      <xdr:colOff>38100</xdr:colOff>
      <xdr:row>39</xdr:row>
      <xdr:rowOff>17340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5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57392</xdr:rowOff>
    </xdr:from>
    <xdr:to>
      <xdr:col>85</xdr:col>
      <xdr:colOff>127000</xdr:colOff>
      <xdr:row>76</xdr:row>
      <xdr:rowOff>77670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87592"/>
          <a:ext cx="8382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24180</xdr:rowOff>
    </xdr:from>
    <xdr:to>
      <xdr:col>81</xdr:col>
      <xdr:colOff>50800</xdr:colOff>
      <xdr:row>76</xdr:row>
      <xdr:rowOff>57392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054380"/>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24180</xdr:rowOff>
    </xdr:from>
    <xdr:to>
      <xdr:col>76</xdr:col>
      <xdr:colOff>114300</xdr:colOff>
      <xdr:row>76</xdr:row>
      <xdr:rowOff>42149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54380"/>
          <a:ext cx="8890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42149</xdr:rowOff>
    </xdr:from>
    <xdr:to>
      <xdr:col>71</xdr:col>
      <xdr:colOff>177800</xdr:colOff>
      <xdr:row>76</xdr:row>
      <xdr:rowOff>46286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72349"/>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26870</xdr:rowOff>
    </xdr:from>
    <xdr:to>
      <xdr:col>85</xdr:col>
      <xdr:colOff>177800</xdr:colOff>
      <xdr:row>76</xdr:row>
      <xdr:rowOff>128470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49747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0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6592</xdr:rowOff>
    </xdr:from>
    <xdr:to>
      <xdr:col>81</xdr:col>
      <xdr:colOff>101600</xdr:colOff>
      <xdr:row>76</xdr:row>
      <xdr:rowOff>108192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124720</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1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144829</xdr:rowOff>
    </xdr:from>
    <xdr:to>
      <xdr:col>76</xdr:col>
      <xdr:colOff>165100</xdr:colOff>
      <xdr:row>76</xdr:row>
      <xdr:rowOff>74978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035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91506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77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162799</xdr:rowOff>
    </xdr:from>
    <xdr:to>
      <xdr:col>72</xdr:col>
      <xdr:colOff>38100</xdr:colOff>
      <xdr:row>76</xdr:row>
      <xdr:rowOff>92949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2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109476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9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166936</xdr:rowOff>
    </xdr:from>
    <xdr:to>
      <xdr:col>67</xdr:col>
      <xdr:colOff>101600</xdr:colOff>
      <xdr:row>76</xdr:row>
      <xdr:rowOff>97086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113612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108773</xdr:rowOff>
    </xdr:from>
    <xdr:to>
      <xdr:col>85</xdr:col>
      <xdr:colOff>127000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5539273"/>
          <a:ext cx="838200" cy="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108773</xdr:rowOff>
    </xdr:from>
    <xdr:to>
      <xdr:col>81</xdr:col>
      <xdr:colOff>50800</xdr:colOff>
      <xdr:row>93</xdr:row>
      <xdr:rowOff>81443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5539273"/>
          <a:ext cx="889000" cy="4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61754</xdr:rowOff>
    </xdr:from>
    <xdr:to>
      <xdr:col>76</xdr:col>
      <xdr:colOff>114300</xdr:colOff>
      <xdr:row>93</xdr:row>
      <xdr:rowOff>81443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5663704"/>
          <a:ext cx="889000" cy="3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61754</xdr:rowOff>
    </xdr:from>
    <xdr:to>
      <xdr:col>71</xdr:col>
      <xdr:colOff>177800</xdr:colOff>
      <xdr:row>94</xdr:row>
      <xdr:rowOff>79251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5663704"/>
          <a:ext cx="889000" cy="53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144205</xdr:rowOff>
    </xdr:from>
    <xdr:to>
      <xdr:col>85</xdr:col>
      <xdr:colOff>177800</xdr:colOff>
      <xdr:row>91</xdr:row>
      <xdr:rowOff>74355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5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97232</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52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57973</xdr:rowOff>
    </xdr:from>
    <xdr:to>
      <xdr:col>81</xdr:col>
      <xdr:colOff>101600</xdr:colOff>
      <xdr:row>90</xdr:row>
      <xdr:rowOff>159573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54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4650</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52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30643</xdr:rowOff>
    </xdr:from>
    <xdr:to>
      <xdr:col>76</xdr:col>
      <xdr:colOff>165100</xdr:colOff>
      <xdr:row>93</xdr:row>
      <xdr:rowOff>132243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59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148770</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7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10954</xdr:rowOff>
    </xdr:from>
    <xdr:to>
      <xdr:col>72</xdr:col>
      <xdr:colOff>38100</xdr:colOff>
      <xdr:row>91</xdr:row>
      <xdr:rowOff>112554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56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129081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38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28451</xdr:rowOff>
    </xdr:from>
    <xdr:to>
      <xdr:col>67</xdr:col>
      <xdr:colOff>101600</xdr:colOff>
      <xdr:row>94</xdr:row>
      <xdr:rowOff>130051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1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146578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591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83465</xdr:rowOff>
    </xdr:from>
    <xdr:to>
      <xdr:col>116</xdr:col>
      <xdr:colOff>63500</xdr:colOff>
      <xdr:row>54</xdr:row>
      <xdr:rowOff>110325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341765"/>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110325</xdr:rowOff>
    </xdr:from>
    <xdr:to>
      <xdr:col>111</xdr:col>
      <xdr:colOff>177800</xdr:colOff>
      <xdr:row>54</xdr:row>
      <xdr:rowOff>119858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368625"/>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119858</xdr:rowOff>
    </xdr:from>
    <xdr:to>
      <xdr:col>107</xdr:col>
      <xdr:colOff>50800</xdr:colOff>
      <xdr:row>54</xdr:row>
      <xdr:rowOff>125984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378158"/>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125984</xdr:rowOff>
    </xdr:from>
    <xdr:to>
      <xdr:col>102</xdr:col>
      <xdr:colOff>114300</xdr:colOff>
      <xdr:row>56</xdr:row>
      <xdr:rowOff>85842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384284"/>
          <a:ext cx="889000" cy="30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32665</xdr:rowOff>
    </xdr:from>
    <xdr:to>
      <xdr:col>116</xdr:col>
      <xdr:colOff>114300</xdr:colOff>
      <xdr:row>54</xdr:row>
      <xdr:rowOff>134265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2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55542</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14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59525</xdr:rowOff>
    </xdr:from>
    <xdr:to>
      <xdr:col>112</xdr:col>
      <xdr:colOff>38100</xdr:colOff>
      <xdr:row>54</xdr:row>
      <xdr:rowOff>161125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3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6202</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09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69058</xdr:rowOff>
    </xdr:from>
    <xdr:to>
      <xdr:col>107</xdr:col>
      <xdr:colOff>101600</xdr:colOff>
      <xdr:row>54</xdr:row>
      <xdr:rowOff>170658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3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15735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1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75184</xdr:rowOff>
    </xdr:from>
    <xdr:to>
      <xdr:col>102</xdr:col>
      <xdr:colOff>165100</xdr:colOff>
      <xdr:row>55</xdr:row>
      <xdr:rowOff>5334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3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21861</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1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35042</xdr:rowOff>
    </xdr:from>
    <xdr:to>
      <xdr:col>98</xdr:col>
      <xdr:colOff>38100</xdr:colOff>
      <xdr:row>56</xdr:row>
      <xdr:rowOff>136642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153169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41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4565</xdr:rowOff>
    </xdr:from>
    <xdr:to>
      <xdr:col>116</xdr:col>
      <xdr:colOff>63500</xdr:colOff>
      <xdr:row>75</xdr:row>
      <xdr:rowOff>104626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348965"/>
          <a:ext cx="838200" cy="6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4565</xdr:rowOff>
    </xdr:from>
    <xdr:to>
      <xdr:col>111</xdr:col>
      <xdr:colOff>177800</xdr:colOff>
      <xdr:row>73</xdr:row>
      <xdr:rowOff>15750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348965"/>
          <a:ext cx="889000" cy="1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271</xdr:rowOff>
    </xdr:from>
    <xdr:to>
      <xdr:col>107</xdr:col>
      <xdr:colOff>50800</xdr:colOff>
      <xdr:row>73</xdr:row>
      <xdr:rowOff>15750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516121"/>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170006</xdr:rowOff>
    </xdr:from>
    <xdr:to>
      <xdr:col>102</xdr:col>
      <xdr:colOff>114300</xdr:colOff>
      <xdr:row>73</xdr:row>
      <xdr:rowOff>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51440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53826</xdr:rowOff>
    </xdr:from>
    <xdr:to>
      <xdr:col>116</xdr:col>
      <xdr:colOff>114300</xdr:colOff>
      <xdr:row>75</xdr:row>
      <xdr:rowOff>155426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32253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125215</xdr:rowOff>
    </xdr:from>
    <xdr:to>
      <xdr:col>112</xdr:col>
      <xdr:colOff>38100</xdr:colOff>
      <xdr:row>72</xdr:row>
      <xdr:rowOff>55365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2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71892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0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136400</xdr:rowOff>
    </xdr:from>
    <xdr:to>
      <xdr:col>107</xdr:col>
      <xdr:colOff>101600</xdr:colOff>
      <xdr:row>73</xdr:row>
      <xdr:rowOff>66550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4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83077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5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120921</xdr:rowOff>
    </xdr:from>
    <xdr:to>
      <xdr:col>102</xdr:col>
      <xdr:colOff>165100</xdr:colOff>
      <xdr:row>73</xdr:row>
      <xdr:rowOff>51071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4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67598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119206</xdr:rowOff>
    </xdr:from>
    <xdr:to>
      <xdr:col>98</xdr:col>
      <xdr:colOff>38100</xdr:colOff>
      <xdr:row>73</xdr:row>
      <xdr:rowOff>49356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4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65883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2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2,890,112</a:t>
          </a:r>
          <a:r>
            <a:rPr kumimoji="1" lang="ja-JP" altLang="ja-JP" sz="1100">
              <a:solidFill>
                <a:schemeClr val="dk1"/>
              </a:solidFill>
              <a:effectLst/>
              <a:latin typeface="+mn-lt"/>
              <a:ea typeface="+mn-ea"/>
              <a:cs typeface="+mn-cs"/>
            </a:rPr>
            <a:t>円となっている。主な構成項目として人件費が、住民一人当たり</a:t>
          </a:r>
          <a:r>
            <a:rPr kumimoji="1" lang="en-US" altLang="ja-JP" sz="1100">
              <a:solidFill>
                <a:schemeClr val="dk1"/>
              </a:solidFill>
              <a:effectLst/>
              <a:latin typeface="+mn-lt"/>
              <a:ea typeface="+mn-ea"/>
              <a:cs typeface="+mn-cs"/>
            </a:rPr>
            <a:t>246,634</a:t>
          </a:r>
          <a:r>
            <a:rPr kumimoji="1" lang="ja-JP" altLang="ja-JP" sz="1100">
              <a:solidFill>
                <a:schemeClr val="dk1"/>
              </a:solidFill>
              <a:effectLst/>
              <a:latin typeface="+mn-lt"/>
              <a:ea typeface="+mn-ea"/>
              <a:cs typeface="+mn-cs"/>
            </a:rPr>
            <a:t>円となっており、最低賃金の引き上げ等の影響から上昇傾向であることに加え、</a:t>
          </a:r>
          <a:endParaRPr lang="ja-JP" altLang="ja-JP" sz="1400">
            <a:effectLst/>
          </a:endParaRPr>
        </a:p>
        <a:p>
          <a:r>
            <a:rPr kumimoji="1" lang="ja-JP" altLang="ja-JP" sz="1100">
              <a:solidFill>
                <a:schemeClr val="dk1"/>
              </a:solidFill>
              <a:effectLst/>
              <a:latin typeface="+mn-lt"/>
              <a:ea typeface="+mn-ea"/>
              <a:cs typeface="+mn-cs"/>
            </a:rPr>
            <a:t>保育園や養護老人ホームなどの施設運営を直営で行っていることが類似団体平均と比較して多いことが主な要因である。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348,586</a:t>
          </a:r>
          <a:r>
            <a:rPr kumimoji="1" lang="ja-JP" altLang="ja-JP" sz="1100">
              <a:solidFill>
                <a:schemeClr val="dk1"/>
              </a:solidFill>
              <a:effectLst/>
              <a:latin typeface="+mn-lt"/>
              <a:ea typeface="+mn-ea"/>
              <a:cs typeface="+mn-cs"/>
            </a:rPr>
            <a:t>円、維持補修費は住民一人当たり</a:t>
          </a:r>
          <a:r>
            <a:rPr kumimoji="1" lang="en-US" altLang="ja-JP" sz="1100">
              <a:solidFill>
                <a:schemeClr val="dk1"/>
              </a:solidFill>
              <a:effectLst/>
              <a:latin typeface="+mn-lt"/>
              <a:ea typeface="+mn-ea"/>
              <a:cs typeface="+mn-cs"/>
            </a:rPr>
            <a:t>52,243</a:t>
          </a:r>
          <a:r>
            <a:rPr kumimoji="1" lang="ja-JP" altLang="ja-JP" sz="1100">
              <a:solidFill>
                <a:schemeClr val="dk1"/>
              </a:solidFill>
              <a:effectLst/>
              <a:latin typeface="+mn-lt"/>
              <a:ea typeface="+mn-ea"/>
              <a:cs typeface="+mn-cs"/>
            </a:rPr>
            <a:t>円、公債費は住民一人当たり</a:t>
          </a:r>
          <a:r>
            <a:rPr kumimoji="1" lang="en-US" altLang="ja-JP" sz="1100">
              <a:solidFill>
                <a:schemeClr val="dk1"/>
              </a:solidFill>
              <a:effectLst/>
              <a:latin typeface="+mn-lt"/>
              <a:ea typeface="+mn-ea"/>
              <a:cs typeface="+mn-cs"/>
            </a:rPr>
            <a:t>177,135</a:t>
          </a:r>
          <a:r>
            <a:rPr kumimoji="1" lang="ja-JP" altLang="ja-JP" sz="1100">
              <a:solidFill>
                <a:schemeClr val="dk1"/>
              </a:solidFill>
              <a:effectLst/>
              <a:latin typeface="+mn-lt"/>
              <a:ea typeface="+mn-ea"/>
              <a:cs typeface="+mn-cs"/>
            </a:rPr>
            <a:t>円となっており、類似団体と比較して一人当たりのコストが高い状況となっている。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これは、老朽化した公共施設の維持管理によるもの（普通建設事業費、維持補修費）や、新たな施設の整備（普通建設事業費）、養護老人ホーム移転改築事業など各種事業の起債償還が開始したこと（公債費）により、類似団体平均を大幅に上回っ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6,432
6,339
774.33
18,802,175
18,589,206
212,454
5,028,494
10,232,672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77343</xdr:rowOff>
    </xdr:from>
    <xdr:to>
      <xdr:col>24</xdr:col>
      <xdr:colOff>63500</xdr:colOff>
      <xdr:row>35</xdr:row>
      <xdr:rowOff>170942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8093"/>
          <a:ext cx="838200" cy="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170942</xdr:rowOff>
    </xdr:from>
    <xdr:to>
      <xdr:col>19</xdr:col>
      <xdr:colOff>177800</xdr:colOff>
      <xdr:row>36</xdr:row>
      <xdr:rowOff>25019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69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25019</xdr:rowOff>
    </xdr:from>
    <xdr:to>
      <xdr:col>15</xdr:col>
      <xdr:colOff>50800</xdr:colOff>
      <xdr:row>36</xdr:row>
      <xdr:rowOff>90678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7219"/>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90678</xdr:rowOff>
    </xdr:from>
    <xdr:to>
      <xdr:col>10</xdr:col>
      <xdr:colOff>114300</xdr:colOff>
      <xdr:row>36</xdr:row>
      <xdr:rowOff>108966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287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26543</xdr:rowOff>
    </xdr:from>
    <xdr:to>
      <xdr:col>24</xdr:col>
      <xdr:colOff>114300</xdr:colOff>
      <xdr:row>35</xdr:row>
      <xdr:rowOff>128143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49420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120142</xdr:rowOff>
    </xdr:from>
    <xdr:to>
      <xdr:col>20</xdr:col>
      <xdr:colOff>38100</xdr:colOff>
      <xdr:row>36</xdr:row>
      <xdr:rowOff>50292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66819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145669</xdr:rowOff>
    </xdr:from>
    <xdr:to>
      <xdr:col>15</xdr:col>
      <xdr:colOff>101600</xdr:colOff>
      <xdr:row>36</xdr:row>
      <xdr:rowOff>75819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92346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39878</xdr:rowOff>
    </xdr:from>
    <xdr:to>
      <xdr:col>10</xdr:col>
      <xdr:colOff>165100</xdr:colOff>
      <xdr:row>36</xdr:row>
      <xdr:rowOff>141478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158005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8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58166</xdr:rowOff>
    </xdr:from>
    <xdr:to>
      <xdr:col>6</xdr:col>
      <xdr:colOff>38100</xdr:colOff>
      <xdr:row>36</xdr:row>
      <xdr:rowOff>159766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167111</xdr:rowOff>
    </xdr:from>
    <xdr:to>
      <xdr:col>24</xdr:col>
      <xdr:colOff>63500</xdr:colOff>
      <xdr:row>50</xdr:row>
      <xdr:rowOff>55945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568161"/>
          <a:ext cx="838200" cy="6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167111</xdr:rowOff>
    </xdr:from>
    <xdr:to>
      <xdr:col>19</xdr:col>
      <xdr:colOff>177800</xdr:colOff>
      <xdr:row>52</xdr:row>
      <xdr:rowOff>134725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568161"/>
          <a:ext cx="889000" cy="48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73758</xdr:rowOff>
    </xdr:from>
    <xdr:to>
      <xdr:col>15</xdr:col>
      <xdr:colOff>50800</xdr:colOff>
      <xdr:row>52</xdr:row>
      <xdr:rowOff>134725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817708"/>
          <a:ext cx="889000" cy="23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73758</xdr:rowOff>
    </xdr:from>
    <xdr:to>
      <xdr:col>10</xdr:col>
      <xdr:colOff>114300</xdr:colOff>
      <xdr:row>53</xdr:row>
      <xdr:rowOff>46368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17708"/>
          <a:ext cx="889000" cy="3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5145</xdr:rowOff>
    </xdr:from>
    <xdr:to>
      <xdr:col>24</xdr:col>
      <xdr:colOff>114300</xdr:colOff>
      <xdr:row>50</xdr:row>
      <xdr:rowOff>106745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5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129622</xdr:rowOff>
    </xdr:from>
    <xdr:ext cx="690189"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530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116311</xdr:rowOff>
    </xdr:from>
    <xdr:to>
      <xdr:col>20</xdr:col>
      <xdr:colOff>38100</xdr:colOff>
      <xdr:row>50</xdr:row>
      <xdr:rowOff>46461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5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62988</xdr:rowOff>
    </xdr:from>
    <xdr:ext cx="690189"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52205" y="8292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83925</xdr:rowOff>
    </xdr:from>
    <xdr:to>
      <xdr:col>15</xdr:col>
      <xdr:colOff>101600</xdr:colOff>
      <xdr:row>53</xdr:row>
      <xdr:rowOff>14075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30602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7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22958</xdr:rowOff>
    </xdr:from>
    <xdr:to>
      <xdr:col>10</xdr:col>
      <xdr:colOff>165100</xdr:colOff>
      <xdr:row>51</xdr:row>
      <xdr:rowOff>124558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141085</xdr:rowOff>
    </xdr:from>
    <xdr:ext cx="69018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74205" y="85421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167018</xdr:rowOff>
    </xdr:from>
    <xdr:to>
      <xdr:col>6</xdr:col>
      <xdr:colOff>38100</xdr:colOff>
      <xdr:row>53</xdr:row>
      <xdr:rowOff>97168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8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113695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5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43879</xdr:rowOff>
    </xdr:from>
    <xdr:to>
      <xdr:col>24</xdr:col>
      <xdr:colOff>63500</xdr:colOff>
      <xdr:row>72</xdr:row>
      <xdr:rowOff>153904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216829"/>
          <a:ext cx="838200" cy="28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43879</xdr:rowOff>
    </xdr:from>
    <xdr:to>
      <xdr:col>19</xdr:col>
      <xdr:colOff>177800</xdr:colOff>
      <xdr:row>74</xdr:row>
      <xdr:rowOff>81758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216829"/>
          <a:ext cx="889000" cy="55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81758</xdr:rowOff>
    </xdr:from>
    <xdr:to>
      <xdr:col>15</xdr:col>
      <xdr:colOff>50800</xdr:colOff>
      <xdr:row>75</xdr:row>
      <xdr:rowOff>19117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69058"/>
          <a:ext cx="889000" cy="10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19117</xdr:rowOff>
    </xdr:from>
    <xdr:to>
      <xdr:col>10</xdr:col>
      <xdr:colOff>114300</xdr:colOff>
      <xdr:row>75</xdr:row>
      <xdr:rowOff>124178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7867"/>
          <a:ext cx="889000" cy="10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103104</xdr:rowOff>
    </xdr:from>
    <xdr:to>
      <xdr:col>24</xdr:col>
      <xdr:colOff>114300</xdr:colOff>
      <xdr:row>73</xdr:row>
      <xdr:rowOff>33254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125981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9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164529</xdr:rowOff>
    </xdr:from>
    <xdr:to>
      <xdr:col>20</xdr:col>
      <xdr:colOff>38100</xdr:colOff>
      <xdr:row>71</xdr:row>
      <xdr:rowOff>94679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1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111206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94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30958</xdr:rowOff>
    </xdr:from>
    <xdr:to>
      <xdr:col>15</xdr:col>
      <xdr:colOff>101600</xdr:colOff>
      <xdr:row>74</xdr:row>
      <xdr:rowOff>132558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139767</xdr:rowOff>
    </xdr:from>
    <xdr:to>
      <xdr:col>10</xdr:col>
      <xdr:colOff>165100</xdr:colOff>
      <xdr:row>75</xdr:row>
      <xdr:rowOff>69917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86444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73378</xdr:rowOff>
    </xdr:from>
    <xdr:to>
      <xdr:col>6</xdr:col>
      <xdr:colOff>38100</xdr:colOff>
      <xdr:row>76</xdr:row>
      <xdr:rowOff>3528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20055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37703</xdr:rowOff>
    </xdr:from>
    <xdr:to>
      <xdr:col>24</xdr:col>
      <xdr:colOff>63500</xdr:colOff>
      <xdr:row>98</xdr:row>
      <xdr:rowOff>69845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39803"/>
          <a:ext cx="838200" cy="3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69828</xdr:rowOff>
    </xdr:from>
    <xdr:to>
      <xdr:col>19</xdr:col>
      <xdr:colOff>177800</xdr:colOff>
      <xdr:row>98</xdr:row>
      <xdr:rowOff>69845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192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69828</xdr:rowOff>
    </xdr:from>
    <xdr:to>
      <xdr:col>15</xdr:col>
      <xdr:colOff>50800</xdr:colOff>
      <xdr:row>98</xdr:row>
      <xdr:rowOff>75606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1928"/>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75606</xdr:rowOff>
    </xdr:from>
    <xdr:to>
      <xdr:col>10</xdr:col>
      <xdr:colOff>114300</xdr:colOff>
      <xdr:row>98</xdr:row>
      <xdr:rowOff>78074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770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158353</xdr:rowOff>
    </xdr:from>
    <xdr:to>
      <xdr:col>24</xdr:col>
      <xdr:colOff>114300</xdr:colOff>
      <xdr:row>98</xdr:row>
      <xdr:rowOff>88503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117730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19045</xdr:rowOff>
    </xdr:from>
    <xdr:to>
      <xdr:col>20</xdr:col>
      <xdr:colOff>38100</xdr:colOff>
      <xdr:row>98</xdr:row>
      <xdr:rowOff>120645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137172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19028</xdr:rowOff>
    </xdr:from>
    <xdr:to>
      <xdr:col>15</xdr:col>
      <xdr:colOff>101600</xdr:colOff>
      <xdr:row>98</xdr:row>
      <xdr:rowOff>120628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137155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24806</xdr:rowOff>
    </xdr:from>
    <xdr:to>
      <xdr:col>10</xdr:col>
      <xdr:colOff>165100</xdr:colOff>
      <xdr:row>98</xdr:row>
      <xdr:rowOff>126406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142933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0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27274</xdr:rowOff>
    </xdr:from>
    <xdr:to>
      <xdr:col>6</xdr:col>
      <xdr:colOff>38100</xdr:colOff>
      <xdr:row>98</xdr:row>
      <xdr:rowOff>128874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145401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74275</xdr:rowOff>
    </xdr:from>
    <xdr:to>
      <xdr:col>55</xdr:col>
      <xdr:colOff>0</xdr:colOff>
      <xdr:row>38</xdr:row>
      <xdr:rowOff>132202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9375"/>
          <a:ext cx="8382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85613</xdr:rowOff>
    </xdr:from>
    <xdr:to>
      <xdr:col>50</xdr:col>
      <xdr:colOff>114300</xdr:colOff>
      <xdr:row>38</xdr:row>
      <xdr:rowOff>132202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00713"/>
          <a:ext cx="889000" cy="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150307</xdr:rowOff>
    </xdr:from>
    <xdr:to>
      <xdr:col>45</xdr:col>
      <xdr:colOff>177800</xdr:colOff>
      <xdr:row>38</xdr:row>
      <xdr:rowOff>85613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93957"/>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150307</xdr:rowOff>
    </xdr:from>
    <xdr:to>
      <xdr:col>41</xdr:col>
      <xdr:colOff>50800</xdr:colOff>
      <xdr:row>38</xdr:row>
      <xdr:rowOff>120772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93957"/>
          <a:ext cx="889000" cy="1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23475</xdr:rowOff>
    </xdr:from>
    <xdr:to>
      <xdr:col>55</xdr:col>
      <xdr:colOff>50800</xdr:colOff>
      <xdr:row>38</xdr:row>
      <xdr:rowOff>125075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154302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81402</xdr:rowOff>
    </xdr:from>
    <xdr:to>
      <xdr:col>50</xdr:col>
      <xdr:colOff>165100</xdr:colOff>
      <xdr:row>39</xdr:row>
      <xdr:rowOff>11552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2679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9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34813</xdr:rowOff>
    </xdr:from>
    <xdr:to>
      <xdr:col>46</xdr:col>
      <xdr:colOff>38100</xdr:colOff>
      <xdr:row>38</xdr:row>
      <xdr:rowOff>136413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4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152940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99507</xdr:rowOff>
    </xdr:from>
    <xdr:to>
      <xdr:col>41</xdr:col>
      <xdr:colOff>101600</xdr:colOff>
      <xdr:row>38</xdr:row>
      <xdr:rowOff>29657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46184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1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69972</xdr:rowOff>
    </xdr:from>
    <xdr:to>
      <xdr:col>36</xdr:col>
      <xdr:colOff>165100</xdr:colOff>
      <xdr:row>39</xdr:row>
      <xdr:rowOff>122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162699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38335</xdr:rowOff>
    </xdr:from>
    <xdr:to>
      <xdr:col>55</xdr:col>
      <xdr:colOff>0</xdr:colOff>
      <xdr:row>57</xdr:row>
      <xdr:rowOff>24615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39535"/>
          <a:ext cx="838200" cy="15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38335</xdr:rowOff>
    </xdr:from>
    <xdr:to>
      <xdr:col>50</xdr:col>
      <xdr:colOff>114300</xdr:colOff>
      <xdr:row>56</xdr:row>
      <xdr:rowOff>59519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3953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59519</xdr:rowOff>
    </xdr:from>
    <xdr:to>
      <xdr:col>45</xdr:col>
      <xdr:colOff>177800</xdr:colOff>
      <xdr:row>57</xdr:row>
      <xdr:rowOff>51498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60719"/>
          <a:ext cx="889000" cy="16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51498</xdr:rowOff>
    </xdr:from>
    <xdr:to>
      <xdr:col>41</xdr:col>
      <xdr:colOff>50800</xdr:colOff>
      <xdr:row>57</xdr:row>
      <xdr:rowOff>53281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2414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145265</xdr:rowOff>
    </xdr:from>
    <xdr:to>
      <xdr:col>55</xdr:col>
      <xdr:colOff>50800</xdr:colOff>
      <xdr:row>57</xdr:row>
      <xdr:rowOff>75415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168142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158985</xdr:rowOff>
    </xdr:from>
    <xdr:to>
      <xdr:col>50</xdr:col>
      <xdr:colOff>165100</xdr:colOff>
      <xdr:row>56</xdr:row>
      <xdr:rowOff>89135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105662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36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8719</xdr:rowOff>
    </xdr:from>
    <xdr:to>
      <xdr:col>46</xdr:col>
      <xdr:colOff>38100</xdr:colOff>
      <xdr:row>56</xdr:row>
      <xdr:rowOff>110319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126846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38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698</xdr:rowOff>
    </xdr:from>
    <xdr:to>
      <xdr:col>41</xdr:col>
      <xdr:colOff>101600</xdr:colOff>
      <xdr:row>57</xdr:row>
      <xdr:rowOff>102298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118825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2481</xdr:rowOff>
    </xdr:from>
    <xdr:to>
      <xdr:col>36</xdr:col>
      <xdr:colOff>165100</xdr:colOff>
      <xdr:row>57</xdr:row>
      <xdr:rowOff>104081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120608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10244</xdr:rowOff>
    </xdr:from>
    <xdr:to>
      <xdr:col>55</xdr:col>
      <xdr:colOff>0</xdr:colOff>
      <xdr:row>72</xdr:row>
      <xdr:rowOff>56840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183194"/>
          <a:ext cx="8382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56840</xdr:rowOff>
    </xdr:from>
    <xdr:to>
      <xdr:col>50</xdr:col>
      <xdr:colOff>114300</xdr:colOff>
      <xdr:row>73</xdr:row>
      <xdr:rowOff>159669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401240"/>
          <a:ext cx="889000" cy="27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159669</xdr:rowOff>
    </xdr:from>
    <xdr:to>
      <xdr:col>45</xdr:col>
      <xdr:colOff>177800</xdr:colOff>
      <xdr:row>74</xdr:row>
      <xdr:rowOff>80432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675519"/>
          <a:ext cx="889000" cy="9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80432</xdr:rowOff>
    </xdr:from>
    <xdr:to>
      <xdr:col>41</xdr:col>
      <xdr:colOff>50800</xdr:colOff>
      <xdr:row>77</xdr:row>
      <xdr:rowOff>3618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767732"/>
          <a:ext cx="889000" cy="4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130894</xdr:rowOff>
    </xdr:from>
    <xdr:to>
      <xdr:col>55</xdr:col>
      <xdr:colOff>50800</xdr:colOff>
      <xdr:row>71</xdr:row>
      <xdr:rowOff>61044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13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153771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198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6040</xdr:rowOff>
    </xdr:from>
    <xdr:to>
      <xdr:col>50</xdr:col>
      <xdr:colOff>165100</xdr:colOff>
      <xdr:row>72</xdr:row>
      <xdr:rowOff>107640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3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124167</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12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108869</xdr:rowOff>
    </xdr:from>
    <xdr:to>
      <xdr:col>46</xdr:col>
      <xdr:colOff>38100</xdr:colOff>
      <xdr:row>74</xdr:row>
      <xdr:rowOff>39019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6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55546</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3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29632</xdr:rowOff>
    </xdr:from>
    <xdr:to>
      <xdr:col>41</xdr:col>
      <xdr:colOff>101600</xdr:colOff>
      <xdr:row>74</xdr:row>
      <xdr:rowOff>131232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147759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49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124268</xdr:rowOff>
    </xdr:from>
    <xdr:to>
      <xdr:col>36</xdr:col>
      <xdr:colOff>165100</xdr:colOff>
      <xdr:row>77</xdr:row>
      <xdr:rowOff>54418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70945</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92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100454</xdr:rowOff>
    </xdr:from>
    <xdr:to>
      <xdr:col>55</xdr:col>
      <xdr:colOff>0</xdr:colOff>
      <xdr:row>93</xdr:row>
      <xdr:rowOff>114613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045304"/>
          <a:ext cx="838200" cy="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100454</xdr:rowOff>
    </xdr:from>
    <xdr:to>
      <xdr:col>50</xdr:col>
      <xdr:colOff>114300</xdr:colOff>
      <xdr:row>94</xdr:row>
      <xdr:rowOff>14835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45304"/>
          <a:ext cx="8890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14835</xdr:rowOff>
    </xdr:from>
    <xdr:to>
      <xdr:col>45</xdr:col>
      <xdr:colOff>177800</xdr:colOff>
      <xdr:row>94</xdr:row>
      <xdr:rowOff>46720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31135"/>
          <a:ext cx="889000"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46720</xdr:rowOff>
    </xdr:from>
    <xdr:to>
      <xdr:col>41</xdr:col>
      <xdr:colOff>50800</xdr:colOff>
      <xdr:row>94</xdr:row>
      <xdr:rowOff>116557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63020"/>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63813</xdr:rowOff>
    </xdr:from>
    <xdr:to>
      <xdr:col>55</xdr:col>
      <xdr:colOff>50800</xdr:colOff>
      <xdr:row>93</xdr:row>
      <xdr:rowOff>165413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86690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49654</xdr:rowOff>
    </xdr:from>
    <xdr:to>
      <xdr:col>50</xdr:col>
      <xdr:colOff>165100</xdr:colOff>
      <xdr:row>93</xdr:row>
      <xdr:rowOff>151254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167781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76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135485</xdr:rowOff>
    </xdr:from>
    <xdr:to>
      <xdr:col>46</xdr:col>
      <xdr:colOff>38100</xdr:colOff>
      <xdr:row>94</xdr:row>
      <xdr:rowOff>65635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82162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5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167370</xdr:rowOff>
    </xdr:from>
    <xdr:to>
      <xdr:col>41</xdr:col>
      <xdr:colOff>101600</xdr:colOff>
      <xdr:row>94</xdr:row>
      <xdr:rowOff>97520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114047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8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65757</xdr:rowOff>
    </xdr:from>
    <xdr:to>
      <xdr:col>36</xdr:col>
      <xdr:colOff>165100</xdr:colOff>
      <xdr:row>94</xdr:row>
      <xdr:rowOff>167357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1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12434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5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75191</xdr:rowOff>
    </xdr:from>
    <xdr:to>
      <xdr:col>85</xdr:col>
      <xdr:colOff>127000</xdr:colOff>
      <xdr:row>35</xdr:row>
      <xdr:rowOff>110330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561591"/>
          <a:ext cx="838200" cy="54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97170</xdr:rowOff>
    </xdr:from>
    <xdr:to>
      <xdr:col>81</xdr:col>
      <xdr:colOff>50800</xdr:colOff>
      <xdr:row>35</xdr:row>
      <xdr:rowOff>110330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97920"/>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97170</xdr:rowOff>
    </xdr:from>
    <xdr:to>
      <xdr:col>76</xdr:col>
      <xdr:colOff>114300</xdr:colOff>
      <xdr:row>36</xdr:row>
      <xdr:rowOff>18988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97920"/>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12000</xdr:rowOff>
    </xdr:from>
    <xdr:to>
      <xdr:col>71</xdr:col>
      <xdr:colOff>177800</xdr:colOff>
      <xdr:row>36</xdr:row>
      <xdr:rowOff>18988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84200"/>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24391</xdr:rowOff>
    </xdr:from>
    <xdr:to>
      <xdr:col>85</xdr:col>
      <xdr:colOff>177800</xdr:colOff>
      <xdr:row>32</xdr:row>
      <xdr:rowOff>125991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5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47268</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3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59530</xdr:rowOff>
    </xdr:from>
    <xdr:to>
      <xdr:col>81</xdr:col>
      <xdr:colOff>101600</xdr:colOff>
      <xdr:row>35</xdr:row>
      <xdr:rowOff>161130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46370</xdr:rowOff>
    </xdr:from>
    <xdr:to>
      <xdr:col>76</xdr:col>
      <xdr:colOff>165100</xdr:colOff>
      <xdr:row>35</xdr:row>
      <xdr:rowOff>147970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164497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2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139638</xdr:rowOff>
    </xdr:from>
    <xdr:to>
      <xdr:col>72</xdr:col>
      <xdr:colOff>38100</xdr:colOff>
      <xdr:row>36</xdr:row>
      <xdr:rowOff>69788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86315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132650</xdr:rowOff>
    </xdr:from>
    <xdr:to>
      <xdr:col>67</xdr:col>
      <xdr:colOff>101600</xdr:colOff>
      <xdr:row>36</xdr:row>
      <xdr:rowOff>62800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79327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64895</xdr:rowOff>
    </xdr:from>
    <xdr:to>
      <xdr:col>85</xdr:col>
      <xdr:colOff>127000</xdr:colOff>
      <xdr:row>57</xdr:row>
      <xdr:rowOff>114727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37545"/>
          <a:ext cx="838200" cy="4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114727</xdr:rowOff>
    </xdr:from>
    <xdr:to>
      <xdr:col>81</xdr:col>
      <xdr:colOff>50800</xdr:colOff>
      <xdr:row>57</xdr:row>
      <xdr:rowOff>139204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87377"/>
          <a:ext cx="889000" cy="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139204</xdr:rowOff>
    </xdr:from>
    <xdr:to>
      <xdr:col>76</xdr:col>
      <xdr:colOff>114300</xdr:colOff>
      <xdr:row>57</xdr:row>
      <xdr:rowOff>166038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1854"/>
          <a:ext cx="889000" cy="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125154</xdr:rowOff>
    </xdr:from>
    <xdr:to>
      <xdr:col>71</xdr:col>
      <xdr:colOff>177800</xdr:colOff>
      <xdr:row>57</xdr:row>
      <xdr:rowOff>166038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97804"/>
          <a:ext cx="889000" cy="4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14095</xdr:rowOff>
    </xdr:from>
    <xdr:to>
      <xdr:col>85</xdr:col>
      <xdr:colOff>177800</xdr:colOff>
      <xdr:row>57</xdr:row>
      <xdr:rowOff>115695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36972</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3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63927</xdr:rowOff>
    </xdr:from>
    <xdr:to>
      <xdr:col>81</xdr:col>
      <xdr:colOff>101600</xdr:colOff>
      <xdr:row>57</xdr:row>
      <xdr:rowOff>165527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10604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61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88404</xdr:rowOff>
    </xdr:from>
    <xdr:to>
      <xdr:col>76</xdr:col>
      <xdr:colOff>165100</xdr:colOff>
      <xdr:row>58</xdr:row>
      <xdr:rowOff>18554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35081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115238</xdr:rowOff>
    </xdr:from>
    <xdr:to>
      <xdr:col>72</xdr:col>
      <xdr:colOff>38100</xdr:colOff>
      <xdr:row>58</xdr:row>
      <xdr:rowOff>45388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61915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74354</xdr:rowOff>
    </xdr:from>
    <xdr:to>
      <xdr:col>67</xdr:col>
      <xdr:colOff>101600</xdr:colOff>
      <xdr:row>58</xdr:row>
      <xdr:rowOff>4504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139275</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12375"/>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126346</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9446"/>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126346</xdr:rowOff>
    </xdr:from>
    <xdr:to>
      <xdr:col>76</xdr:col>
      <xdr:colOff>114300</xdr:colOff>
      <xdr:row>78</xdr:row>
      <xdr:rowOff>137990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9446"/>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137990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1090"/>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88475</xdr:rowOff>
    </xdr:from>
    <xdr:to>
      <xdr:col>85</xdr:col>
      <xdr:colOff>177800</xdr:colOff>
      <xdr:row>79</xdr:row>
      <xdr:rowOff>18625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75546</xdr:rowOff>
    </xdr:from>
    <xdr:to>
      <xdr:col>76</xdr:col>
      <xdr:colOff>165100</xdr:colOff>
      <xdr:row>79</xdr:row>
      <xdr:rowOff>5696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168273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87190</xdr:rowOff>
    </xdr:from>
    <xdr:to>
      <xdr:col>72</xdr:col>
      <xdr:colOff>38100</xdr:colOff>
      <xdr:row>79</xdr:row>
      <xdr:rowOff>17340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57392</xdr:rowOff>
    </xdr:from>
    <xdr:to>
      <xdr:col>85</xdr:col>
      <xdr:colOff>127000</xdr:colOff>
      <xdr:row>96</xdr:row>
      <xdr:rowOff>77670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16592"/>
          <a:ext cx="8382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24180</xdr:rowOff>
    </xdr:from>
    <xdr:to>
      <xdr:col>81</xdr:col>
      <xdr:colOff>50800</xdr:colOff>
      <xdr:row>96</xdr:row>
      <xdr:rowOff>57392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83380"/>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24180</xdr:rowOff>
    </xdr:from>
    <xdr:to>
      <xdr:col>76</xdr:col>
      <xdr:colOff>114300</xdr:colOff>
      <xdr:row>96</xdr:row>
      <xdr:rowOff>42149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83380"/>
          <a:ext cx="8890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42149</xdr:rowOff>
    </xdr:from>
    <xdr:to>
      <xdr:col>71</xdr:col>
      <xdr:colOff>177800</xdr:colOff>
      <xdr:row>96</xdr:row>
      <xdr:rowOff>46286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01349"/>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26870</xdr:rowOff>
    </xdr:from>
    <xdr:to>
      <xdr:col>85</xdr:col>
      <xdr:colOff>177800</xdr:colOff>
      <xdr:row>96</xdr:row>
      <xdr:rowOff>128470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49747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6592</xdr:rowOff>
    </xdr:from>
    <xdr:to>
      <xdr:col>81</xdr:col>
      <xdr:colOff>101600</xdr:colOff>
      <xdr:row>96</xdr:row>
      <xdr:rowOff>108192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124719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4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144830</xdr:rowOff>
    </xdr:from>
    <xdr:to>
      <xdr:col>76</xdr:col>
      <xdr:colOff>165100</xdr:colOff>
      <xdr:row>96</xdr:row>
      <xdr:rowOff>74980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91507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2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162799</xdr:rowOff>
    </xdr:from>
    <xdr:to>
      <xdr:col>72</xdr:col>
      <xdr:colOff>38100</xdr:colOff>
      <xdr:row>96</xdr:row>
      <xdr:rowOff>92949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109476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22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166936</xdr:rowOff>
    </xdr:from>
    <xdr:to>
      <xdr:col>67</xdr:col>
      <xdr:colOff>101600</xdr:colOff>
      <xdr:row>96</xdr:row>
      <xdr:rowOff>97086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113613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22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133985</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47763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133985</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47763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83185</xdr:rowOff>
    </xdr:from>
    <xdr:to>
      <xdr:col>102</xdr:col>
      <xdr:colOff>165100</xdr:colOff>
      <xdr:row>38</xdr:row>
      <xdr:rowOff>13335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29862</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62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386,272</a:t>
          </a:r>
          <a:r>
            <a:rPr kumimoji="1" lang="ja-JP" altLang="ja-JP" sz="1100">
              <a:solidFill>
                <a:schemeClr val="dk1"/>
              </a:solidFill>
              <a:effectLst/>
              <a:latin typeface="+mn-lt"/>
              <a:ea typeface="+mn-ea"/>
              <a:cs typeface="+mn-cs"/>
            </a:rPr>
            <a:t>円と類似団体内順位で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位となっており、保育園や養護老人ホームを直営で行っていることが要因である。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年度以降も老人ホーム改築及び旧老人ホーム解体や特別養護老人ホーム運営費補助等を行っており、高水準となっているが、</a:t>
          </a:r>
          <a:endParaRPr lang="ja-JP" altLang="ja-JP" sz="1400">
            <a:effectLst/>
          </a:endParaRPr>
        </a:p>
        <a:p>
          <a:r>
            <a:rPr kumimoji="1" lang="ja-JP" altLang="ja-JP" sz="1100">
              <a:solidFill>
                <a:schemeClr val="dk1"/>
              </a:solidFill>
              <a:effectLst/>
              <a:latin typeface="+mn-lt"/>
              <a:ea typeface="+mn-ea"/>
              <a:cs typeface="+mn-cs"/>
            </a:rPr>
            <a:t>これらは老人福祉の充実を図るために重点的に取り組んできたことによるものである。</a:t>
          </a:r>
          <a:endParaRPr lang="ja-JP" altLang="ja-JP" sz="1400">
            <a:effectLst/>
          </a:endParaRPr>
        </a:p>
        <a:p>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223,089</a:t>
          </a:r>
          <a:r>
            <a:rPr kumimoji="1" lang="ja-JP" altLang="ja-JP" sz="1100">
              <a:solidFill>
                <a:schemeClr val="dk1"/>
              </a:solidFill>
              <a:effectLst/>
              <a:latin typeface="+mn-lt"/>
              <a:ea typeface="+mn-ea"/>
              <a:cs typeface="+mn-cs"/>
            </a:rPr>
            <a:t>円となっており、類似団体平均に比べ高水準なのは病院運営費補助を行っていることが主な要因である。</a:t>
          </a:r>
          <a:endParaRPr lang="ja-JP" altLang="ja-JP" sz="1400">
            <a:effectLst/>
          </a:endParaRPr>
        </a:p>
        <a:p>
          <a:r>
            <a:rPr kumimoji="1" lang="ja-JP" altLang="ja-JP" sz="1100">
              <a:solidFill>
                <a:schemeClr val="dk1"/>
              </a:solidFill>
              <a:effectLst/>
              <a:latin typeface="+mn-lt"/>
              <a:ea typeface="+mn-ea"/>
              <a:cs typeface="+mn-cs"/>
            </a:rPr>
            <a:t>公債費が住民一人当たり</a:t>
          </a:r>
          <a:r>
            <a:rPr kumimoji="1" lang="en-US" altLang="ja-JP" sz="1100">
              <a:solidFill>
                <a:schemeClr val="dk1"/>
              </a:solidFill>
              <a:effectLst/>
              <a:latin typeface="+mn-lt"/>
              <a:ea typeface="+mn-ea"/>
              <a:cs typeface="+mn-cs"/>
            </a:rPr>
            <a:t>177,135</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年度実施の老人ホーム移転改築工事や摩周厚生病院医療機器更新支援といった事業に係る起債償還が開始したことにより高止まりとなっている。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実質単年度収支が負数となった令和５年度については経常経費の急激な値上がりにより基金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を行ったことが原因である。正数となった令和２年度から令和４年度については、事務事業の精査や、新型コロナウイルスによる事業の中止により財源的な余裕が発生し、令和６年度についても、事務事業の精査等により正数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安定的な経営を持続的に行うため、ＰＤＣＡサイクルに基づく事務事業評価による見直しや、行財政改革による人件費削減等徹底した経費の削減、町民負担の適正化や財源確保など将来に向けた収支の健全化を重視し、今後も赤字決算に陥ることがない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88</v>
      </c>
      <c r="AZ4" s="412"/>
      <c r="BA4" s="412"/>
      <c r="BB4" s="412"/>
      <c r="BC4" s="412"/>
      <c r="BD4" s="412"/>
      <c r="BE4" s="412"/>
      <c r="BF4" s="412"/>
      <c r="BG4" s="412"/>
      <c r="BH4" s="412"/>
      <c r="BI4" s="412"/>
      <c r="BJ4" s="412"/>
      <c r="BK4" s="412"/>
      <c r="BL4" s="412"/>
      <c r="BM4" s="413"/>
      <c r="BN4" s="414">
        <v>18802175</v>
      </c>
      <c r="BO4" s="415"/>
      <c r="BP4" s="415"/>
      <c r="BQ4" s="415"/>
      <c r="BR4" s="415"/>
      <c r="BS4" s="415"/>
      <c r="BT4" s="415"/>
      <c r="BU4" s="416"/>
      <c r="BV4" s="414">
        <v>19248272</v>
      </c>
      <c r="BW4" s="415"/>
      <c r="BX4" s="415"/>
      <c r="BY4" s="415"/>
      <c r="BZ4" s="415"/>
      <c r="CA4" s="415"/>
      <c r="CB4" s="415"/>
      <c r="CC4" s="416"/>
      <c r="CD4" s="585" t="s">
        <v>89</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3.9</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90</v>
      </c>
      <c r="AN5" s="393"/>
      <c r="AO5" s="393"/>
      <c r="AP5" s="393"/>
      <c r="AQ5" s="393"/>
      <c r="AR5" s="393"/>
      <c r="AS5" s="393"/>
      <c r="AT5" s="394"/>
      <c r="AU5" s="466" t="s">
        <v>91</v>
      </c>
      <c r="AV5" s="467"/>
      <c r="AW5" s="467"/>
      <c r="AX5" s="467"/>
      <c r="AY5" s="399" t="s">
        <v>92</v>
      </c>
      <c r="AZ5" s="400"/>
      <c r="BA5" s="400"/>
      <c r="BB5" s="400"/>
      <c r="BC5" s="400"/>
      <c r="BD5" s="400"/>
      <c r="BE5" s="400"/>
      <c r="BF5" s="400"/>
      <c r="BG5" s="400"/>
      <c r="BH5" s="400"/>
      <c r="BI5" s="400"/>
      <c r="BJ5" s="400"/>
      <c r="BK5" s="400"/>
      <c r="BL5" s="400"/>
      <c r="BM5" s="401"/>
      <c r="BN5" s="419">
        <v>18589206</v>
      </c>
      <c r="BO5" s="420"/>
      <c r="BP5" s="420"/>
      <c r="BQ5" s="420"/>
      <c r="BR5" s="420"/>
      <c r="BS5" s="420"/>
      <c r="BT5" s="420"/>
      <c r="BU5" s="421"/>
      <c r="BV5" s="419">
        <v>19053206</v>
      </c>
      <c r="BW5" s="420"/>
      <c r="BX5" s="420"/>
      <c r="BY5" s="420"/>
      <c r="BZ5" s="420"/>
      <c r="CA5" s="420"/>
      <c r="CB5" s="420"/>
      <c r="CC5" s="421"/>
      <c r="CD5" s="428" t="s">
        <v>93</v>
      </c>
      <c r="CE5" s="373"/>
      <c r="CF5" s="373"/>
      <c r="CG5" s="373"/>
      <c r="CH5" s="373"/>
      <c r="CI5" s="373"/>
      <c r="CJ5" s="373"/>
      <c r="CK5" s="373"/>
      <c r="CL5" s="373"/>
      <c r="CM5" s="373"/>
      <c r="CN5" s="373"/>
      <c r="CO5" s="373"/>
      <c r="CP5" s="373"/>
      <c r="CQ5" s="373"/>
      <c r="CR5" s="373"/>
      <c r="CS5" s="429"/>
      <c r="CT5" s="389">
        <v>89.9</v>
      </c>
      <c r="CU5" s="390"/>
      <c r="CV5" s="390"/>
      <c r="CW5" s="390"/>
      <c r="CX5" s="390"/>
      <c r="CY5" s="390"/>
      <c r="CZ5" s="390"/>
      <c r="DA5" s="391"/>
      <c r="DB5" s="389">
        <v>89.7</v>
      </c>
      <c r="DC5" s="390"/>
      <c r="DD5" s="390"/>
      <c r="DE5" s="390"/>
      <c r="DF5" s="390"/>
      <c r="DG5" s="390"/>
      <c r="DH5" s="390"/>
      <c r="DI5" s="391"/>
    </row>
    <row r="6" spans="1:119" ht="18.75" customHeight="1" x14ac:dyDescent="0.15">
      <c r="A6" s="169"/>
      <c r="B6" s="565" t="s">
        <v>94</v>
      </c>
      <c r="C6" s="443"/>
      <c r="D6" s="443"/>
      <c r="E6" s="566"/>
      <c r="F6" s="566"/>
      <c r="G6" s="566"/>
      <c r="H6" s="566"/>
      <c r="I6" s="566"/>
      <c r="J6" s="566"/>
      <c r="K6" s="566"/>
      <c r="L6" s="566" t="s">
        <v>95</v>
      </c>
      <c r="M6" s="566"/>
      <c r="N6" s="566"/>
      <c r="O6" s="566"/>
      <c r="P6" s="566"/>
      <c r="Q6" s="566"/>
      <c r="R6" s="441"/>
      <c r="S6" s="441"/>
      <c r="T6" s="441"/>
      <c r="U6" s="441"/>
      <c r="V6" s="572"/>
      <c r="W6" s="500" t="s">
        <v>96</v>
      </c>
      <c r="X6" s="442"/>
      <c r="Y6" s="442"/>
      <c r="Z6" s="442"/>
      <c r="AA6" s="442"/>
      <c r="AB6" s="443"/>
      <c r="AC6" s="577" t="s">
        <v>97</v>
      </c>
      <c r="AD6" s="578"/>
      <c r="AE6" s="578"/>
      <c r="AF6" s="578"/>
      <c r="AG6" s="578"/>
      <c r="AH6" s="578"/>
      <c r="AI6" s="578"/>
      <c r="AJ6" s="578"/>
      <c r="AK6" s="578"/>
      <c r="AL6" s="579"/>
      <c r="AM6" s="478" t="s">
        <v>98</v>
      </c>
      <c r="AN6" s="393"/>
      <c r="AO6" s="393"/>
      <c r="AP6" s="393"/>
      <c r="AQ6" s="393"/>
      <c r="AR6" s="393"/>
      <c r="AS6" s="393"/>
      <c r="AT6" s="394"/>
      <c r="AU6" s="466" t="s">
        <v>91</v>
      </c>
      <c r="AV6" s="467"/>
      <c r="AW6" s="467"/>
      <c r="AX6" s="467"/>
      <c r="AY6" s="399" t="s">
        <v>99</v>
      </c>
      <c r="AZ6" s="400"/>
      <c r="BA6" s="400"/>
      <c r="BB6" s="400"/>
      <c r="BC6" s="400"/>
      <c r="BD6" s="400"/>
      <c r="BE6" s="400"/>
      <c r="BF6" s="400"/>
      <c r="BG6" s="400"/>
      <c r="BH6" s="400"/>
      <c r="BI6" s="400"/>
      <c r="BJ6" s="400"/>
      <c r="BK6" s="400"/>
      <c r="BL6" s="400"/>
      <c r="BM6" s="401"/>
      <c r="BN6" s="419">
        <v>212969</v>
      </c>
      <c r="BO6" s="420"/>
      <c r="BP6" s="420"/>
      <c r="BQ6" s="420"/>
      <c r="BR6" s="420"/>
      <c r="BS6" s="420"/>
      <c r="BT6" s="420"/>
      <c r="BU6" s="421"/>
      <c r="BV6" s="419">
        <v>195066</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90.1</v>
      </c>
      <c r="CU6" s="563"/>
      <c r="CV6" s="563"/>
      <c r="CW6" s="563"/>
      <c r="CX6" s="563"/>
      <c r="CY6" s="563"/>
      <c r="CZ6" s="563"/>
      <c r="DA6" s="564"/>
      <c r="DB6" s="562">
        <v>90</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91</v>
      </c>
      <c r="AV7" s="467"/>
      <c r="AW7" s="467"/>
      <c r="AX7" s="467"/>
      <c r="AY7" s="399" t="s">
        <v>102</v>
      </c>
      <c r="AZ7" s="400"/>
      <c r="BA7" s="400"/>
      <c r="BB7" s="400"/>
      <c r="BC7" s="400"/>
      <c r="BD7" s="400"/>
      <c r="BE7" s="400"/>
      <c r="BF7" s="400"/>
      <c r="BG7" s="400"/>
      <c r="BH7" s="400"/>
      <c r="BI7" s="400"/>
      <c r="BJ7" s="400"/>
      <c r="BK7" s="400"/>
      <c r="BL7" s="400"/>
      <c r="BM7" s="401"/>
      <c r="BN7" s="419">
        <v>515</v>
      </c>
      <c r="BO7" s="420"/>
      <c r="BP7" s="420"/>
      <c r="BQ7" s="420"/>
      <c r="BR7" s="420"/>
      <c r="BS7" s="420"/>
      <c r="BT7" s="420"/>
      <c r="BU7" s="421"/>
      <c r="BV7" s="419">
        <v>2709</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5028494</v>
      </c>
      <c r="CU7" s="420"/>
      <c r="CV7" s="420"/>
      <c r="CW7" s="420"/>
      <c r="CX7" s="420"/>
      <c r="CY7" s="420"/>
      <c r="CZ7" s="420"/>
      <c r="DA7" s="421"/>
      <c r="DB7" s="419">
        <v>4950994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91</v>
      </c>
      <c r="AV8" s="467"/>
      <c r="AW8" s="467"/>
      <c r="AX8" s="467"/>
      <c r="AY8" s="399" t="s">
        <v>105</v>
      </c>
      <c r="AZ8" s="400"/>
      <c r="BA8" s="400"/>
      <c r="BB8" s="400"/>
      <c r="BC8" s="400"/>
      <c r="BD8" s="400"/>
      <c r="BE8" s="400"/>
      <c r="BF8" s="400"/>
      <c r="BG8" s="400"/>
      <c r="BH8" s="400"/>
      <c r="BI8" s="400"/>
      <c r="BJ8" s="400"/>
      <c r="BK8" s="400"/>
      <c r="BL8" s="400"/>
      <c r="BM8" s="401"/>
      <c r="BN8" s="419">
        <v>212454</v>
      </c>
      <c r="BO8" s="420"/>
      <c r="BP8" s="420"/>
      <c r="BQ8" s="420"/>
      <c r="BR8" s="420"/>
      <c r="BS8" s="420"/>
      <c r="BT8" s="420"/>
      <c r="BU8" s="421"/>
      <c r="BV8" s="419">
        <v>192357</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0.23</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6955</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91</v>
      </c>
      <c r="AV9" s="467"/>
      <c r="AW9" s="467"/>
      <c r="AX9" s="467"/>
      <c r="AY9" s="399" t="s">
        <v>111</v>
      </c>
      <c r="AZ9" s="400"/>
      <c r="BA9" s="400"/>
      <c r="BB9" s="400"/>
      <c r="BC9" s="400"/>
      <c r="BD9" s="400"/>
      <c r="BE9" s="400"/>
      <c r="BF9" s="400"/>
      <c r="BG9" s="400"/>
      <c r="BH9" s="400"/>
      <c r="BI9" s="400"/>
      <c r="BJ9" s="400"/>
      <c r="BK9" s="400"/>
      <c r="BL9" s="400"/>
      <c r="BM9" s="401"/>
      <c r="BN9" s="419">
        <v>20097</v>
      </c>
      <c r="BO9" s="420"/>
      <c r="BP9" s="420"/>
      <c r="BQ9" s="420"/>
      <c r="BR9" s="420"/>
      <c r="BS9" s="420"/>
      <c r="BT9" s="420"/>
      <c r="BU9" s="421"/>
      <c r="BV9" s="419">
        <v>24150</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17.899999999999999</v>
      </c>
      <c r="CU9" s="390"/>
      <c r="CV9" s="390"/>
      <c r="CW9" s="390"/>
      <c r="CX9" s="390"/>
      <c r="CY9" s="390"/>
      <c r="CZ9" s="390"/>
      <c r="DA9" s="391"/>
      <c r="DB9" s="389">
        <v>19.100000000000001</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7758</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115</v>
      </c>
      <c r="AV10" s="467"/>
      <c r="AW10" s="467"/>
      <c r="AX10" s="467"/>
      <c r="AY10" s="399" t="s">
        <v>116</v>
      </c>
      <c r="AZ10" s="400"/>
      <c r="BA10" s="400"/>
      <c r="BB10" s="400"/>
      <c r="BC10" s="400"/>
      <c r="BD10" s="400"/>
      <c r="BE10" s="400"/>
      <c r="BF10" s="400"/>
      <c r="BG10" s="400"/>
      <c r="BH10" s="400"/>
      <c r="BI10" s="400"/>
      <c r="BJ10" s="400"/>
      <c r="BK10" s="400"/>
      <c r="BL10" s="400"/>
      <c r="BM10" s="401"/>
      <c r="BN10" s="419">
        <v>38701</v>
      </c>
      <c r="BO10" s="420"/>
      <c r="BP10" s="420"/>
      <c r="BQ10" s="420"/>
      <c r="BR10" s="420"/>
      <c r="BS10" s="420"/>
      <c r="BT10" s="420"/>
      <c r="BU10" s="421"/>
      <c r="BV10" s="419">
        <v>13307</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118</v>
      </c>
      <c r="M11" s="375"/>
      <c r="N11" s="375"/>
      <c r="O11" s="375"/>
      <c r="P11" s="375"/>
      <c r="Q11" s="376"/>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8" t="s">
        <v>120</v>
      </c>
      <c r="AN11" s="393"/>
      <c r="AO11" s="393"/>
      <c r="AP11" s="393"/>
      <c r="AQ11" s="393"/>
      <c r="AR11" s="393"/>
      <c r="AS11" s="393"/>
      <c r="AT11" s="394"/>
      <c r="AU11" s="466" t="s">
        <v>91</v>
      </c>
      <c r="AV11" s="467"/>
      <c r="AW11" s="467"/>
      <c r="AX11" s="467"/>
      <c r="AY11" s="399" t="s">
        <v>121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122</v>
      </c>
      <c r="CE11" s="373"/>
      <c r="CF11" s="373"/>
      <c r="CG11" s="373"/>
      <c r="CH11" s="373"/>
      <c r="CI11" s="373"/>
      <c r="CJ11" s="373"/>
      <c r="CK11" s="373"/>
      <c r="CL11" s="373"/>
      <c r="CM11" s="373"/>
      <c r="CN11" s="373"/>
      <c r="CO11" s="373"/>
      <c r="CP11" s="373"/>
      <c r="CQ11" s="373"/>
      <c r="CR11" s="373"/>
      <c r="CS11" s="429"/>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6432</v>
      </c>
      <c r="S12" s="538"/>
      <c r="T12" s="538"/>
      <c r="U12" s="538"/>
      <c r="V12" s="539"/>
      <c r="W12" s="540" t="s">
        <v>1</v>
      </c>
      <c r="X12" s="467"/>
      <c r="Y12" s="467"/>
      <c r="Z12" s="467"/>
      <c r="AA12" s="467"/>
      <c r="AB12" s="541"/>
      <c r="AC12" s="542" t="s">
        <v>126</v>
      </c>
      <c r="AD12" s="543"/>
      <c r="AE12" s="543"/>
      <c r="AF12" s="543"/>
      <c r="AG12" s="544"/>
      <c r="AH12" s="542" t="s">
        <v>127</v>
      </c>
      <c r="AI12" s="543"/>
      <c r="AJ12" s="543"/>
      <c r="AK12" s="543"/>
      <c r="AL12" s="545"/>
      <c r="AM12" s="478" t="s">
        <v>128</v>
      </c>
      <c r="AN12" s="393"/>
      <c r="AO12" s="393"/>
      <c r="AP12" s="393"/>
      <c r="AQ12" s="393"/>
      <c r="AR12" s="393"/>
      <c r="AS12" s="393"/>
      <c r="AT12" s="394"/>
      <c r="AU12" s="466" t="s">
        <v>91</v>
      </c>
      <c r="AV12" s="467"/>
      <c r="AW12" s="467"/>
      <c r="AX12" s="467"/>
      <c r="AY12" s="399" t="s">
        <v>129</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125569</v>
      </c>
      <c r="BW12" s="420"/>
      <c r="BX12" s="420"/>
      <c r="BY12" s="420"/>
      <c r="BZ12" s="420"/>
      <c r="CA12" s="420"/>
      <c r="CB12" s="420"/>
      <c r="CC12" s="421"/>
      <c r="CD12" s="428" t="s">
        <v>130</v>
      </c>
      <c r="CE12" s="373"/>
      <c r="CF12" s="373"/>
      <c r="CG12" s="373"/>
      <c r="CH12" s="373"/>
      <c r="CI12" s="373"/>
      <c r="CJ12" s="373"/>
      <c r="CK12" s="373"/>
      <c r="CL12" s="373"/>
      <c r="CM12" s="373"/>
      <c r="CN12" s="373"/>
      <c r="CO12" s="373"/>
      <c r="CP12" s="373"/>
      <c r="CQ12" s="373"/>
      <c r="CR12" s="373"/>
      <c r="CS12" s="429"/>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131</v>
      </c>
      <c r="N13" s="510"/>
      <c r="O13" s="510"/>
      <c r="P13" s="510"/>
      <c r="Q13" s="511"/>
      <c r="R13" s="512">
        <v>6339</v>
      </c>
      <c r="S13" s="513"/>
      <c r="T13" s="513"/>
      <c r="U13" s="513"/>
      <c r="V13" s="514"/>
      <c r="W13" s="500" t="s">
        <v>132</v>
      </c>
      <c r="X13" s="442"/>
      <c r="Y13" s="442"/>
      <c r="Z13" s="442"/>
      <c r="AA13" s="442"/>
      <c r="AB13" s="443"/>
      <c r="AC13" s="395">
        <v>494</v>
      </c>
      <c r="AD13" s="396"/>
      <c r="AE13" s="396"/>
      <c r="AF13" s="396"/>
      <c r="AG13" s="397"/>
      <c r="AH13" s="395">
        <v>594</v>
      </c>
      <c r="AI13" s="396"/>
      <c r="AJ13" s="396"/>
      <c r="AK13" s="396"/>
      <c r="AL13" s="398"/>
      <c r="AM13" s="478" t="s">
        <v>133</v>
      </c>
      <c r="AN13" s="393"/>
      <c r="AO13" s="393"/>
      <c r="AP13" s="393"/>
      <c r="AQ13" s="393"/>
      <c r="AR13" s="393"/>
      <c r="AS13" s="393"/>
      <c r="AT13" s="394"/>
      <c r="AU13" s="466" t="s">
        <v>115</v>
      </c>
      <c r="AV13" s="467"/>
      <c r="AW13" s="467"/>
      <c r="AX13" s="467"/>
      <c r="AY13" s="399" t="s">
        <v>134</v>
      </c>
      <c r="AZ13" s="400"/>
      <c r="BA13" s="400"/>
      <c r="BB13" s="400"/>
      <c r="BC13" s="400"/>
      <c r="BD13" s="400"/>
      <c r="BE13" s="400"/>
      <c r="BF13" s="400"/>
      <c r="BG13" s="400"/>
      <c r="BH13" s="400"/>
      <c r="BI13" s="400"/>
      <c r="BJ13" s="400"/>
      <c r="BK13" s="400"/>
      <c r="BL13" s="400"/>
      <c r="BM13" s="401"/>
      <c r="BN13" s="419">
        <v>58798</v>
      </c>
      <c r="BO13" s="420"/>
      <c r="BP13" s="420"/>
      <c r="BQ13" s="420"/>
      <c r="BR13" s="420"/>
      <c r="BS13" s="420"/>
      <c r="BT13" s="420"/>
      <c r="BU13" s="421"/>
      <c r="BV13" s="419">
        <v>-88112</v>
      </c>
      <c r="BW13" s="420"/>
      <c r="BX13" s="420"/>
      <c r="BY13" s="420"/>
      <c r="BZ13" s="420"/>
      <c r="CA13" s="420"/>
      <c r="CB13" s="420"/>
      <c r="CC13" s="421"/>
      <c r="CD13" s="428" t="s">
        <v>135</v>
      </c>
      <c r="CE13" s="373"/>
      <c r="CF13" s="373"/>
      <c r="CG13" s="373"/>
      <c r="CH13" s="373"/>
      <c r="CI13" s="373"/>
      <c r="CJ13" s="373"/>
      <c r="CK13" s="373"/>
      <c r="CL13" s="373"/>
      <c r="CM13" s="373"/>
      <c r="CN13" s="373"/>
      <c r="CO13" s="373"/>
      <c r="CP13" s="373"/>
      <c r="CQ13" s="373"/>
      <c r="CR13" s="373"/>
      <c r="CS13" s="429"/>
      <c r="CT13" s="389">
        <v>14.1</v>
      </c>
      <c r="CU13" s="390"/>
      <c r="CV13" s="390"/>
      <c r="CW13" s="390"/>
      <c r="CX13" s="390"/>
      <c r="CY13" s="390"/>
      <c r="CZ13" s="390"/>
      <c r="DA13" s="391"/>
      <c r="DB13" s="389">
        <v>14.3</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136</v>
      </c>
      <c r="M14" s="546"/>
      <c r="N14" s="546"/>
      <c r="O14" s="546"/>
      <c r="P14" s="546"/>
      <c r="Q14" s="547"/>
      <c r="R14" s="512">
        <v>6640</v>
      </c>
      <c r="S14" s="513"/>
      <c r="T14" s="513"/>
      <c r="U14" s="513"/>
      <c r="V14" s="514"/>
      <c r="W14" s="515"/>
      <c r="X14" s="445"/>
      <c r="Y14" s="445"/>
      <c r="Z14" s="445"/>
      <c r="AA14" s="445"/>
      <c r="AB14" s="446"/>
      <c r="AC14" s="505">
        <v>14.7</v>
      </c>
      <c r="AD14" s="506"/>
      <c r="AE14" s="506"/>
      <c r="AF14" s="506"/>
      <c r="AG14" s="507"/>
      <c r="AH14" s="505">
        <v>15.1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137</v>
      </c>
      <c r="CE14" s="426"/>
      <c r="CF14" s="426"/>
      <c r="CG14" s="426"/>
      <c r="CH14" s="426"/>
      <c r="CI14" s="426"/>
      <c r="CJ14" s="426"/>
      <c r="CK14" s="426"/>
      <c r="CL14" s="426"/>
      <c r="CM14" s="426"/>
      <c r="CN14" s="426"/>
      <c r="CO14" s="426"/>
      <c r="CP14" s="426"/>
      <c r="CQ14" s="426"/>
      <c r="CR14" s="426"/>
      <c r="CS14" s="427"/>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131</v>
      </c>
      <c r="N15" s="510"/>
      <c r="O15" s="510"/>
      <c r="P15" s="510"/>
      <c r="Q15" s="511"/>
      <c r="R15" s="512">
        <v>6533</v>
      </c>
      <c r="S15" s="513"/>
      <c r="T15" s="513"/>
      <c r="U15" s="513"/>
      <c r="V15" s="514"/>
      <c r="W15" s="500" t="s">
        <v>138</v>
      </c>
      <c r="X15" s="442"/>
      <c r="Y15" s="442"/>
      <c r="Z15" s="442"/>
      <c r="AA15" s="442"/>
      <c r="AB15" s="443"/>
      <c r="AC15" s="395">
        <v>482</v>
      </c>
      <c r="AD15" s="396"/>
      <c r="AE15" s="396"/>
      <c r="AF15" s="396"/>
      <c r="AG15" s="397"/>
      <c r="AH15" s="395">
        <v>582</v>
      </c>
      <c r="AI15" s="396"/>
      <c r="AJ15" s="396"/>
      <c r="AK15" s="396"/>
      <c r="AL15" s="398"/>
      <c r="AM15" s="478"/>
      <c r="AN15" s="393"/>
      <c r="AO15" s="393"/>
      <c r="AP15" s="393"/>
      <c r="AQ15" s="393"/>
      <c r="AR15" s="393"/>
      <c r="AS15" s="393"/>
      <c r="AT15" s="394"/>
      <c r="AU15" s="466"/>
      <c r="AV15" s="467"/>
      <c r="AW15" s="467"/>
      <c r="AX15" s="467"/>
      <c r="AY15" s="411" t="s">
        <v>139</v>
      </c>
      <c r="AZ15" s="412"/>
      <c r="BA15" s="412"/>
      <c r="BB15" s="412"/>
      <c r="BC15" s="412"/>
      <c r="BD15" s="412"/>
      <c r="BE15" s="412"/>
      <c r="BF15" s="412"/>
      <c r="BG15" s="412"/>
      <c r="BH15" s="412"/>
      <c r="BI15" s="412"/>
      <c r="BJ15" s="412"/>
      <c r="BK15" s="412"/>
      <c r="BL15" s="412"/>
      <c r="BM15" s="413"/>
      <c r="BN15" s="414">
        <v>1076475</v>
      </c>
      <c r="BO15" s="415"/>
      <c r="BP15" s="415"/>
      <c r="BQ15" s="415"/>
      <c r="BR15" s="415"/>
      <c r="BS15" s="415"/>
      <c r="BT15" s="415"/>
      <c r="BU15" s="416"/>
      <c r="BV15" s="414">
        <v>1069089</v>
      </c>
      <c r="BW15" s="415"/>
      <c r="BX15" s="415"/>
      <c r="BY15" s="415"/>
      <c r="BZ15" s="415"/>
      <c r="CA15" s="415"/>
      <c r="CB15" s="415"/>
      <c r="CC15" s="416"/>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141</v>
      </c>
      <c r="M16" s="503"/>
      <c r="N16" s="503"/>
      <c r="O16" s="503"/>
      <c r="P16" s="503"/>
      <c r="Q16" s="504"/>
      <c r="R16" s="497" t="s">
        <v>142</v>
      </c>
      <c r="S16" s="498"/>
      <c r="T16" s="498"/>
      <c r="U16" s="498"/>
      <c r="V16" s="499"/>
      <c r="W16" s="515"/>
      <c r="X16" s="445"/>
      <c r="Y16" s="445"/>
      <c r="Z16" s="445"/>
      <c r="AA16" s="445"/>
      <c r="AB16" s="446"/>
      <c r="AC16" s="505">
        <v>14.4</v>
      </c>
      <c r="AD16" s="506"/>
      <c r="AE16" s="506"/>
      <c r="AF16" s="506"/>
      <c r="AG16" s="507"/>
      <c r="AH16" s="505">
        <v>14.8</v>
      </c>
      <c r="AI16" s="506"/>
      <c r="AJ16" s="506"/>
      <c r="AK16" s="506"/>
      <c r="AL16" s="508"/>
      <c r="AM16" s="478"/>
      <c r="AN16" s="393"/>
      <c r="AO16" s="393"/>
      <c r="AP16" s="393"/>
      <c r="AQ16" s="393"/>
      <c r="AR16" s="393"/>
      <c r="AS16" s="393"/>
      <c r="AT16" s="394"/>
      <c r="AU16" s="466"/>
      <c r="AV16" s="467"/>
      <c r="AW16" s="467"/>
      <c r="AX16" s="467"/>
      <c r="AY16" s="399" t="s">
        <v>143</v>
      </c>
      <c r="AZ16" s="400"/>
      <c r="BA16" s="400"/>
      <c r="BB16" s="400"/>
      <c r="BC16" s="400"/>
      <c r="BD16" s="400"/>
      <c r="BE16" s="400"/>
      <c r="BF16" s="400"/>
      <c r="BG16" s="400"/>
      <c r="BH16" s="400"/>
      <c r="BI16" s="400"/>
      <c r="BJ16" s="400"/>
      <c r="BK16" s="400"/>
      <c r="BL16" s="400"/>
      <c r="BM16" s="401"/>
      <c r="BN16" s="419">
        <v>4760168</v>
      </c>
      <c r="BO16" s="420"/>
      <c r="BP16" s="420"/>
      <c r="BQ16" s="420"/>
      <c r="BR16" s="420"/>
      <c r="BS16" s="420"/>
      <c r="BT16" s="420"/>
      <c r="BU16" s="421"/>
      <c r="BV16" s="419">
        <v>4672901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144</v>
      </c>
      <c r="N17" s="495"/>
      <c r="O17" s="495"/>
      <c r="P17" s="495"/>
      <c r="Q17" s="496"/>
      <c r="R17" s="497" t="s">
        <v>145</v>
      </c>
      <c r="S17" s="498"/>
      <c r="T17" s="498"/>
      <c r="U17" s="498"/>
      <c r="V17" s="499"/>
      <c r="W17" s="500" t="s">
        <v>146</v>
      </c>
      <c r="X17" s="442"/>
      <c r="Y17" s="442"/>
      <c r="Z17" s="442"/>
      <c r="AA17" s="442"/>
      <c r="AB17" s="443"/>
      <c r="AC17" s="395">
        <v>2379</v>
      </c>
      <c r="AD17" s="396"/>
      <c r="AE17" s="396"/>
      <c r="AF17" s="396"/>
      <c r="AG17" s="397"/>
      <c r="AH17" s="395">
        <v>2768</v>
      </c>
      <c r="AI17" s="396"/>
      <c r="AJ17" s="396"/>
      <c r="AK17" s="396"/>
      <c r="AL17" s="398"/>
      <c r="AM17" s="478"/>
      <c r="AN17" s="393"/>
      <c r="AO17" s="393"/>
      <c r="AP17" s="393"/>
      <c r="AQ17" s="393"/>
      <c r="AR17" s="393"/>
      <c r="AS17" s="393"/>
      <c r="AT17" s="394"/>
      <c r="AU17" s="466"/>
      <c r="AV17" s="467"/>
      <c r="AW17" s="467"/>
      <c r="AX17" s="467"/>
      <c r="AY17" s="399" t="s">
        <v>147</v>
      </c>
      <c r="AZ17" s="400"/>
      <c r="BA17" s="400"/>
      <c r="BB17" s="400"/>
      <c r="BC17" s="400"/>
      <c r="BD17" s="400"/>
      <c r="BE17" s="400"/>
      <c r="BF17" s="400"/>
      <c r="BG17" s="400"/>
      <c r="BH17" s="400"/>
      <c r="BI17" s="400"/>
      <c r="BJ17" s="400"/>
      <c r="BK17" s="400"/>
      <c r="BL17" s="400"/>
      <c r="BM17" s="401"/>
      <c r="BN17" s="419">
        <v>1335222</v>
      </c>
      <c r="BO17" s="420"/>
      <c r="BP17" s="420"/>
      <c r="BQ17" s="420"/>
      <c r="BR17" s="420"/>
      <c r="BS17" s="420"/>
      <c r="BT17" s="420"/>
      <c r="BU17" s="421"/>
      <c r="BV17" s="419">
        <v>1326698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148</v>
      </c>
      <c r="C18" s="472"/>
      <c r="D18" s="472"/>
      <c r="E18" s="473"/>
      <c r="F18" s="473"/>
      <c r="G18" s="473"/>
      <c r="H18" s="473"/>
      <c r="I18" s="473"/>
      <c r="J18" s="473"/>
      <c r="K18" s="473"/>
      <c r="L18" s="474">
        <v>774.33</v>
      </c>
      <c r="M18" s="474"/>
      <c r="N18" s="474"/>
      <c r="O18" s="474"/>
      <c r="P18" s="474"/>
      <c r="Q18" s="474"/>
      <c r="R18" s="475"/>
      <c r="S18" s="475"/>
      <c r="T18" s="475"/>
      <c r="U18" s="475"/>
      <c r="V18" s="476"/>
      <c r="W18" s="490"/>
      <c r="X18" s="491"/>
      <c r="Y18" s="491"/>
      <c r="Z18" s="491"/>
      <c r="AA18" s="491"/>
      <c r="AB18" s="501"/>
      <c r="AC18" s="383">
        <v>70.900000000000006</v>
      </c>
      <c r="AD18" s="384"/>
      <c r="AE18" s="384"/>
      <c r="AF18" s="384"/>
      <c r="AG18" s="477"/>
      <c r="AH18" s="383">
        <v>70.2</v>
      </c>
      <c r="AI18" s="384"/>
      <c r="AJ18" s="384"/>
      <c r="AK18" s="384"/>
      <c r="AL18" s="385"/>
      <c r="AM18" s="478"/>
      <c r="AN18" s="393"/>
      <c r="AO18" s="393"/>
      <c r="AP18" s="393"/>
      <c r="AQ18" s="393"/>
      <c r="AR18" s="393"/>
      <c r="AS18" s="393"/>
      <c r="AT18" s="394"/>
      <c r="AU18" s="466"/>
      <c r="AV18" s="467"/>
      <c r="AW18" s="467"/>
      <c r="AX18" s="467"/>
      <c r="AY18" s="399" t="s">
        <v>149</v>
      </c>
      <c r="AZ18" s="400"/>
      <c r="BA18" s="400"/>
      <c r="BB18" s="400"/>
      <c r="BC18" s="400"/>
      <c r="BD18" s="400"/>
      <c r="BE18" s="400"/>
      <c r="BF18" s="400"/>
      <c r="BG18" s="400"/>
      <c r="BH18" s="400"/>
      <c r="BI18" s="400"/>
      <c r="BJ18" s="400"/>
      <c r="BK18" s="400"/>
      <c r="BL18" s="400"/>
      <c r="BM18" s="401"/>
      <c r="BN18" s="419">
        <v>4582581</v>
      </c>
      <c r="BO18" s="420"/>
      <c r="BP18" s="420"/>
      <c r="BQ18" s="420"/>
      <c r="BR18" s="420"/>
      <c r="BS18" s="420"/>
      <c r="BT18" s="420"/>
      <c r="BU18" s="421"/>
      <c r="BV18" s="419">
        <v>4488493</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150</v>
      </c>
      <c r="C19" s="472"/>
      <c r="D19" s="472"/>
      <c r="E19" s="473"/>
      <c r="F19" s="473"/>
      <c r="G19" s="473"/>
      <c r="H19" s="473"/>
      <c r="I19" s="473"/>
      <c r="J19" s="473"/>
      <c r="K19" s="473"/>
      <c r="L19" s="479">
        <v>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151</v>
      </c>
      <c r="AZ19" s="400"/>
      <c r="BA19" s="400"/>
      <c r="BB19" s="400"/>
      <c r="BC19" s="400"/>
      <c r="BD19" s="400"/>
      <c r="BE19" s="400"/>
      <c r="BF19" s="400"/>
      <c r="BG19" s="400"/>
      <c r="BH19" s="400"/>
      <c r="BI19" s="400"/>
      <c r="BJ19" s="400"/>
      <c r="BK19" s="400"/>
      <c r="BL19" s="400"/>
      <c r="BM19" s="401"/>
      <c r="BN19" s="419">
        <v>5972148</v>
      </c>
      <c r="BO19" s="420"/>
      <c r="BP19" s="420"/>
      <c r="BQ19" s="420"/>
      <c r="BR19" s="420"/>
      <c r="BS19" s="420"/>
      <c r="BT19" s="420"/>
      <c r="BU19" s="421"/>
      <c r="BV19" s="419">
        <v>6094469</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152</v>
      </c>
      <c r="C20" s="472"/>
      <c r="D20" s="472"/>
      <c r="E20" s="473"/>
      <c r="F20" s="473"/>
      <c r="G20" s="473"/>
      <c r="H20" s="473"/>
      <c r="I20" s="473"/>
      <c r="J20" s="473"/>
      <c r="K20" s="473"/>
      <c r="L20" s="479">
        <v>3339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154</v>
      </c>
      <c r="C22" s="433"/>
      <c r="D22" s="434"/>
      <c r="E22" s="441" t="s">
        <v>1</v>
      </c>
      <c r="F22" s="442"/>
      <c r="G22" s="442"/>
      <c r="H22" s="442"/>
      <c r="I22" s="442"/>
      <c r="J22" s="442"/>
      <c r="K22" s="443"/>
      <c r="L22" s="441" t="s">
        <v>155</v>
      </c>
      <c r="M22" s="442"/>
      <c r="N22" s="442"/>
      <c r="O22" s="442"/>
      <c r="P22" s="443"/>
      <c r="Q22" s="447" t="s">
        <v>156</v>
      </c>
      <c r="R22" s="448"/>
      <c r="S22" s="448"/>
      <c r="T22" s="448"/>
      <c r="U22" s="448"/>
      <c r="V22" s="449"/>
      <c r="W22" s="453" t="s">
        <v>157</v>
      </c>
      <c r="X22" s="433"/>
      <c r="Y22" s="434"/>
      <c r="Z22" s="441" t="s">
        <v>1</v>
      </c>
      <c r="AA22" s="442"/>
      <c r="AB22" s="442"/>
      <c r="AC22" s="442"/>
      <c r="AD22" s="442"/>
      <c r="AE22" s="442"/>
      <c r="AF22" s="442"/>
      <c r="AG22" s="443"/>
      <c r="AH22" s="458" t="s">
        <v>158</v>
      </c>
      <c r="AI22" s="442"/>
      <c r="AJ22" s="442"/>
      <c r="AK22" s="442"/>
      <c r="AL22" s="443"/>
      <c r="AM22" s="458" t="s">
        <v>159</v>
      </c>
      <c r="AN22" s="459"/>
      <c r="AO22" s="459"/>
      <c r="AP22" s="459"/>
      <c r="AQ22" s="459"/>
      <c r="AR22" s="460"/>
      <c r="AS22" s="447" t="s">
        <v>156</v>
      </c>
      <c r="AT22" s="448"/>
      <c r="AU22" s="448"/>
      <c r="AV22" s="448"/>
      <c r="AW22" s="448"/>
      <c r="AX22" s="464"/>
      <c r="AY22" s="411" t="s">
        <v>160</v>
      </c>
      <c r="AZ22" s="412"/>
      <c r="BA22" s="412"/>
      <c r="BB22" s="412"/>
      <c r="BC22" s="412"/>
      <c r="BD22" s="412"/>
      <c r="BE22" s="412"/>
      <c r="BF22" s="412"/>
      <c r="BG22" s="412"/>
      <c r="BH22" s="412"/>
      <c r="BI22" s="412"/>
      <c r="BJ22" s="412"/>
      <c r="BK22" s="412"/>
      <c r="BL22" s="412"/>
      <c r="BM22" s="413"/>
      <c r="BN22" s="414">
        <v>10232672</v>
      </c>
      <c r="BO22" s="415"/>
      <c r="BP22" s="415"/>
      <c r="BQ22" s="415"/>
      <c r="BR22" s="415"/>
      <c r="BS22" s="415"/>
      <c r="BT22" s="415"/>
      <c r="BU22" s="416"/>
      <c r="BV22" s="414">
        <v>10064908</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161</v>
      </c>
      <c r="AZ23" s="400"/>
      <c r="BA23" s="400"/>
      <c r="BB23" s="400"/>
      <c r="BC23" s="400"/>
      <c r="BD23" s="400"/>
      <c r="BE23" s="400"/>
      <c r="BF23" s="400"/>
      <c r="BG23" s="400"/>
      <c r="BH23" s="400"/>
      <c r="BI23" s="400"/>
      <c r="BJ23" s="400"/>
      <c r="BK23" s="400"/>
      <c r="BL23" s="400"/>
      <c r="BM23" s="401"/>
      <c r="BN23" s="419">
        <v>9340873</v>
      </c>
      <c r="BO23" s="420"/>
      <c r="BP23" s="420"/>
      <c r="BQ23" s="420"/>
      <c r="BR23" s="420"/>
      <c r="BS23" s="420"/>
      <c r="BT23" s="420"/>
      <c r="BU23" s="421"/>
      <c r="BV23" s="419">
        <v>9120621</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162</v>
      </c>
      <c r="F24" s="393"/>
      <c r="G24" s="393"/>
      <c r="H24" s="393"/>
      <c r="I24" s="393"/>
      <c r="J24" s="393"/>
      <c r="K24" s="394"/>
      <c r="L24" s="395">
        <v>1</v>
      </c>
      <c r="M24" s="396"/>
      <c r="N24" s="396"/>
      <c r="O24" s="396"/>
      <c r="P24" s="397"/>
      <c r="Q24" s="395">
        <v>8320</v>
      </c>
      <c r="R24" s="396"/>
      <c r="S24" s="396"/>
      <c r="T24" s="396"/>
      <c r="U24" s="396"/>
      <c r="V24" s="397"/>
      <c r="W24" s="454"/>
      <c r="X24" s="436"/>
      <c r="Y24" s="437"/>
      <c r="Z24" s="392" t="s">
        <v>163</v>
      </c>
      <c r="AA24" s="393"/>
      <c r="AB24" s="393"/>
      <c r="AC24" s="393"/>
      <c r="AD24" s="393"/>
      <c r="AE24" s="393"/>
      <c r="AF24" s="393"/>
      <c r="AG24" s="394"/>
      <c r="AH24" s="395">
        <v>151</v>
      </c>
      <c r="AI24" s="396"/>
      <c r="AJ24" s="396"/>
      <c r="AK24" s="396"/>
      <c r="AL24" s="397"/>
      <c r="AM24" s="395">
        <v>456775</v>
      </c>
      <c r="AN24" s="396"/>
      <c r="AO24" s="396"/>
      <c r="AP24" s="396"/>
      <c r="AQ24" s="396"/>
      <c r="AR24" s="397"/>
      <c r="AS24" s="395">
        <v>3025</v>
      </c>
      <c r="AT24" s="396"/>
      <c r="AU24" s="396"/>
      <c r="AV24" s="396"/>
      <c r="AW24" s="396"/>
      <c r="AX24" s="398"/>
      <c r="AY24" s="386" t="s">
        <v>164</v>
      </c>
      <c r="AZ24" s="387"/>
      <c r="BA24" s="387"/>
      <c r="BB24" s="387"/>
      <c r="BC24" s="387"/>
      <c r="BD24" s="387"/>
      <c r="BE24" s="387"/>
      <c r="BF24" s="387"/>
      <c r="BG24" s="387"/>
      <c r="BH24" s="387"/>
      <c r="BI24" s="387"/>
      <c r="BJ24" s="387"/>
      <c r="BK24" s="387"/>
      <c r="BL24" s="387"/>
      <c r="BM24" s="388"/>
      <c r="BN24" s="419">
        <v>8329369</v>
      </c>
      <c r="BO24" s="420"/>
      <c r="BP24" s="420"/>
      <c r="BQ24" s="420"/>
      <c r="BR24" s="420"/>
      <c r="BS24" s="420"/>
      <c r="BT24" s="420"/>
      <c r="BU24" s="421"/>
      <c r="BV24" s="419">
        <v>7931888</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165</v>
      </c>
      <c r="F25" s="393"/>
      <c r="G25" s="393"/>
      <c r="H25" s="393"/>
      <c r="I25" s="393"/>
      <c r="J25" s="393"/>
      <c r="K25" s="394"/>
      <c r="L25" s="395">
        <v>1</v>
      </c>
      <c r="M25" s="396"/>
      <c r="N25" s="396"/>
      <c r="O25" s="396"/>
      <c r="P25" s="397"/>
      <c r="Q25" s="395">
        <v>6910</v>
      </c>
      <c r="R25" s="396"/>
      <c r="S25" s="396"/>
      <c r="T25" s="396"/>
      <c r="U25" s="396"/>
      <c r="V25" s="397"/>
      <c r="W25" s="454"/>
      <c r="X25" s="436"/>
      <c r="Y25" s="437"/>
      <c r="Z25" s="392" t="s">
        <v>166</v>
      </c>
      <c r="AA25" s="393"/>
      <c r="AB25" s="393"/>
      <c r="AC25" s="393"/>
      <c r="AD25" s="393"/>
      <c r="AE25" s="393"/>
      <c r="AF25" s="393"/>
      <c r="AG25" s="394"/>
      <c r="AH25" s="395" t="s">
        <v>123</v>
      </c>
      <c r="AI25" s="396"/>
      <c r="AJ25" s="396"/>
      <c r="AK25" s="396"/>
      <c r="AL25" s="397"/>
      <c r="AM25" s="395" t="s">
        <v>123</v>
      </c>
      <c r="AN25" s="396"/>
      <c r="AO25" s="396"/>
      <c r="AP25" s="396"/>
      <c r="AQ25" s="396"/>
      <c r="AR25" s="397"/>
      <c r="AS25" s="395" t="s">
        <v>123</v>
      </c>
      <c r="AT25" s="396"/>
      <c r="AU25" s="396"/>
      <c r="AV25" s="396"/>
      <c r="AW25" s="396"/>
      <c r="AX25" s="398"/>
      <c r="AY25" s="411" t="s">
        <v>167</v>
      </c>
      <c r="AZ25" s="412"/>
      <c r="BA25" s="412"/>
      <c r="BB25" s="412"/>
      <c r="BC25" s="412"/>
      <c r="BD25" s="412"/>
      <c r="BE25" s="412"/>
      <c r="BF25" s="412"/>
      <c r="BG25" s="412"/>
      <c r="BH25" s="412"/>
      <c r="BI25" s="412"/>
      <c r="BJ25" s="412"/>
      <c r="BK25" s="412"/>
      <c r="BL25" s="412"/>
      <c r="BM25" s="413"/>
      <c r="BN25" s="414">
        <v>371245</v>
      </c>
      <c r="BO25" s="415"/>
      <c r="BP25" s="415"/>
      <c r="BQ25" s="415"/>
      <c r="BR25" s="415"/>
      <c r="BS25" s="415"/>
      <c r="BT25" s="415"/>
      <c r="BU25" s="416"/>
      <c r="BV25" s="414">
        <v>231323</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168</v>
      </c>
      <c r="F26" s="393"/>
      <c r="G26" s="393"/>
      <c r="H26" s="393"/>
      <c r="I26" s="393"/>
      <c r="J26" s="393"/>
      <c r="K26" s="394"/>
      <c r="L26" s="395">
        <v>1</v>
      </c>
      <c r="M26" s="396"/>
      <c r="N26" s="396"/>
      <c r="O26" s="396"/>
      <c r="P26" s="397"/>
      <c r="Q26" s="395">
        <v>6250</v>
      </c>
      <c r="R26" s="396"/>
      <c r="S26" s="396"/>
      <c r="T26" s="396"/>
      <c r="U26" s="396"/>
      <c r="V26" s="397"/>
      <c r="W26" s="454"/>
      <c r="X26" s="436"/>
      <c r="Y26" s="437"/>
      <c r="Z26" s="392" t="s">
        <v>169</v>
      </c>
      <c r="AA26" s="430"/>
      <c r="AB26" s="430"/>
      <c r="AC26" s="430"/>
      <c r="AD26" s="430"/>
      <c r="AE26" s="430"/>
      <c r="AF26" s="430"/>
      <c r="AG26" s="431"/>
      <c r="AH26" s="395" t="s">
        <v>123</v>
      </c>
      <c r="AI26" s="396"/>
      <c r="AJ26" s="396"/>
      <c r="AK26" s="396"/>
      <c r="AL26" s="397"/>
      <c r="AM26" s="395" t="s">
        <v>123</v>
      </c>
      <c r="AN26" s="396"/>
      <c r="AO26" s="396"/>
      <c r="AP26" s="396"/>
      <c r="AQ26" s="396"/>
      <c r="AR26" s="397"/>
      <c r="AS26" s="395" t="s">
        <v>123</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123</v>
      </c>
      <c r="BO26" s="420"/>
      <c r="BP26" s="420"/>
      <c r="BQ26" s="420"/>
      <c r="BR26" s="420"/>
      <c r="BS26" s="420"/>
      <c r="BT26" s="420"/>
      <c r="BU26" s="421"/>
      <c r="BV26" s="419" t="s">
        <v>123</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171</v>
      </c>
      <c r="F27" s="393"/>
      <c r="G27" s="393"/>
      <c r="H27" s="393"/>
      <c r="I27" s="393"/>
      <c r="J27" s="393"/>
      <c r="K27" s="394"/>
      <c r="L27" s="395">
        <v>1</v>
      </c>
      <c r="M27" s="396"/>
      <c r="N27" s="396"/>
      <c r="O27" s="396"/>
      <c r="P27" s="397"/>
      <c r="Q27" s="395">
        <v>3300</v>
      </c>
      <c r="R27" s="396"/>
      <c r="S27" s="396"/>
      <c r="T27" s="396"/>
      <c r="U27" s="396"/>
      <c r="V27" s="397"/>
      <c r="W27" s="454"/>
      <c r="X27" s="436"/>
      <c r="Y27" s="437"/>
      <c r="Z27" s="392" t="s">
        <v>172</v>
      </c>
      <c r="AA27" s="393"/>
      <c r="AB27" s="393"/>
      <c r="AC27" s="393"/>
      <c r="AD27" s="393"/>
      <c r="AE27" s="393"/>
      <c r="AF27" s="393"/>
      <c r="AG27" s="394"/>
      <c r="AH27" s="395" t="s">
        <v>123</v>
      </c>
      <c r="AI27" s="396"/>
      <c r="AJ27" s="396"/>
      <c r="AK27" s="396"/>
      <c r="AL27" s="397"/>
      <c r="AM27" s="395" t="s">
        <v>123</v>
      </c>
      <c r="AN27" s="396"/>
      <c r="AO27" s="396"/>
      <c r="AP27" s="396"/>
      <c r="AQ27" s="396"/>
      <c r="AR27" s="397"/>
      <c r="AS27" s="395" t="s">
        <v>123</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160887</v>
      </c>
      <c r="BO27" s="423"/>
      <c r="BP27" s="423"/>
      <c r="BQ27" s="423"/>
      <c r="BR27" s="423"/>
      <c r="BS27" s="423"/>
      <c r="BT27" s="423"/>
      <c r="BU27" s="424"/>
      <c r="BV27" s="422">
        <v>160885</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2800</v>
      </c>
      <c r="R28" s="396"/>
      <c r="S28" s="396"/>
      <c r="T28" s="396"/>
      <c r="U28" s="396"/>
      <c r="V28" s="397"/>
      <c r="W28" s="454"/>
      <c r="X28" s="436"/>
      <c r="Y28" s="437"/>
      <c r="Z28" s="392" t="s">
        <v>175</v>
      </c>
      <c r="AA28" s="393"/>
      <c r="AB28" s="393"/>
      <c r="AC28" s="393"/>
      <c r="AD28" s="393"/>
      <c r="AE28" s="393"/>
      <c r="AF28" s="393"/>
      <c r="AG28" s="394"/>
      <c r="AH28" s="395" t="s">
        <v>123</v>
      </c>
      <c r="AI28" s="396"/>
      <c r="AJ28" s="396"/>
      <c r="AK28" s="396"/>
      <c r="AL28" s="397"/>
      <c r="AM28" s="395" t="s">
        <v>123</v>
      </c>
      <c r="AN28" s="396"/>
      <c r="AO28" s="396"/>
      <c r="AP28" s="396"/>
      <c r="AQ28" s="396"/>
      <c r="AR28" s="397"/>
      <c r="AS28" s="395" t="s">
        <v>123</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767659</v>
      </c>
      <c r="BO28" s="415"/>
      <c r="BP28" s="415"/>
      <c r="BQ28" s="415"/>
      <c r="BR28" s="415"/>
      <c r="BS28" s="415"/>
      <c r="BT28" s="415"/>
      <c r="BU28" s="416"/>
      <c r="BV28" s="414">
        <v>728958</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9</v>
      </c>
      <c r="M29" s="396"/>
      <c r="N29" s="396"/>
      <c r="O29" s="396"/>
      <c r="P29" s="397"/>
      <c r="Q29" s="395">
        <v>2500</v>
      </c>
      <c r="R29" s="396"/>
      <c r="S29" s="396"/>
      <c r="T29" s="396"/>
      <c r="U29" s="396"/>
      <c r="V29" s="397"/>
      <c r="W29" s="455"/>
      <c r="X29" s="456"/>
      <c r="Y29" s="457"/>
      <c r="Z29" s="392" t="s">
        <v>178</v>
      </c>
      <c r="AA29" s="393"/>
      <c r="AB29" s="393"/>
      <c r="AC29" s="393"/>
      <c r="AD29" s="393"/>
      <c r="AE29" s="393"/>
      <c r="AF29" s="393"/>
      <c r="AG29" s="394"/>
      <c r="AH29" s="395">
        <v>151</v>
      </c>
      <c r="AI29" s="396"/>
      <c r="AJ29" s="396"/>
      <c r="AK29" s="396"/>
      <c r="AL29" s="397"/>
      <c r="AM29" s="395">
        <v>456775</v>
      </c>
      <c r="AN29" s="396"/>
      <c r="AO29" s="396"/>
      <c r="AP29" s="396"/>
      <c r="AQ29" s="396"/>
      <c r="AR29" s="397"/>
      <c r="AS29" s="395">
        <v>3025</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1379426</v>
      </c>
      <c r="BO29" s="420"/>
      <c r="BP29" s="420"/>
      <c r="BQ29" s="420"/>
      <c r="BR29" s="420"/>
      <c r="BS29" s="420"/>
      <c r="BT29" s="420"/>
      <c r="BU29" s="421"/>
      <c r="BV29" s="419">
        <v>1056589</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97.4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8235075</v>
      </c>
      <c r="BO30" s="423"/>
      <c r="BP30" s="423"/>
      <c r="BQ30" s="423"/>
      <c r="BR30" s="423"/>
      <c r="BS30" s="423"/>
      <c r="BT30" s="423"/>
      <c r="BU30" s="424"/>
      <c r="BV30" s="422">
        <v>6904079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弟子屈町水道事業会計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釧路・根室広域地方税滞納整理機構</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温泉事業特別会計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弟子屈町下水道事業会計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川上郡衛生処理組合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釧路北部消防事務組合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釧路公立大学事務組合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釧路広域連合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Cr9TEZy/ABlXfPLVWBMKrx5ymR+drBshxCcJe4KhqRarVpZg55RLFK/riyueOTWhNI7RJa54J2xyhli58rrEA==" saltValue="ZWn3R+CNPvGDrdzO6d+q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2</v>
      </c>
      <c r="G34" s="33">
        <v>2.29</v>
      </c>
      <c r="H34" s="33">
        <v>3.24</v>
      </c>
      <c r="I34" s="33">
        <v>3.72</v>
      </c>
      <c r="J34" s="34">
        <v>4.1500000000000004</v>
      </c>
      <c r="K34" s="22"/>
      <c r="L34" s="22"/>
      <c r="M34" s="22"/>
      <c r="N34" s="22"/>
      <c r="O34" s="22"/>
      <c r="P34" s="22"/>
    </row>
    <row r="35" spans="1:16" ht="39" customHeight="1" x14ac:dyDescent="0.15">
      <c r="A35" s="22"/>
      <c r="B35" s="35"/>
      <c r="C35" s="1145" t="s">
        <v>533</v>
      </c>
      <c r="D35" s="1146"/>
      <c r="E35" s="1147"/>
      <c r="F35" s="36">
        <v>3.15</v>
      </c>
      <c r="G35" s="37">
        <v>3.32</v>
      </c>
      <c r="H35" s="37">
        <v>3.75</v>
      </c>
      <c r="I35" s="37">
        <v>3.97</v>
      </c>
      <c r="J35" s="38">
        <v>3.84</v>
      </c>
      <c r="K35" s="22"/>
      <c r="L35" s="22"/>
      <c r="M35" s="22"/>
      <c r="N35" s="22"/>
      <c r="O35" s="22"/>
      <c r="P35" s="22"/>
    </row>
    <row r="36" spans="1:16" ht="39" customHeight="1" x14ac:dyDescent="0.15">
      <c r="A36" s="22"/>
      <c r="B36" s="35"/>
      <c r="C36" s="1145" t="s">
        <v>534</v>
      </c>
      <c r="D36" s="1146"/>
      <c r="E36" s="1147"/>
      <c r="F36" s="36">
        <v>0.57999999999999996</v>
      </c>
      <c r="G36" s="37">
        <v>0.5</v>
      </c>
      <c r="H36" s="37">
        <v>0.89</v>
      </c>
      <c r="I36" s="37">
        <v>1.31</v>
      </c>
      <c r="J36" s="38">
        <v>1.34</v>
      </c>
      <c r="K36" s="22"/>
      <c r="L36" s="22"/>
      <c r="M36" s="22"/>
      <c r="N36" s="22"/>
      <c r="O36" s="22"/>
      <c r="P36" s="22"/>
    </row>
    <row r="37" spans="1:16" ht="39" customHeight="1" x14ac:dyDescent="0.15">
      <c r="A37" s="22"/>
      <c r="B37" s="35"/>
      <c r="C37" s="1145" t="s">
        <v>535</v>
      </c>
      <c r="D37" s="1146"/>
      <c r="E37" s="1147"/>
      <c r="F37" s="36">
        <v>0.13</v>
      </c>
      <c r="G37" s="37">
        <v>0.13</v>
      </c>
      <c r="H37" s="37">
        <v>0.09</v>
      </c>
      <c r="I37" s="37">
        <v>0.16</v>
      </c>
      <c r="J37" s="38">
        <v>0.06</v>
      </c>
      <c r="K37" s="22"/>
      <c r="L37" s="22"/>
      <c r="M37" s="22"/>
      <c r="N37" s="22"/>
      <c r="O37" s="22"/>
      <c r="P37" s="22"/>
    </row>
    <row r="38" spans="1:16" ht="39" customHeight="1" x14ac:dyDescent="0.15">
      <c r="A38" s="22"/>
      <c r="B38" s="35"/>
      <c r="C38" s="1145" t="s">
        <v>536</v>
      </c>
      <c r="D38" s="1146"/>
      <c r="E38" s="1147"/>
      <c r="F38" s="36">
        <v>0.02</v>
      </c>
      <c r="G38" s="37">
        <v>0.17</v>
      </c>
      <c r="H38" s="37">
        <v>0.31</v>
      </c>
      <c r="I38" s="37">
        <v>0.33</v>
      </c>
      <c r="J38" s="38">
        <v>0.03</v>
      </c>
      <c r="K38" s="22"/>
      <c r="L38" s="22"/>
      <c r="M38" s="22"/>
      <c r="N38" s="22"/>
      <c r="O38" s="22"/>
      <c r="P38" s="22"/>
    </row>
    <row r="39" spans="1:16" ht="39" customHeight="1" x14ac:dyDescent="0.15">
      <c r="A39" s="22"/>
      <c r="B39" s="35"/>
      <c r="C39" s="1145" t="s">
        <v>537</v>
      </c>
      <c r="D39" s="1146"/>
      <c r="E39" s="1147"/>
      <c r="F39" s="36">
        <v>0</v>
      </c>
      <c r="G39" s="37">
        <v>0</v>
      </c>
      <c r="H39" s="37">
        <v>0</v>
      </c>
      <c r="I39" s="37">
        <v>0.01</v>
      </c>
      <c r="J39" s="38">
        <v>0</v>
      </c>
      <c r="K39" s="22"/>
      <c r="L39" s="22"/>
      <c r="M39" s="22"/>
      <c r="N39" s="22"/>
      <c r="O39" s="22"/>
      <c r="P39" s="22"/>
    </row>
    <row r="40" spans="1:16" ht="39" customHeight="1" x14ac:dyDescent="0.15">
      <c r="A40" s="22"/>
      <c r="B40" s="35"/>
      <c r="C40" s="1145" t="s">
        <v>538</v>
      </c>
      <c r="D40" s="1146"/>
      <c r="E40" s="1147"/>
      <c r="F40" s="36" t="s">
        <v>488</v>
      </c>
      <c r="G40" s="37" t="s">
        <v>488</v>
      </c>
      <c r="H40" s="37" t="s">
        <v>488</v>
      </c>
      <c r="I40" s="37" t="s">
        <v>488</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v>0</v>
      </c>
      <c r="G43" s="42">
        <v>0</v>
      </c>
      <c r="H43" s="42">
        <v>0</v>
      </c>
      <c r="I43" s="42">
        <v>0.14000000000000001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ysvZSo4zECJZzuUdKXkTrafmbZ6lie3o2OY1qrrzjCbrbLYkEjkpFGrAY6aHyfQyrKWA9Y70VlQ/2drfc/Ahw==" saltValue="G3A0s1FE8SaVUhw9Tlb7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L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1324</v>
      </c>
      <c r="L45" s="60">
        <v>1318</v>
      </c>
      <c r="M45" s="60">
        <v>1343</v>
      </c>
      <c r="N45" s="60">
        <v>1235</v>
      </c>
      <c r="O45" s="61">
        <v>1139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172</v>
      </c>
      <c r="L48" s="64">
        <v>171</v>
      </c>
      <c r="M48" s="64">
        <v>164</v>
      </c>
      <c r="N48" s="64">
        <v>174</v>
      </c>
      <c r="O48" s="65">
        <v>157</v>
      </c>
      <c r="P48" s="48"/>
      <c r="Q48" s="48"/>
      <c r="R48" s="48"/>
      <c r="S48" s="48"/>
      <c r="T48" s="48"/>
      <c r="U48" s="48"/>
    </row>
    <row r="49" spans="1:21" ht="30.75" customHeight="1" x14ac:dyDescent="0.15">
      <c r="A49" s="48"/>
      <c r="B49" s="1178"/>
      <c r="C49" s="1179"/>
      <c r="D49" s="62"/>
      <c r="E49" s="1155" t="s">
        <v>14</v>
      </c>
      <c r="F49" s="1155"/>
      <c r="G49" s="1155"/>
      <c r="H49" s="1155"/>
      <c r="I49" s="1155"/>
      <c r="J49" s="1156"/>
      <c r="K49" s="63">
        <v>43</v>
      </c>
      <c r="L49" s="64">
        <v>44</v>
      </c>
      <c r="M49" s="64">
        <v>44</v>
      </c>
      <c r="N49" s="64">
        <v>44</v>
      </c>
      <c r="O49" s="65">
        <v>58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153</v>
      </c>
      <c r="L50" s="64">
        <v>50</v>
      </c>
      <c r="M50" s="64">
        <v>61</v>
      </c>
      <c r="N50" s="64">
        <v>120</v>
      </c>
      <c r="O50" s="65">
        <v>60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1026</v>
      </c>
      <c r="L52" s="64">
        <v>1021</v>
      </c>
      <c r="M52" s="64">
        <v>1038</v>
      </c>
      <c r="N52" s="64">
        <v>938</v>
      </c>
      <c r="O52" s="65">
        <v>879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666</v>
      </c>
      <c r="L53" s="69">
        <v>562</v>
      </c>
      <c r="M53" s="69">
        <v>574</v>
      </c>
      <c r="N53" s="69">
        <v>635</v>
      </c>
      <c r="O53" s="70">
        <v>535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5J0P8Efm48lxcc4Hvt573NhNgY4FS/qxpVV+Ha/N60Nq6B8wV7e0WY1N2YUNLnGiFpR4/9X+nrZpnXxp2fSkQ==" saltValue="mxoFYjiVGg2ZnwGk9JVJ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10256</v>
      </c>
      <c r="J41" s="344">
        <v>9689</v>
      </c>
      <c r="K41" s="344">
        <v>9097</v>
      </c>
      <c r="L41" s="344">
        <v>10065</v>
      </c>
      <c r="M41" s="345">
        <v>10233</v>
      </c>
    </row>
    <row r="42" spans="2:13" ht="27.75" customHeight="1" x14ac:dyDescent="0.15">
      <c r="B42" s="1186"/>
      <c r="C42" s="1187"/>
      <c r="D42" s="106"/>
      <c r="E42" s="1190" t="s">
        <v>32</v>
      </c>
      <c r="F42" s="1190"/>
      <c r="G42" s="1190"/>
      <c r="H42" s="1191"/>
      <c r="I42" s="346">
        <v>249</v>
      </c>
      <c r="J42" s="347">
        <v>206</v>
      </c>
      <c r="K42" s="347">
        <v>245</v>
      </c>
      <c r="L42" s="347">
        <v>321</v>
      </c>
      <c r="M42" s="348">
        <v>146</v>
      </c>
    </row>
    <row r="43" spans="2:13" ht="27.75" customHeight="1" x14ac:dyDescent="0.15">
      <c r="B43" s="1186"/>
      <c r="C43" s="1187"/>
      <c r="D43" s="106"/>
      <c r="E43" s="1190" t="s">
        <v>33</v>
      </c>
      <c r="F43" s="1190"/>
      <c r="G43" s="1190"/>
      <c r="H43" s="1191"/>
      <c r="I43" s="346">
        <v>1542</v>
      </c>
      <c r="J43" s="347">
        <v>1327</v>
      </c>
      <c r="K43" s="347">
        <v>1208</v>
      </c>
      <c r="L43" s="347">
        <v>1147</v>
      </c>
      <c r="M43" s="348">
        <v>1070</v>
      </c>
    </row>
    <row r="44" spans="2:13" ht="27.75" customHeight="1" x14ac:dyDescent="0.15">
      <c r="B44" s="1186"/>
      <c r="C44" s="1187"/>
      <c r="D44" s="106"/>
      <c r="E44" s="1190" t="s">
        <v>34</v>
      </c>
      <c r="F44" s="1190"/>
      <c r="G44" s="1190"/>
      <c r="H44" s="1191"/>
      <c r="I44" s="346">
        <v>654</v>
      </c>
      <c r="J44" s="347">
        <v>612</v>
      </c>
      <c r="K44" s="347">
        <v>582</v>
      </c>
      <c r="L44" s="347">
        <v>634</v>
      </c>
      <c r="M44" s="348">
        <v>730</v>
      </c>
    </row>
    <row r="45" spans="2:13" ht="27.75" customHeight="1" x14ac:dyDescent="0.15">
      <c r="B45" s="1186"/>
      <c r="C45" s="1187"/>
      <c r="D45" s="106"/>
      <c r="E45" s="1190" t="s">
        <v>35</v>
      </c>
      <c r="F45" s="1190"/>
      <c r="G45" s="1190"/>
      <c r="H45" s="1191"/>
      <c r="I45" s="346">
        <v>1154</v>
      </c>
      <c r="J45" s="347">
        <v>1108</v>
      </c>
      <c r="K45" s="347">
        <v>1154</v>
      </c>
      <c r="L45" s="347">
        <v>1102</v>
      </c>
      <c r="M45" s="348">
        <v>1171</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2590</v>
      </c>
      <c r="J50" s="347">
        <v>5045</v>
      </c>
      <c r="K50" s="347">
        <v>6604</v>
      </c>
      <c r="L50" s="347">
        <v>8833</v>
      </c>
      <c r="M50" s="348">
        <v>10539</v>
      </c>
    </row>
    <row r="51" spans="2:13" ht="27.75" customHeight="1" x14ac:dyDescent="0.15">
      <c r="B51" s="1186"/>
      <c r="C51" s="1187"/>
      <c r="D51" s="106"/>
      <c r="E51" s="1190" t="s">
        <v>42</v>
      </c>
      <c r="F51" s="1190"/>
      <c r="G51" s="1190"/>
      <c r="H51" s="1191"/>
      <c r="I51" s="346">
        <v>997</v>
      </c>
      <c r="J51" s="347">
        <v>967</v>
      </c>
      <c r="K51" s="347">
        <v>938</v>
      </c>
      <c r="L51" s="347">
        <v>898</v>
      </c>
      <c r="M51" s="348">
        <v>817</v>
      </c>
    </row>
    <row r="52" spans="2:13" ht="27.75" customHeight="1" x14ac:dyDescent="0.15">
      <c r="B52" s="1188"/>
      <c r="C52" s="1189"/>
      <c r="D52" s="106"/>
      <c r="E52" s="1190" t="s">
        <v>43</v>
      </c>
      <c r="F52" s="1190"/>
      <c r="G52" s="1190"/>
      <c r="H52" s="1191"/>
      <c r="I52" s="346">
        <v>7331</v>
      </c>
      <c r="J52" s="347">
        <v>6835</v>
      </c>
      <c r="K52" s="347">
        <v>6242</v>
      </c>
      <c r="L52" s="347">
        <v>6875</v>
      </c>
      <c r="M52" s="348">
        <v>6953</v>
      </c>
    </row>
    <row r="53" spans="2:13" ht="27.75" customHeight="1" thickBot="1" x14ac:dyDescent="0.2">
      <c r="B53" s="1192" t="s">
        <v>19</v>
      </c>
      <c r="C53" s="1193"/>
      <c r="D53" s="110"/>
      <c r="E53" s="1194" t="s">
        <v>44</v>
      </c>
      <c r="F53" s="1194"/>
      <c r="G53" s="1194"/>
      <c r="H53" s="1195"/>
      <c r="I53" s="349">
        <v>2937</v>
      </c>
      <c r="J53" s="350">
        <v>95</v>
      </c>
      <c r="K53" s="350">
        <v>-1499</v>
      </c>
      <c r="L53" s="350">
        <v>-3337</v>
      </c>
      <c r="M53" s="351">
        <v>-4959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0lRR4KOidvC2AEwWlr//TpGWbi5To7Pz8YGFyRKtKMBeGXOSPggtoThAershGnee3wvAeDMs1o8lQHVjMjZHQ==" saltValue="5MD2EMPY+J960BMSA1Gs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841</v>
      </c>
      <c r="G55" s="352">
        <v>729</v>
      </c>
      <c r="H55" s="353">
        <v>768</v>
      </c>
    </row>
    <row r="56" spans="2:8" ht="52.5" customHeight="1" x14ac:dyDescent="0.15">
      <c r="B56" s="122"/>
      <c r="C56" s="1213" t="s">
        <v>47</v>
      </c>
      <c r="D56" s="1213"/>
      <c r="E56" s="1214"/>
      <c r="F56" s="354">
        <v>189</v>
      </c>
      <c r="G56" s="354">
        <v>1057</v>
      </c>
      <c r="H56" s="355">
        <v>1379</v>
      </c>
    </row>
    <row r="57" spans="2:8" ht="53.25" customHeight="1" x14ac:dyDescent="0.15">
      <c r="B57" s="122"/>
      <c r="C57" s="1215" t="s">
        <v>48</v>
      </c>
      <c r="D57" s="1215"/>
      <c r="E57" s="1216"/>
      <c r="F57" s="356">
        <v>5339</v>
      </c>
      <c r="G57" s="356">
        <v>6904</v>
      </c>
      <c r="H57" s="357">
        <v>8235</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6368</v>
      </c>
      <c r="G63" s="362">
        <v>8690</v>
      </c>
      <c r="H63" s="363">
        <v>10382</v>
      </c>
    </row>
    <row r="64" spans="2:8" x14ac:dyDescent="0.15"/>
  </sheetData>
  <sheetProtection algorithmName="SHA-512" hashValue="rCFyS8rnl39cmO4efudAyV9Yu25exSrFcgxDTL8Sab0M5Luq8CLkrk4u7dzti+OxkOoBxHmivkucvISfEMJ9Fw==" saltValue="GVOAGkE0Js8ZqWjqb+Lx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525</v>
      </c>
      <c r="G2" s="139"/>
      <c r="H2" s="140"/>
    </row>
    <row r="3" spans="1:8" x14ac:dyDescent="0.15">
      <c r="A3" s="136" t="s">
        <v>518</v>
      </c>
      <c r="B3" s="141"/>
      <c r="C3" s="142"/>
      <c r="D3" s="143">
        <v>156415</v>
      </c>
      <c r="E3" s="144"/>
      <c r="F3" s="145">
        <v>125391</v>
      </c>
      <c r="G3" s="146"/>
      <c r="H3" s="147"/>
    </row>
    <row r="4" spans="1:8" x14ac:dyDescent="0.15">
      <c r="A4" s="148"/>
      <c r="B4" s="149"/>
      <c r="C4" s="150"/>
      <c r="D4" s="151">
        <v>51816</v>
      </c>
      <c r="E4" s="152"/>
      <c r="F4" s="153">
        <v>68516</v>
      </c>
      <c r="G4" s="154"/>
      <c r="H4" s="155"/>
    </row>
    <row r="5" spans="1:8" x14ac:dyDescent="0.15">
      <c r="A5" s="136" t="s">
        <v>520</v>
      </c>
      <c r="B5" s="141"/>
      <c r="C5" s="142"/>
      <c r="D5" s="143">
        <v>282125</v>
      </c>
      <c r="E5" s="144"/>
      <c r="F5" s="145">
        <v>138402</v>
      </c>
      <c r="G5" s="146"/>
      <c r="H5" s="147"/>
    </row>
    <row r="6" spans="1:8" x14ac:dyDescent="0.15">
      <c r="A6" s="148"/>
      <c r="B6" s="149"/>
      <c r="C6" s="150"/>
      <c r="D6" s="151">
        <v>67811</v>
      </c>
      <c r="E6" s="152"/>
      <c r="F6" s="153">
        <v>70652</v>
      </c>
      <c r="G6" s="154"/>
      <c r="H6" s="155"/>
    </row>
    <row r="7" spans="1:8" x14ac:dyDescent="0.15">
      <c r="A7" s="136" t="s">
        <v>521</v>
      </c>
      <c r="B7" s="141"/>
      <c r="C7" s="142"/>
      <c r="D7" s="143">
        <v>230861</v>
      </c>
      <c r="E7" s="144"/>
      <c r="F7" s="145">
        <v>146367</v>
      </c>
      <c r="G7" s="146"/>
      <c r="H7" s="147"/>
    </row>
    <row r="8" spans="1:8" x14ac:dyDescent="0.15">
      <c r="A8" s="148"/>
      <c r="B8" s="149"/>
      <c r="C8" s="150"/>
      <c r="D8" s="151">
        <v>92256</v>
      </c>
      <c r="E8" s="152"/>
      <c r="F8" s="153">
        <v>79441</v>
      </c>
      <c r="G8" s="154"/>
      <c r="H8" s="155"/>
    </row>
    <row r="9" spans="1:8" x14ac:dyDescent="0.15">
      <c r="A9" s="136" t="s">
        <v>522</v>
      </c>
      <c r="B9" s="141"/>
      <c r="C9" s="142"/>
      <c r="D9" s="143">
        <v>459880</v>
      </c>
      <c r="E9" s="144"/>
      <c r="F9" s="145">
        <v>165181</v>
      </c>
      <c r="G9" s="146"/>
      <c r="H9" s="147"/>
    </row>
    <row r="10" spans="1:8" x14ac:dyDescent="0.15">
      <c r="A10" s="148"/>
      <c r="B10" s="149"/>
      <c r="C10" s="150"/>
      <c r="D10" s="151">
        <v>93481</v>
      </c>
      <c r="E10" s="152"/>
      <c r="F10" s="153">
        <v>82246</v>
      </c>
      <c r="G10" s="154"/>
      <c r="H10" s="155"/>
    </row>
    <row r="11" spans="1:8" x14ac:dyDescent="0.15">
      <c r="A11" s="136" t="s">
        <v>523</v>
      </c>
      <c r="B11" s="141"/>
      <c r="C11" s="142"/>
      <c r="D11" s="143">
        <v>348586</v>
      </c>
      <c r="E11" s="144"/>
      <c r="F11" s="145">
        <v>166234</v>
      </c>
      <c r="G11" s="146"/>
      <c r="H11" s="147"/>
    </row>
    <row r="12" spans="1:8" x14ac:dyDescent="0.15">
      <c r="A12" s="148"/>
      <c r="B12" s="149"/>
      <c r="C12" s="156"/>
      <c r="D12" s="151">
        <v>141730</v>
      </c>
      <c r="E12" s="152"/>
      <c r="F12" s="153">
        <v>89789</v>
      </c>
      <c r="G12" s="154"/>
      <c r="H12" s="155"/>
    </row>
    <row r="13" spans="1:8" x14ac:dyDescent="0.15">
      <c r="A13" s="136"/>
      <c r="B13" s="141"/>
      <c r="C13" s="157"/>
      <c r="D13" s="158">
        <v>295573</v>
      </c>
      <c r="E13" s="159"/>
      <c r="F13" s="160">
        <v>148315</v>
      </c>
      <c r="G13" s="161"/>
      <c r="H13" s="147"/>
    </row>
    <row r="14" spans="1:8" x14ac:dyDescent="0.15">
      <c r="A14" s="148"/>
      <c r="B14" s="149"/>
      <c r="C14" s="150"/>
      <c r="D14" s="151">
        <v>89419</v>
      </c>
      <c r="E14" s="152"/>
      <c r="F14" s="153">
        <v>78129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2.14</v>
      </c>
      <c r="C19" s="162">
        <f>ROUND(VALUE(SUBSTITUTE(実質収支比率等に係る経年分析!G$48,"▲","-")),2)</f>
        <v>2.42</v>
      </c>
      <c r="D19" s="162">
        <f>ROUND(VALUE(SUBSTITUTE(実質収支比率等に係る経年分析!H$48,"▲","-")),2)</f>
        <v>3.33</v>
      </c>
      <c r="E19" s="162">
        <f>ROUND(VALUE(SUBSTITUTE(実質収支比率等に係る経年分析!I$48,"▲","-")),2)</f>
        <v>3.89</v>
      </c>
      <c r="F19" s="162">
        <f>ROUND(VALUE(SUBSTITUTE(実質収支比率等に係る経年分析!J$48,"▲","-")),2)</f>
        <v>4.2300000000000004</v>
      </c>
    </row>
    <row r="20" spans="1:11" x14ac:dyDescent="0.15">
      <c r="A20" s="162" t="s">
        <v>54</v>
      </c>
      <c r="B20" s="162">
        <f>ROUND(VALUE(SUBSTITUTE(実質収支比率等に係る経年分析!F$47,"▲","-")),2)</f>
        <v>4.8899999999999997</v>
      </c>
      <c r="C20" s="162">
        <f>ROUND(VALUE(SUBSTITUTE(実質収支比率等に係る経年分析!G$47,"▲","-")),2)</f>
        <v>12.77</v>
      </c>
      <c r="D20" s="162">
        <f>ROUND(VALUE(SUBSTITUTE(実質収支比率等に係る経年分析!H$47,"▲","-")),2)</f>
        <v>16.68</v>
      </c>
      <c r="E20" s="162">
        <f>ROUND(VALUE(SUBSTITUTE(実質収支比率等に係る経年分析!I$47,"▲","-")),2)</f>
        <v>14.72</v>
      </c>
      <c r="F20" s="162">
        <f>ROUND(VALUE(SUBSTITUTE(実質収支比率等に係る経年分析!J$47,"▲","-")),2)</f>
        <v>15.27</v>
      </c>
    </row>
    <row r="21" spans="1:11" x14ac:dyDescent="0.15">
      <c r="A21" s="162" t="s">
        <v>55</v>
      </c>
      <c r="B21" s="162">
        <f>IF(ISNUMBER(VALUE(SUBSTITUTE(実質収支比率等に係る経年分析!F$49,"▲","-"))),ROUND(VALUE(SUBSTITUTE(実質収支比率等に係る経年分析!F$49,"▲","-")),2),NA())</f>
        <v>2</v>
      </c>
      <c r="C21" s="162">
        <f>IF(ISNUMBER(VALUE(SUBSTITUTE(実質収支比率等に係る経年分析!G$49,"▲","-"))),ROUND(VALUE(SUBSTITUTE(実質収支比率等に係る経年分析!G$49,"▲","-")),2),NA())</f>
        <v>8.56</v>
      </c>
      <c r="D21" s="162">
        <f>IF(ISNUMBER(VALUE(SUBSTITUTE(実質収支比率等に係る経年分析!H$49,"▲","-"))),ROUND(VALUE(SUBSTITUTE(実質収支比率等に係る経年分析!H$49,"▲","-")),2),NA())</f>
        <v>4.5999999999999996</v>
      </c>
      <c r="E21" s="162">
        <f>IF(ISNUMBER(VALUE(SUBSTITUTE(実質収支比率等に係る経年分析!I$49,"▲","-"))),ROUND(VALUE(SUBSTITUTE(実質収支比率等に係る経年分析!I$49,"▲","-")),2),NA())</f>
        <v>-1.78</v>
      </c>
      <c r="F21" s="162">
        <f>IF(ISNUMBER(VALUE(SUBSTITUTE(実質収支比率等に係る経年分析!J$49,"▲","-"))),ROUND(VALUE(SUBSTITUTE(実質収支比率等に係る経年分析!J$49,"▲","-")),2),NA())</f>
        <v>1.17</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弟子屈町下水道事業会計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15">
      <c r="A33" s="163" t="str">
        <f>IF(連結実質赤字比率に係る赤字・黒字の構成分析!C$37="",NA(),連結実質赤字比率に係る赤字・黒字の構成分析!C$37)</f>
        <v>温泉事業特別会計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0.57999999999999996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1.34</v>
      </c>
    </row>
    <row r="35" spans="1:16" x14ac:dyDescent="0.15">
      <c r="A35" s="163" t="str">
        <f>IF(連結実質赤字比率に係る赤字・黒字の構成分析!C$35="",NA(),連結実質赤字比率に係る赤字・黒字の構成分析!C$35)</f>
        <v>弟子屈町水道事業会計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4.1500000000000004</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1026</v>
      </c>
      <c r="E42" s="164"/>
      <c r="F42" s="164"/>
      <c r="G42" s="164">
        <f>'実質公債費比率（分子）の構造'!L$52</f>
        <v>1021</v>
      </c>
      <c r="H42" s="164"/>
      <c r="I42" s="164"/>
      <c r="J42" s="164">
        <f>'実質公債費比率（分子）の構造'!M$52</f>
        <v>1038</v>
      </c>
      <c r="K42" s="164"/>
      <c r="L42" s="164"/>
      <c r="M42" s="164">
        <f>'実質公債費比率（分子）の構造'!N$52</f>
        <v>938</v>
      </c>
      <c r="N42" s="164"/>
      <c r="O42" s="164"/>
      <c r="P42" s="164">
        <f>'実質公債費比率（分子）の構造'!O$52</f>
        <v>879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63</v>
      </c>
      <c r="B44" s="164">
        <f>'実質公債費比率（分子）の構造'!K$50</f>
        <v>153</v>
      </c>
      <c r="C44" s="164"/>
      <c r="D44" s="164"/>
      <c r="E44" s="164">
        <f>'実質公債費比率（分子）の構造'!L$50</f>
        <v>50</v>
      </c>
      <c r="F44" s="164"/>
      <c r="G44" s="164"/>
      <c r="H44" s="164">
        <f>'実質公債費比率（分子）の構造'!M$50</f>
        <v>61</v>
      </c>
      <c r="I44" s="164"/>
      <c r="J44" s="164"/>
      <c r="K44" s="164">
        <f>'実質公債費比率（分子）の構造'!N$50</f>
        <v>120</v>
      </c>
      <c r="L44" s="164"/>
      <c r="M44" s="164"/>
      <c r="N44" s="164">
        <f>'実質公債費比率（分子）の構造'!O$50</f>
        <v>60</v>
      </c>
      <c r="O44" s="164"/>
      <c r="P44" s="164"/>
    </row>
    <row r="45" spans="1:16" x14ac:dyDescent="0.15">
      <c r="A45" s="164" t="s">
        <v>64</v>
      </c>
      <c r="B45" s="164">
        <f>'実質公債費比率（分子）の構造'!K$49</f>
        <v>43</v>
      </c>
      <c r="C45" s="164"/>
      <c r="D45" s="164"/>
      <c r="E45" s="164">
        <f>'実質公債費比率（分子）の構造'!L$49</f>
        <v>44</v>
      </c>
      <c r="F45" s="164"/>
      <c r="G45" s="164"/>
      <c r="H45" s="164">
        <f>'実質公債費比率（分子）の構造'!M$49</f>
        <v>44</v>
      </c>
      <c r="I45" s="164"/>
      <c r="J45" s="164"/>
      <c r="K45" s="164">
        <f>'実質公債費比率（分子）の構造'!N$49</f>
        <v>44</v>
      </c>
      <c r="L45" s="164"/>
      <c r="M45" s="164"/>
      <c r="N45" s="164">
        <f>'実質公債費比率（分子）の構造'!O$49</f>
        <v>58</v>
      </c>
      <c r="O45" s="164"/>
      <c r="P45" s="164"/>
    </row>
    <row r="46" spans="1:16" x14ac:dyDescent="0.15">
      <c r="A46" s="164" t="s">
        <v>65</v>
      </c>
      <c r="B46" s="164">
        <f>'実質公債費比率（分子）の構造'!K$48</f>
        <v>172</v>
      </c>
      <c r="C46" s="164"/>
      <c r="D46" s="164"/>
      <c r="E46" s="164">
        <f>'実質公債費比率（分子）の構造'!L$48</f>
        <v>171</v>
      </c>
      <c r="F46" s="164"/>
      <c r="G46" s="164"/>
      <c r="H46" s="164">
        <f>'実質公債費比率（分子）の構造'!M$48</f>
        <v>164</v>
      </c>
      <c r="I46" s="164"/>
      <c r="J46" s="164"/>
      <c r="K46" s="164">
        <f>'実質公債費比率（分子）の構造'!N$48</f>
        <v>174</v>
      </c>
      <c r="L46" s="164"/>
      <c r="M46" s="164"/>
      <c r="N46" s="164">
        <f>'実質公債費比率（分子）の構造'!O$48</f>
        <v>157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1324</v>
      </c>
      <c r="C49" s="164"/>
      <c r="D49" s="164"/>
      <c r="E49" s="164">
        <f>'実質公債費比率（分子）の構造'!L$45</f>
        <v>1318</v>
      </c>
      <c r="F49" s="164"/>
      <c r="G49" s="164"/>
      <c r="H49" s="164">
        <f>'実質公債費比率（分子）の構造'!M$45</f>
        <v>1343</v>
      </c>
      <c r="I49" s="164"/>
      <c r="J49" s="164"/>
      <c r="K49" s="164">
        <f>'実質公債費比率（分子）の構造'!N$45</f>
        <v>1235</v>
      </c>
      <c r="L49" s="164"/>
      <c r="M49" s="164"/>
      <c r="N49" s="164">
        <f>'実質公債費比率（分子）の構造'!O$45</f>
        <v>1139</v>
      </c>
      <c r="O49" s="164"/>
      <c r="P49" s="164"/>
    </row>
    <row r="50" spans="1:16" x14ac:dyDescent="0.15">
      <c r="A50" s="164" t="s">
        <v>68</v>
      </c>
      <c r="B50" s="164" t="e">
        <f>NA()</f>
        <v>#N/A</v>
      </c>
      <c r="C50" s="164">
        <f>IF(ISNUMBER('実質公債費比率（分子）の構造'!K$53),'実質公債費比率（分子）の構造'!K$53,NA())</f>
        <v>666</v>
      </c>
      <c r="D50" s="164" t="e">
        <f>NA()</f>
        <v>#N/A</v>
      </c>
      <c r="E50" s="164" t="e">
        <f>NA()</f>
        <v>#N/A</v>
      </c>
      <c r="F50" s="164">
        <f>IF(ISNUMBER('実質公債費比率（分子）の構造'!L$53),'実質公債費比率（分子）の構造'!L$53,NA())</f>
        <v>562</v>
      </c>
      <c r="G50" s="164" t="e">
        <f>NA()</f>
        <v>#N/A</v>
      </c>
      <c r="H50" s="164" t="e">
        <f>NA()</f>
        <v>#N/A</v>
      </c>
      <c r="I50" s="164">
        <f>IF(ISNUMBER('実質公債費比率（分子）の構造'!M$53),'実質公債費比率（分子）の構造'!M$53,NA())</f>
        <v>574</v>
      </c>
      <c r="J50" s="164" t="e">
        <f>NA()</f>
        <v>#N/A</v>
      </c>
      <c r="K50" s="164" t="e">
        <f>NA()</f>
        <v>#N/A</v>
      </c>
      <c r="L50" s="164">
        <f>IF(ISNUMBER('実質公債費比率（分子）の構造'!N$53),'実質公債費比率（分子）の構造'!N$53,NA())</f>
        <v>635</v>
      </c>
      <c r="M50" s="164" t="e">
        <f>NA()</f>
        <v>#N/A</v>
      </c>
      <c r="N50" s="164" t="e">
        <f>NA()</f>
        <v>#N/A</v>
      </c>
      <c r="O50" s="164">
        <f>IF(ISNUMBER('実質公債費比率（分子）の構造'!O$53),'実質公債費比率（分子）の構造'!O$53,NA())</f>
        <v>535</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7331</v>
      </c>
      <c r="E56" s="163"/>
      <c r="F56" s="163"/>
      <c r="G56" s="163">
        <f>'将来負担比率（分子）の構造'!J$52</f>
        <v>6835</v>
      </c>
      <c r="H56" s="163"/>
      <c r="I56" s="163"/>
      <c r="J56" s="163">
        <f>'将来負担比率（分子）の構造'!K$52</f>
        <v>6242</v>
      </c>
      <c r="K56" s="163"/>
      <c r="L56" s="163"/>
      <c r="M56" s="163">
        <f>'将来負担比率（分子）の構造'!L$52</f>
        <v>6875</v>
      </c>
      <c r="N56" s="163"/>
      <c r="O56" s="163"/>
      <c r="P56" s="163">
        <f>'将来負担比率（分子）の構造'!M$52</f>
        <v>6953</v>
      </c>
    </row>
    <row r="57" spans="1:16" x14ac:dyDescent="0.15">
      <c r="A57" s="163" t="s">
        <v>42</v>
      </c>
      <c r="B57" s="163"/>
      <c r="C57" s="163"/>
      <c r="D57" s="163">
        <f>'将来負担比率（分子）の構造'!I$51</f>
        <v>997</v>
      </c>
      <c r="E57" s="163"/>
      <c r="F57" s="163"/>
      <c r="G57" s="163">
        <f>'将来負担比率（分子）の構造'!J$51</f>
        <v>967</v>
      </c>
      <c r="H57" s="163"/>
      <c r="I57" s="163"/>
      <c r="J57" s="163">
        <f>'将来負担比率（分子）の構造'!K$51</f>
        <v>938</v>
      </c>
      <c r="K57" s="163"/>
      <c r="L57" s="163"/>
      <c r="M57" s="163">
        <f>'将来負担比率（分子）の構造'!L$51</f>
        <v>898</v>
      </c>
      <c r="N57" s="163"/>
      <c r="O57" s="163"/>
      <c r="P57" s="163">
        <f>'将来負担比率（分子）の構造'!M$51</f>
        <v>817</v>
      </c>
    </row>
    <row r="58" spans="1:16" x14ac:dyDescent="0.15">
      <c r="A58" s="163" t="s">
        <v>41</v>
      </c>
      <c r="B58" s="163"/>
      <c r="C58" s="163"/>
      <c r="D58" s="163">
        <f>'将来負担比率（分子）の構造'!I$50</f>
        <v>2590</v>
      </c>
      <c r="E58" s="163"/>
      <c r="F58" s="163"/>
      <c r="G58" s="163">
        <f>'将来負担比率（分子）の構造'!J$50</f>
        <v>5045</v>
      </c>
      <c r="H58" s="163"/>
      <c r="I58" s="163"/>
      <c r="J58" s="163">
        <f>'将来負担比率（分子）の構造'!K$50</f>
        <v>6604</v>
      </c>
      <c r="K58" s="163"/>
      <c r="L58" s="163"/>
      <c r="M58" s="163">
        <f>'将来負担比率（分子）の構造'!L$50</f>
        <v>8833</v>
      </c>
      <c r="N58" s="163"/>
      <c r="O58" s="163"/>
      <c r="P58" s="163">
        <f>'将来負担比率（分子）の構造'!M$50</f>
        <v>10539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1154</v>
      </c>
      <c r="C62" s="163"/>
      <c r="D62" s="163"/>
      <c r="E62" s="163">
        <f>'将来負担比率（分子）の構造'!J$45</f>
        <v>1108</v>
      </c>
      <c r="F62" s="163"/>
      <c r="G62" s="163"/>
      <c r="H62" s="163">
        <f>'将来負担比率（分子）の構造'!K$45</f>
        <v>1154</v>
      </c>
      <c r="I62" s="163"/>
      <c r="J62" s="163"/>
      <c r="K62" s="163">
        <f>'将来負担比率（分子）の構造'!L$45</f>
        <v>1102</v>
      </c>
      <c r="L62" s="163"/>
      <c r="M62" s="163"/>
      <c r="N62" s="163">
        <f>'将来負担比率（分子）の構造'!M$45</f>
        <v>1171</v>
      </c>
      <c r="O62" s="163"/>
      <c r="P62" s="163"/>
    </row>
    <row r="63" spans="1:16" x14ac:dyDescent="0.15">
      <c r="A63" s="163" t="s">
        <v>34</v>
      </c>
      <c r="B63" s="163">
        <f>'将来負担比率（分子）の構造'!I$44</f>
        <v>654</v>
      </c>
      <c r="C63" s="163"/>
      <c r="D63" s="163"/>
      <c r="E63" s="163">
        <f>'将来負担比率（分子）の構造'!J$44</f>
        <v>612</v>
      </c>
      <c r="F63" s="163"/>
      <c r="G63" s="163"/>
      <c r="H63" s="163">
        <f>'将来負担比率（分子）の構造'!K$44</f>
        <v>582</v>
      </c>
      <c r="I63" s="163"/>
      <c r="J63" s="163"/>
      <c r="K63" s="163">
        <f>'将来負担比率（分子）の構造'!L$44</f>
        <v>634</v>
      </c>
      <c r="L63" s="163"/>
      <c r="M63" s="163"/>
      <c r="N63" s="163">
        <f>'将来負担比率（分子）の構造'!M$44</f>
        <v>730</v>
      </c>
      <c r="O63" s="163"/>
      <c r="P63" s="163"/>
    </row>
    <row r="64" spans="1:16" x14ac:dyDescent="0.15">
      <c r="A64" s="163" t="s">
        <v>33</v>
      </c>
      <c r="B64" s="163">
        <f>'将来負担比率（分子）の構造'!I$43</f>
        <v>1542</v>
      </c>
      <c r="C64" s="163"/>
      <c r="D64" s="163"/>
      <c r="E64" s="163">
        <f>'将来負担比率（分子）の構造'!J$43</f>
        <v>1327</v>
      </c>
      <c r="F64" s="163"/>
      <c r="G64" s="163"/>
      <c r="H64" s="163">
        <f>'将来負担比率（分子）の構造'!K$43</f>
        <v>1208</v>
      </c>
      <c r="I64" s="163"/>
      <c r="J64" s="163"/>
      <c r="K64" s="163">
        <f>'将来負担比率（分子）の構造'!L$43</f>
        <v>1147</v>
      </c>
      <c r="L64" s="163"/>
      <c r="M64" s="163"/>
      <c r="N64" s="163">
        <f>'将来負担比率（分子）の構造'!M$43</f>
        <v>1070</v>
      </c>
      <c r="O64" s="163"/>
      <c r="P64" s="163"/>
    </row>
    <row r="65" spans="1:16" x14ac:dyDescent="0.15">
      <c r="A65" s="163" t="s">
        <v>32</v>
      </c>
      <c r="B65" s="163">
        <f>'将来負担比率（分子）の構造'!I$42</f>
        <v>249</v>
      </c>
      <c r="C65" s="163"/>
      <c r="D65" s="163"/>
      <c r="E65" s="163">
        <f>'将来負担比率（分子）の構造'!J$42</f>
        <v>206</v>
      </c>
      <c r="F65" s="163"/>
      <c r="G65" s="163"/>
      <c r="H65" s="163">
        <f>'将来負担比率（分子）の構造'!K$42</f>
        <v>245</v>
      </c>
      <c r="I65" s="163"/>
      <c r="J65" s="163"/>
      <c r="K65" s="163">
        <f>'将来負担比率（分子）の構造'!L$42</f>
        <v>321</v>
      </c>
      <c r="L65" s="163"/>
      <c r="M65" s="163"/>
      <c r="N65" s="163">
        <f>'将来負担比率（分子）の構造'!M$42</f>
        <v>146</v>
      </c>
      <c r="O65" s="163"/>
      <c r="P65" s="163"/>
    </row>
    <row r="66" spans="1:16" x14ac:dyDescent="0.15">
      <c r="A66" s="163" t="s">
        <v>31</v>
      </c>
      <c r="B66" s="163">
        <f>'将来負担比率（分子）の構造'!I$41</f>
        <v>10256</v>
      </c>
      <c r="C66" s="163"/>
      <c r="D66" s="163"/>
      <c r="E66" s="163">
        <f>'将来負担比率（分子）の構造'!J$41</f>
        <v>9689</v>
      </c>
      <c r="F66" s="163"/>
      <c r="G66" s="163"/>
      <c r="H66" s="163">
        <f>'将来負担比率（分子）の構造'!K$41</f>
        <v>9097</v>
      </c>
      <c r="I66" s="163"/>
      <c r="J66" s="163"/>
      <c r="K66" s="163">
        <f>'将来負担比率（分子）の構造'!L$41</f>
        <v>10065</v>
      </c>
      <c r="L66" s="163"/>
      <c r="M66" s="163"/>
      <c r="N66" s="163">
        <f>'将来負担比率（分子）の構造'!M$41</f>
        <v>10233</v>
      </c>
      <c r="O66" s="163"/>
      <c r="P66" s="163"/>
    </row>
    <row r="67" spans="1:16" x14ac:dyDescent="0.15">
      <c r="A67" s="163" t="s">
        <v>72</v>
      </c>
      <c r="B67" s="163" t="e">
        <f>NA()</f>
        <v>#N/A</v>
      </c>
      <c r="C67" s="163">
        <f>IF(ISNUMBER('将来負担比率（分子）の構造'!I$53), IF('将来負担比率（分子）の構造'!I$53 &lt; 0, 0, '将来負担比率（分子）の構造'!I$53), NA())</f>
        <v>2937</v>
      </c>
      <c r="D67" s="163" t="e">
        <f>NA()</f>
        <v>#N/A</v>
      </c>
      <c r="E67" s="163" t="e">
        <f>NA()</f>
        <v>#N/A</v>
      </c>
      <c r="F67" s="163">
        <f>IF(ISNUMBER('将来負担比率（分子）の構造'!J$53), IF('将来負担比率（分子）の構造'!J$53 &lt; 0, 0, '将来負担比率（分子）の構造'!J$53), NA())</f>
        <v>95</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841</v>
      </c>
      <c r="C72" s="167">
        <f>基金残高に係る経年分析!G55</f>
        <v>729</v>
      </c>
      <c r="D72" s="167">
        <f>基金残高に係る経年分析!H55</f>
        <v>768</v>
      </c>
    </row>
    <row r="73" spans="1:16" x14ac:dyDescent="0.15">
      <c r="A73" s="166" t="s">
        <v>75</v>
      </c>
      <c r="B73" s="167">
        <f>基金残高に係る経年分析!F56</f>
        <v>189</v>
      </c>
      <c r="C73" s="167">
        <f>基金残高に係る経年分析!G56</f>
        <v>1057</v>
      </c>
      <c r="D73" s="167">
        <f>基金残高に係る経年分析!H56</f>
        <v>1379</v>
      </c>
    </row>
    <row r="74" spans="1:16" x14ac:dyDescent="0.15">
      <c r="A74" s="166" t="s">
        <v>76</v>
      </c>
      <c r="B74" s="167">
        <f>基金残高に係る経年分析!F57</f>
        <v>5339</v>
      </c>
      <c r="C74" s="167">
        <f>基金残高に係る経年分析!G57</f>
        <v>6904</v>
      </c>
      <c r="D74" s="167">
        <f>基金残高に係る経年分析!H57</f>
        <v>8235</v>
      </c>
    </row>
  </sheetData>
  <sheetProtection algorithmName="SHA-512" hashValue="39p4Up4ah/sJA6VciZHYXZObuiRI8Qkipj5MsvWiyRp9/BwXeykkmSqZr42h68/VLRRV4BMIk3cRXvn+lwFtaQ==" saltValue="oT6O5IyzUo6kU5b88/ohe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M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981182</v>
      </c>
      <c r="S5" s="674"/>
      <c r="T5" s="674"/>
      <c r="U5" s="674"/>
      <c r="V5" s="674"/>
      <c r="W5" s="674"/>
      <c r="X5" s="674"/>
      <c r="Y5" s="702"/>
      <c r="Z5" s="715">
        <v>5.2</v>
      </c>
      <c r="AA5" s="715"/>
      <c r="AB5" s="715"/>
      <c r="AC5" s="715"/>
      <c r="AD5" s="716">
        <v>981182</v>
      </c>
      <c r="AE5" s="716"/>
      <c r="AF5" s="716"/>
      <c r="AG5" s="716"/>
      <c r="AH5" s="716"/>
      <c r="AI5" s="716"/>
      <c r="AJ5" s="716"/>
      <c r="AK5" s="716"/>
      <c r="AL5" s="703">
        <v>19.3</v>
      </c>
      <c r="AM5" s="686"/>
      <c r="AN5" s="686"/>
      <c r="AO5" s="704"/>
      <c r="AP5" s="676" t="s">
        <v>217</v>
      </c>
      <c r="AQ5" s="677"/>
      <c r="AR5" s="677"/>
      <c r="AS5" s="677"/>
      <c r="AT5" s="677"/>
      <c r="AU5" s="677"/>
      <c r="AV5" s="677"/>
      <c r="AW5" s="677"/>
      <c r="AX5" s="677"/>
      <c r="AY5" s="677"/>
      <c r="AZ5" s="677"/>
      <c r="BA5" s="677"/>
      <c r="BB5" s="677"/>
      <c r="BC5" s="677"/>
      <c r="BD5" s="677"/>
      <c r="BE5" s="677"/>
      <c r="BF5" s="678"/>
      <c r="BG5" s="627">
        <v>959246</v>
      </c>
      <c r="BH5" s="628"/>
      <c r="BI5" s="628"/>
      <c r="BJ5" s="628"/>
      <c r="BK5" s="628"/>
      <c r="BL5" s="628"/>
      <c r="BM5" s="628"/>
      <c r="BN5" s="629"/>
      <c r="BO5" s="663">
        <v>97.8</v>
      </c>
      <c r="BP5" s="663"/>
      <c r="BQ5" s="663"/>
      <c r="BR5" s="663"/>
      <c r="BS5" s="664">
        <v>16741</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148159</v>
      </c>
      <c r="S6" s="628"/>
      <c r="T6" s="628"/>
      <c r="U6" s="628"/>
      <c r="V6" s="628"/>
      <c r="W6" s="628"/>
      <c r="X6" s="628"/>
      <c r="Y6" s="629"/>
      <c r="Z6" s="663">
        <v>0.8</v>
      </c>
      <c r="AA6" s="663"/>
      <c r="AB6" s="663"/>
      <c r="AC6" s="663"/>
      <c r="AD6" s="664">
        <v>148159</v>
      </c>
      <c r="AE6" s="664"/>
      <c r="AF6" s="664"/>
      <c r="AG6" s="664"/>
      <c r="AH6" s="664"/>
      <c r="AI6" s="664"/>
      <c r="AJ6" s="664"/>
      <c r="AK6" s="664"/>
      <c r="AL6" s="630">
        <v>2.9</v>
      </c>
      <c r="AM6" s="631"/>
      <c r="AN6" s="631"/>
      <c r="AO6" s="665"/>
      <c r="AP6" s="624" t="s">
        <v>222</v>
      </c>
      <c r="AQ6" s="625"/>
      <c r="AR6" s="625"/>
      <c r="AS6" s="625"/>
      <c r="AT6" s="625"/>
      <c r="AU6" s="625"/>
      <c r="AV6" s="625"/>
      <c r="AW6" s="625"/>
      <c r="AX6" s="625"/>
      <c r="AY6" s="625"/>
      <c r="AZ6" s="625"/>
      <c r="BA6" s="625"/>
      <c r="BB6" s="625"/>
      <c r="BC6" s="625"/>
      <c r="BD6" s="625"/>
      <c r="BE6" s="625"/>
      <c r="BF6" s="626"/>
      <c r="BG6" s="627">
        <v>959246</v>
      </c>
      <c r="BH6" s="628"/>
      <c r="BI6" s="628"/>
      <c r="BJ6" s="628"/>
      <c r="BK6" s="628"/>
      <c r="BL6" s="628"/>
      <c r="BM6" s="628"/>
      <c r="BN6" s="629"/>
      <c r="BO6" s="663">
        <v>97.8</v>
      </c>
      <c r="BP6" s="663"/>
      <c r="BQ6" s="663"/>
      <c r="BR6" s="663"/>
      <c r="BS6" s="664">
        <v>16741</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71657</v>
      </c>
      <c r="CS6" s="628"/>
      <c r="CT6" s="628"/>
      <c r="CU6" s="628"/>
      <c r="CV6" s="628"/>
      <c r="CW6" s="628"/>
      <c r="CX6" s="628"/>
      <c r="CY6" s="629"/>
      <c r="CZ6" s="703">
        <v>0.4</v>
      </c>
      <c r="DA6" s="686"/>
      <c r="DB6" s="686"/>
      <c r="DC6" s="705"/>
      <c r="DD6" s="633" t="s">
        <v>123</v>
      </c>
      <c r="DE6" s="628"/>
      <c r="DF6" s="628"/>
      <c r="DG6" s="628"/>
      <c r="DH6" s="628"/>
      <c r="DI6" s="628"/>
      <c r="DJ6" s="628"/>
      <c r="DK6" s="628"/>
      <c r="DL6" s="628"/>
      <c r="DM6" s="628"/>
      <c r="DN6" s="628"/>
      <c r="DO6" s="628"/>
      <c r="DP6" s="629"/>
      <c r="DQ6" s="633">
        <v>71657</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398</v>
      </c>
      <c r="S7" s="628"/>
      <c r="T7" s="628"/>
      <c r="U7" s="628"/>
      <c r="V7" s="628"/>
      <c r="W7" s="628"/>
      <c r="X7" s="628"/>
      <c r="Y7" s="629"/>
      <c r="Z7" s="663">
        <v>0</v>
      </c>
      <c r="AA7" s="663"/>
      <c r="AB7" s="663"/>
      <c r="AC7" s="663"/>
      <c r="AD7" s="664">
        <v>398</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400369</v>
      </c>
      <c r="BH7" s="628"/>
      <c r="BI7" s="628"/>
      <c r="BJ7" s="628"/>
      <c r="BK7" s="628"/>
      <c r="BL7" s="628"/>
      <c r="BM7" s="628"/>
      <c r="BN7" s="629"/>
      <c r="BO7" s="663">
        <v>40.799999999999997</v>
      </c>
      <c r="BP7" s="663"/>
      <c r="BQ7" s="663"/>
      <c r="BR7" s="663"/>
      <c r="BS7" s="664">
        <v>16741</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7756666</v>
      </c>
      <c r="CS7" s="628"/>
      <c r="CT7" s="628"/>
      <c r="CU7" s="628"/>
      <c r="CV7" s="628"/>
      <c r="CW7" s="628"/>
      <c r="CX7" s="628"/>
      <c r="CY7" s="629"/>
      <c r="CZ7" s="663">
        <v>41.7</v>
      </c>
      <c r="DA7" s="663"/>
      <c r="DB7" s="663"/>
      <c r="DC7" s="663"/>
      <c r="DD7" s="633">
        <v>402230</v>
      </c>
      <c r="DE7" s="628"/>
      <c r="DF7" s="628"/>
      <c r="DG7" s="628"/>
      <c r="DH7" s="628"/>
      <c r="DI7" s="628"/>
      <c r="DJ7" s="628"/>
      <c r="DK7" s="628"/>
      <c r="DL7" s="628"/>
      <c r="DM7" s="628"/>
      <c r="DN7" s="628"/>
      <c r="DO7" s="628"/>
      <c r="DP7" s="629"/>
      <c r="DQ7" s="633">
        <v>777784</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3797</v>
      </c>
      <c r="S8" s="628"/>
      <c r="T8" s="628"/>
      <c r="U8" s="628"/>
      <c r="V8" s="628"/>
      <c r="W8" s="628"/>
      <c r="X8" s="628"/>
      <c r="Y8" s="629"/>
      <c r="Z8" s="663">
        <v>0</v>
      </c>
      <c r="AA8" s="663"/>
      <c r="AB8" s="663"/>
      <c r="AC8" s="663"/>
      <c r="AD8" s="664">
        <v>3797</v>
      </c>
      <c r="AE8" s="664"/>
      <c r="AF8" s="664"/>
      <c r="AG8" s="664"/>
      <c r="AH8" s="664"/>
      <c r="AI8" s="664"/>
      <c r="AJ8" s="664"/>
      <c r="AK8" s="664"/>
      <c r="AL8" s="630">
        <v>0.1</v>
      </c>
      <c r="AM8" s="631"/>
      <c r="AN8" s="631"/>
      <c r="AO8" s="665"/>
      <c r="AP8" s="624" t="s">
        <v>228</v>
      </c>
      <c r="AQ8" s="625"/>
      <c r="AR8" s="625"/>
      <c r="AS8" s="625"/>
      <c r="AT8" s="625"/>
      <c r="AU8" s="625"/>
      <c r="AV8" s="625"/>
      <c r="AW8" s="625"/>
      <c r="AX8" s="625"/>
      <c r="AY8" s="625"/>
      <c r="AZ8" s="625"/>
      <c r="BA8" s="625"/>
      <c r="BB8" s="625"/>
      <c r="BC8" s="625"/>
      <c r="BD8" s="625"/>
      <c r="BE8" s="625"/>
      <c r="BF8" s="626"/>
      <c r="BG8" s="627">
        <v>10257</v>
      </c>
      <c r="BH8" s="628"/>
      <c r="BI8" s="628"/>
      <c r="BJ8" s="628"/>
      <c r="BK8" s="628"/>
      <c r="BL8" s="628"/>
      <c r="BM8" s="628"/>
      <c r="BN8" s="629"/>
      <c r="BO8" s="663">
        <v>1</v>
      </c>
      <c r="BP8" s="663"/>
      <c r="BQ8" s="663"/>
      <c r="BR8" s="663"/>
      <c r="BS8" s="664" t="s">
        <v>123</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2484500</v>
      </c>
      <c r="CS8" s="628"/>
      <c r="CT8" s="628"/>
      <c r="CU8" s="628"/>
      <c r="CV8" s="628"/>
      <c r="CW8" s="628"/>
      <c r="CX8" s="628"/>
      <c r="CY8" s="629"/>
      <c r="CZ8" s="663">
        <v>13.4</v>
      </c>
      <c r="DA8" s="663"/>
      <c r="DB8" s="663"/>
      <c r="DC8" s="663"/>
      <c r="DD8" s="633">
        <v>485412</v>
      </c>
      <c r="DE8" s="628"/>
      <c r="DF8" s="628"/>
      <c r="DG8" s="628"/>
      <c r="DH8" s="628"/>
      <c r="DI8" s="628"/>
      <c r="DJ8" s="628"/>
      <c r="DK8" s="628"/>
      <c r="DL8" s="628"/>
      <c r="DM8" s="628"/>
      <c r="DN8" s="628"/>
      <c r="DO8" s="628"/>
      <c r="DP8" s="629"/>
      <c r="DQ8" s="633">
        <v>1201493</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5847</v>
      </c>
      <c r="S9" s="628"/>
      <c r="T9" s="628"/>
      <c r="U9" s="628"/>
      <c r="V9" s="628"/>
      <c r="W9" s="628"/>
      <c r="X9" s="628"/>
      <c r="Y9" s="629"/>
      <c r="Z9" s="663">
        <v>0</v>
      </c>
      <c r="AA9" s="663"/>
      <c r="AB9" s="663"/>
      <c r="AC9" s="663"/>
      <c r="AD9" s="664">
        <v>5847</v>
      </c>
      <c r="AE9" s="664"/>
      <c r="AF9" s="664"/>
      <c r="AG9" s="664"/>
      <c r="AH9" s="664"/>
      <c r="AI9" s="664"/>
      <c r="AJ9" s="664"/>
      <c r="AK9" s="664"/>
      <c r="AL9" s="630">
        <v>0.1</v>
      </c>
      <c r="AM9" s="631"/>
      <c r="AN9" s="631"/>
      <c r="AO9" s="665"/>
      <c r="AP9" s="624" t="s">
        <v>231</v>
      </c>
      <c r="AQ9" s="625"/>
      <c r="AR9" s="625"/>
      <c r="AS9" s="625"/>
      <c r="AT9" s="625"/>
      <c r="AU9" s="625"/>
      <c r="AV9" s="625"/>
      <c r="AW9" s="625"/>
      <c r="AX9" s="625"/>
      <c r="AY9" s="625"/>
      <c r="AZ9" s="625"/>
      <c r="BA9" s="625"/>
      <c r="BB9" s="625"/>
      <c r="BC9" s="625"/>
      <c r="BD9" s="625"/>
      <c r="BE9" s="625"/>
      <c r="BF9" s="626"/>
      <c r="BG9" s="627">
        <v>318361</v>
      </c>
      <c r="BH9" s="628"/>
      <c r="BI9" s="628"/>
      <c r="BJ9" s="628"/>
      <c r="BK9" s="628"/>
      <c r="BL9" s="628"/>
      <c r="BM9" s="628"/>
      <c r="BN9" s="629"/>
      <c r="BO9" s="663">
        <v>32.4</v>
      </c>
      <c r="BP9" s="663"/>
      <c r="BQ9" s="663"/>
      <c r="BR9" s="663"/>
      <c r="BS9" s="664" t="s">
        <v>123</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1434906</v>
      </c>
      <c r="CS9" s="628"/>
      <c r="CT9" s="628"/>
      <c r="CU9" s="628"/>
      <c r="CV9" s="628"/>
      <c r="CW9" s="628"/>
      <c r="CX9" s="628"/>
      <c r="CY9" s="629"/>
      <c r="CZ9" s="663">
        <v>7.7</v>
      </c>
      <c r="DA9" s="663"/>
      <c r="DB9" s="663"/>
      <c r="DC9" s="663"/>
      <c r="DD9" s="633">
        <v>332589</v>
      </c>
      <c r="DE9" s="628"/>
      <c r="DF9" s="628"/>
      <c r="DG9" s="628"/>
      <c r="DH9" s="628"/>
      <c r="DI9" s="628"/>
      <c r="DJ9" s="628"/>
      <c r="DK9" s="628"/>
      <c r="DL9" s="628"/>
      <c r="DM9" s="628"/>
      <c r="DN9" s="628"/>
      <c r="DO9" s="628"/>
      <c r="DP9" s="629"/>
      <c r="DQ9" s="633">
        <v>636524</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123</v>
      </c>
      <c r="S10" s="628"/>
      <c r="T10" s="628"/>
      <c r="U10" s="628"/>
      <c r="V10" s="628"/>
      <c r="W10" s="628"/>
      <c r="X10" s="628"/>
      <c r="Y10" s="629"/>
      <c r="Z10" s="663" t="s">
        <v>123</v>
      </c>
      <c r="AA10" s="663"/>
      <c r="AB10" s="663"/>
      <c r="AC10" s="663"/>
      <c r="AD10" s="664" t="s">
        <v>123</v>
      </c>
      <c r="AE10" s="664"/>
      <c r="AF10" s="664"/>
      <c r="AG10" s="664"/>
      <c r="AH10" s="664"/>
      <c r="AI10" s="664"/>
      <c r="AJ10" s="664"/>
      <c r="AK10" s="664"/>
      <c r="AL10" s="630" t="s">
        <v>123</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30725</v>
      </c>
      <c r="BH10" s="628"/>
      <c r="BI10" s="628"/>
      <c r="BJ10" s="628"/>
      <c r="BK10" s="628"/>
      <c r="BL10" s="628"/>
      <c r="BM10" s="628"/>
      <c r="BN10" s="629"/>
      <c r="BO10" s="663">
        <v>3.1</v>
      </c>
      <c r="BP10" s="663"/>
      <c r="BQ10" s="663"/>
      <c r="BR10" s="663"/>
      <c r="BS10" s="664">
        <v>5121</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9201</v>
      </c>
      <c r="CS10" s="628"/>
      <c r="CT10" s="628"/>
      <c r="CU10" s="628"/>
      <c r="CV10" s="628"/>
      <c r="CW10" s="628"/>
      <c r="CX10" s="628"/>
      <c r="CY10" s="629"/>
      <c r="CZ10" s="663">
        <v>0</v>
      </c>
      <c r="DA10" s="663"/>
      <c r="DB10" s="663"/>
      <c r="DC10" s="663"/>
      <c r="DD10" s="633" t="s">
        <v>123</v>
      </c>
      <c r="DE10" s="628"/>
      <c r="DF10" s="628"/>
      <c r="DG10" s="628"/>
      <c r="DH10" s="628"/>
      <c r="DI10" s="628"/>
      <c r="DJ10" s="628"/>
      <c r="DK10" s="628"/>
      <c r="DL10" s="628"/>
      <c r="DM10" s="628"/>
      <c r="DN10" s="628"/>
      <c r="DO10" s="628"/>
      <c r="DP10" s="629"/>
      <c r="DQ10" s="633">
        <v>9192</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188989</v>
      </c>
      <c r="S11" s="628"/>
      <c r="T11" s="628"/>
      <c r="U11" s="628"/>
      <c r="V11" s="628"/>
      <c r="W11" s="628"/>
      <c r="X11" s="628"/>
      <c r="Y11" s="629"/>
      <c r="Z11" s="630">
        <v>1</v>
      </c>
      <c r="AA11" s="631"/>
      <c r="AB11" s="631"/>
      <c r="AC11" s="632"/>
      <c r="AD11" s="633">
        <v>188989</v>
      </c>
      <c r="AE11" s="628"/>
      <c r="AF11" s="628"/>
      <c r="AG11" s="628"/>
      <c r="AH11" s="628"/>
      <c r="AI11" s="628"/>
      <c r="AJ11" s="628"/>
      <c r="AK11" s="629"/>
      <c r="AL11" s="630">
        <v>3.7</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41026</v>
      </c>
      <c r="BH11" s="628"/>
      <c r="BI11" s="628"/>
      <c r="BJ11" s="628"/>
      <c r="BK11" s="628"/>
      <c r="BL11" s="628"/>
      <c r="BM11" s="628"/>
      <c r="BN11" s="629"/>
      <c r="BO11" s="663">
        <v>4.2</v>
      </c>
      <c r="BP11" s="663"/>
      <c r="BQ11" s="663"/>
      <c r="BR11" s="663"/>
      <c r="BS11" s="664">
        <v>11620</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612368</v>
      </c>
      <c r="CS11" s="628"/>
      <c r="CT11" s="628"/>
      <c r="CU11" s="628"/>
      <c r="CV11" s="628"/>
      <c r="CW11" s="628"/>
      <c r="CX11" s="628"/>
      <c r="CY11" s="629"/>
      <c r="CZ11" s="663">
        <v>3.3</v>
      </c>
      <c r="DA11" s="663"/>
      <c r="DB11" s="663"/>
      <c r="DC11" s="663"/>
      <c r="DD11" s="633">
        <v>131238</v>
      </c>
      <c r="DE11" s="628"/>
      <c r="DF11" s="628"/>
      <c r="DG11" s="628"/>
      <c r="DH11" s="628"/>
      <c r="DI11" s="628"/>
      <c r="DJ11" s="628"/>
      <c r="DK11" s="628"/>
      <c r="DL11" s="628"/>
      <c r="DM11" s="628"/>
      <c r="DN11" s="628"/>
      <c r="DO11" s="628"/>
      <c r="DP11" s="629"/>
      <c r="DQ11" s="633">
        <v>262777</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v>2622</v>
      </c>
      <c r="S12" s="628"/>
      <c r="T12" s="628"/>
      <c r="U12" s="628"/>
      <c r="V12" s="628"/>
      <c r="W12" s="628"/>
      <c r="X12" s="628"/>
      <c r="Y12" s="629"/>
      <c r="Z12" s="663">
        <v>0</v>
      </c>
      <c r="AA12" s="663"/>
      <c r="AB12" s="663"/>
      <c r="AC12" s="663"/>
      <c r="AD12" s="664">
        <v>2622</v>
      </c>
      <c r="AE12" s="664"/>
      <c r="AF12" s="664"/>
      <c r="AG12" s="664"/>
      <c r="AH12" s="664"/>
      <c r="AI12" s="664"/>
      <c r="AJ12" s="664"/>
      <c r="AK12" s="664"/>
      <c r="AL12" s="630">
        <v>0.1</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469543</v>
      </c>
      <c r="BH12" s="628"/>
      <c r="BI12" s="628"/>
      <c r="BJ12" s="628"/>
      <c r="BK12" s="628"/>
      <c r="BL12" s="628"/>
      <c r="BM12" s="628"/>
      <c r="BN12" s="629"/>
      <c r="BO12" s="663">
        <v>47.9</v>
      </c>
      <c r="BP12" s="663"/>
      <c r="BQ12" s="663"/>
      <c r="BR12" s="663"/>
      <c r="BS12" s="664" t="s">
        <v>123</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2373265</v>
      </c>
      <c r="CS12" s="628"/>
      <c r="CT12" s="628"/>
      <c r="CU12" s="628"/>
      <c r="CV12" s="628"/>
      <c r="CW12" s="628"/>
      <c r="CX12" s="628"/>
      <c r="CY12" s="629"/>
      <c r="CZ12" s="663">
        <v>12.8</v>
      </c>
      <c r="DA12" s="663"/>
      <c r="DB12" s="663"/>
      <c r="DC12" s="663"/>
      <c r="DD12" s="633">
        <v>12563</v>
      </c>
      <c r="DE12" s="628"/>
      <c r="DF12" s="628"/>
      <c r="DG12" s="628"/>
      <c r="DH12" s="628"/>
      <c r="DI12" s="628"/>
      <c r="DJ12" s="628"/>
      <c r="DK12" s="628"/>
      <c r="DL12" s="628"/>
      <c r="DM12" s="628"/>
      <c r="DN12" s="628"/>
      <c r="DO12" s="628"/>
      <c r="DP12" s="629"/>
      <c r="DQ12" s="633">
        <v>137603</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123</v>
      </c>
      <c r="S13" s="628"/>
      <c r="T13" s="628"/>
      <c r="U13" s="628"/>
      <c r="V13" s="628"/>
      <c r="W13" s="628"/>
      <c r="X13" s="628"/>
      <c r="Y13" s="629"/>
      <c r="Z13" s="663" t="s">
        <v>123</v>
      </c>
      <c r="AA13" s="663"/>
      <c r="AB13" s="663"/>
      <c r="AC13" s="663"/>
      <c r="AD13" s="664" t="s">
        <v>123</v>
      </c>
      <c r="AE13" s="664"/>
      <c r="AF13" s="664"/>
      <c r="AG13" s="664"/>
      <c r="AH13" s="664"/>
      <c r="AI13" s="664"/>
      <c r="AJ13" s="664"/>
      <c r="AK13" s="664"/>
      <c r="AL13" s="630" t="s">
        <v>123</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457820</v>
      </c>
      <c r="BH13" s="628"/>
      <c r="BI13" s="628"/>
      <c r="BJ13" s="628"/>
      <c r="BK13" s="628"/>
      <c r="BL13" s="628"/>
      <c r="BM13" s="628"/>
      <c r="BN13" s="629"/>
      <c r="BO13" s="663">
        <v>46.7</v>
      </c>
      <c r="BP13" s="663"/>
      <c r="BQ13" s="663"/>
      <c r="BR13" s="663"/>
      <c r="BS13" s="664" t="s">
        <v>123</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1241292</v>
      </c>
      <c r="CS13" s="628"/>
      <c r="CT13" s="628"/>
      <c r="CU13" s="628"/>
      <c r="CV13" s="628"/>
      <c r="CW13" s="628"/>
      <c r="CX13" s="628"/>
      <c r="CY13" s="629"/>
      <c r="CZ13" s="663">
        <v>6.7</v>
      </c>
      <c r="DA13" s="663"/>
      <c r="DB13" s="663"/>
      <c r="DC13" s="663"/>
      <c r="DD13" s="633">
        <v>547628</v>
      </c>
      <c r="DE13" s="628"/>
      <c r="DF13" s="628"/>
      <c r="DG13" s="628"/>
      <c r="DH13" s="628"/>
      <c r="DI13" s="628"/>
      <c r="DJ13" s="628"/>
      <c r="DK13" s="628"/>
      <c r="DL13" s="628"/>
      <c r="DM13" s="628"/>
      <c r="DN13" s="628"/>
      <c r="DO13" s="628"/>
      <c r="DP13" s="629"/>
      <c r="DQ13" s="633">
        <v>585146</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123</v>
      </c>
      <c r="S14" s="628"/>
      <c r="T14" s="628"/>
      <c r="U14" s="628"/>
      <c r="V14" s="628"/>
      <c r="W14" s="628"/>
      <c r="X14" s="628"/>
      <c r="Y14" s="629"/>
      <c r="Z14" s="663" t="s">
        <v>123</v>
      </c>
      <c r="AA14" s="663"/>
      <c r="AB14" s="663"/>
      <c r="AC14" s="663"/>
      <c r="AD14" s="664" t="s">
        <v>123</v>
      </c>
      <c r="AE14" s="664"/>
      <c r="AF14" s="664"/>
      <c r="AG14" s="664"/>
      <c r="AH14" s="664"/>
      <c r="AI14" s="664"/>
      <c r="AJ14" s="664"/>
      <c r="AK14" s="664"/>
      <c r="AL14" s="630" t="s">
        <v>123</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23003</v>
      </c>
      <c r="BH14" s="628"/>
      <c r="BI14" s="628"/>
      <c r="BJ14" s="628"/>
      <c r="BK14" s="628"/>
      <c r="BL14" s="628"/>
      <c r="BM14" s="628"/>
      <c r="BN14" s="629"/>
      <c r="BO14" s="663">
        <v>2.2999999999999998</v>
      </c>
      <c r="BP14" s="663"/>
      <c r="BQ14" s="663"/>
      <c r="BR14" s="663"/>
      <c r="BS14" s="664" t="s">
        <v>123</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723126</v>
      </c>
      <c r="CS14" s="628"/>
      <c r="CT14" s="628"/>
      <c r="CU14" s="628"/>
      <c r="CV14" s="628"/>
      <c r="CW14" s="628"/>
      <c r="CX14" s="628"/>
      <c r="CY14" s="629"/>
      <c r="CZ14" s="663">
        <v>3.9</v>
      </c>
      <c r="DA14" s="663"/>
      <c r="DB14" s="663"/>
      <c r="DC14" s="663"/>
      <c r="DD14" s="633">
        <v>276826</v>
      </c>
      <c r="DE14" s="628"/>
      <c r="DF14" s="628"/>
      <c r="DG14" s="628"/>
      <c r="DH14" s="628"/>
      <c r="DI14" s="628"/>
      <c r="DJ14" s="628"/>
      <c r="DK14" s="628"/>
      <c r="DL14" s="628"/>
      <c r="DM14" s="628"/>
      <c r="DN14" s="628"/>
      <c r="DO14" s="628"/>
      <c r="DP14" s="629"/>
      <c r="DQ14" s="633">
        <v>427099</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14026</v>
      </c>
      <c r="S15" s="628"/>
      <c r="T15" s="628"/>
      <c r="U15" s="628"/>
      <c r="V15" s="628"/>
      <c r="W15" s="628"/>
      <c r="X15" s="628"/>
      <c r="Y15" s="629"/>
      <c r="Z15" s="663">
        <v>0.1</v>
      </c>
      <c r="AA15" s="663"/>
      <c r="AB15" s="663"/>
      <c r="AC15" s="663"/>
      <c r="AD15" s="664">
        <v>14026</v>
      </c>
      <c r="AE15" s="664"/>
      <c r="AF15" s="664"/>
      <c r="AG15" s="664"/>
      <c r="AH15" s="664"/>
      <c r="AI15" s="664"/>
      <c r="AJ15" s="664"/>
      <c r="AK15" s="664"/>
      <c r="AL15" s="630">
        <v>0.3</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66331</v>
      </c>
      <c r="BH15" s="628"/>
      <c r="BI15" s="628"/>
      <c r="BJ15" s="628"/>
      <c r="BK15" s="628"/>
      <c r="BL15" s="628"/>
      <c r="BM15" s="628"/>
      <c r="BN15" s="629"/>
      <c r="BO15" s="663">
        <v>6.8</v>
      </c>
      <c r="BP15" s="663"/>
      <c r="BQ15" s="663"/>
      <c r="BR15" s="663"/>
      <c r="BS15" s="664" t="s">
        <v>123</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742294</v>
      </c>
      <c r="CS15" s="628"/>
      <c r="CT15" s="628"/>
      <c r="CU15" s="628"/>
      <c r="CV15" s="628"/>
      <c r="CW15" s="628"/>
      <c r="CX15" s="628"/>
      <c r="CY15" s="629"/>
      <c r="CZ15" s="663">
        <v>4</v>
      </c>
      <c r="DA15" s="663"/>
      <c r="DB15" s="663"/>
      <c r="DC15" s="663"/>
      <c r="DD15" s="633">
        <v>53618</v>
      </c>
      <c r="DE15" s="628"/>
      <c r="DF15" s="628"/>
      <c r="DG15" s="628"/>
      <c r="DH15" s="628"/>
      <c r="DI15" s="628"/>
      <c r="DJ15" s="628"/>
      <c r="DK15" s="628"/>
      <c r="DL15" s="628"/>
      <c r="DM15" s="628"/>
      <c r="DN15" s="628"/>
      <c r="DO15" s="628"/>
      <c r="DP15" s="629"/>
      <c r="DQ15" s="633">
        <v>582106</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15152</v>
      </c>
      <c r="S16" s="628"/>
      <c r="T16" s="628"/>
      <c r="U16" s="628"/>
      <c r="V16" s="628"/>
      <c r="W16" s="628"/>
      <c r="X16" s="628"/>
      <c r="Y16" s="629"/>
      <c r="Z16" s="663">
        <v>0.1</v>
      </c>
      <c r="AA16" s="663"/>
      <c r="AB16" s="663"/>
      <c r="AC16" s="663"/>
      <c r="AD16" s="664">
        <v>15152</v>
      </c>
      <c r="AE16" s="664"/>
      <c r="AF16" s="664"/>
      <c r="AG16" s="664"/>
      <c r="AH16" s="664"/>
      <c r="AI16" s="664"/>
      <c r="AJ16" s="664"/>
      <c r="AK16" s="664"/>
      <c r="AL16" s="630">
        <v>0.3</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123</v>
      </c>
      <c r="BH16" s="628"/>
      <c r="BI16" s="628"/>
      <c r="BJ16" s="628"/>
      <c r="BK16" s="628"/>
      <c r="BL16" s="628"/>
      <c r="BM16" s="628"/>
      <c r="BN16" s="629"/>
      <c r="BO16" s="663" t="s">
        <v>123</v>
      </c>
      <c r="BP16" s="663"/>
      <c r="BQ16" s="663"/>
      <c r="BR16" s="663"/>
      <c r="BS16" s="664" t="s">
        <v>123</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601</v>
      </c>
      <c r="CS16" s="628"/>
      <c r="CT16" s="628"/>
      <c r="CU16" s="628"/>
      <c r="CV16" s="628"/>
      <c r="CW16" s="628"/>
      <c r="CX16" s="628"/>
      <c r="CY16" s="629"/>
      <c r="CZ16" s="663">
        <v>0</v>
      </c>
      <c r="DA16" s="663"/>
      <c r="DB16" s="663"/>
      <c r="DC16" s="663"/>
      <c r="DD16" s="633" t="s">
        <v>123</v>
      </c>
      <c r="DE16" s="628"/>
      <c r="DF16" s="628"/>
      <c r="DG16" s="628"/>
      <c r="DH16" s="628"/>
      <c r="DI16" s="628"/>
      <c r="DJ16" s="628"/>
      <c r="DK16" s="628"/>
      <c r="DL16" s="628"/>
      <c r="DM16" s="628"/>
      <c r="DN16" s="628"/>
      <c r="DO16" s="628"/>
      <c r="DP16" s="629"/>
      <c r="DQ16" s="633">
        <v>601</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25284</v>
      </c>
      <c r="S17" s="628"/>
      <c r="T17" s="628"/>
      <c r="U17" s="628"/>
      <c r="V17" s="628"/>
      <c r="W17" s="628"/>
      <c r="X17" s="628"/>
      <c r="Y17" s="629"/>
      <c r="Z17" s="663">
        <v>0.1</v>
      </c>
      <c r="AA17" s="663"/>
      <c r="AB17" s="663"/>
      <c r="AC17" s="663"/>
      <c r="AD17" s="664">
        <v>25284</v>
      </c>
      <c r="AE17" s="664"/>
      <c r="AF17" s="664"/>
      <c r="AG17" s="664"/>
      <c r="AH17" s="664"/>
      <c r="AI17" s="664"/>
      <c r="AJ17" s="664"/>
      <c r="AK17" s="664"/>
      <c r="AL17" s="630">
        <v>0.5</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123</v>
      </c>
      <c r="BH17" s="628"/>
      <c r="BI17" s="628"/>
      <c r="BJ17" s="628"/>
      <c r="BK17" s="628"/>
      <c r="BL17" s="628"/>
      <c r="BM17" s="628"/>
      <c r="BN17" s="629"/>
      <c r="BO17" s="663" t="s">
        <v>123</v>
      </c>
      <c r="BP17" s="663"/>
      <c r="BQ17" s="663"/>
      <c r="BR17" s="663"/>
      <c r="BS17" s="664" t="s">
        <v>123</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1139330</v>
      </c>
      <c r="CS17" s="628"/>
      <c r="CT17" s="628"/>
      <c r="CU17" s="628"/>
      <c r="CV17" s="628"/>
      <c r="CW17" s="628"/>
      <c r="CX17" s="628"/>
      <c r="CY17" s="629"/>
      <c r="CZ17" s="663">
        <v>6.1</v>
      </c>
      <c r="DA17" s="663"/>
      <c r="DB17" s="663"/>
      <c r="DC17" s="663"/>
      <c r="DD17" s="633" t="s">
        <v>123</v>
      </c>
      <c r="DE17" s="628"/>
      <c r="DF17" s="628"/>
      <c r="DG17" s="628"/>
      <c r="DH17" s="628"/>
      <c r="DI17" s="628"/>
      <c r="DJ17" s="628"/>
      <c r="DK17" s="628"/>
      <c r="DL17" s="628"/>
      <c r="DM17" s="628"/>
      <c r="DN17" s="628"/>
      <c r="DO17" s="628"/>
      <c r="DP17" s="629"/>
      <c r="DQ17" s="633">
        <v>1067197</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2177</v>
      </c>
      <c r="S18" s="628"/>
      <c r="T18" s="628"/>
      <c r="U18" s="628"/>
      <c r="V18" s="628"/>
      <c r="W18" s="628"/>
      <c r="X18" s="628"/>
      <c r="Y18" s="629"/>
      <c r="Z18" s="663">
        <v>0</v>
      </c>
      <c r="AA18" s="663"/>
      <c r="AB18" s="663"/>
      <c r="AC18" s="663"/>
      <c r="AD18" s="664">
        <v>2177</v>
      </c>
      <c r="AE18" s="664"/>
      <c r="AF18" s="664"/>
      <c r="AG18" s="664"/>
      <c r="AH18" s="664"/>
      <c r="AI18" s="664"/>
      <c r="AJ18" s="664"/>
      <c r="AK18" s="664"/>
      <c r="AL18" s="630">
        <v>0</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123</v>
      </c>
      <c r="BH18" s="628"/>
      <c r="BI18" s="628"/>
      <c r="BJ18" s="628"/>
      <c r="BK18" s="628"/>
      <c r="BL18" s="628"/>
      <c r="BM18" s="628"/>
      <c r="BN18" s="629"/>
      <c r="BO18" s="663" t="s">
        <v>123</v>
      </c>
      <c r="BP18" s="663"/>
      <c r="BQ18" s="663"/>
      <c r="BR18" s="663"/>
      <c r="BS18" s="664" t="s">
        <v>123</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123</v>
      </c>
      <c r="CS18" s="628"/>
      <c r="CT18" s="628"/>
      <c r="CU18" s="628"/>
      <c r="CV18" s="628"/>
      <c r="CW18" s="628"/>
      <c r="CX18" s="628"/>
      <c r="CY18" s="629"/>
      <c r="CZ18" s="663" t="s">
        <v>123</v>
      </c>
      <c r="DA18" s="663"/>
      <c r="DB18" s="663"/>
      <c r="DC18" s="663"/>
      <c r="DD18" s="633" t="s">
        <v>123</v>
      </c>
      <c r="DE18" s="628"/>
      <c r="DF18" s="628"/>
      <c r="DG18" s="628"/>
      <c r="DH18" s="628"/>
      <c r="DI18" s="628"/>
      <c r="DJ18" s="628"/>
      <c r="DK18" s="628"/>
      <c r="DL18" s="628"/>
      <c r="DM18" s="628"/>
      <c r="DN18" s="628"/>
      <c r="DO18" s="628"/>
      <c r="DP18" s="629"/>
      <c r="DQ18" s="633" t="s">
        <v>123</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22604</v>
      </c>
      <c r="S19" s="628"/>
      <c r="T19" s="628"/>
      <c r="U19" s="628"/>
      <c r="V19" s="628"/>
      <c r="W19" s="628"/>
      <c r="X19" s="628"/>
      <c r="Y19" s="629"/>
      <c r="Z19" s="663">
        <v>0.1</v>
      </c>
      <c r="AA19" s="663"/>
      <c r="AB19" s="663"/>
      <c r="AC19" s="663"/>
      <c r="AD19" s="664">
        <v>22604</v>
      </c>
      <c r="AE19" s="664"/>
      <c r="AF19" s="664"/>
      <c r="AG19" s="664"/>
      <c r="AH19" s="664"/>
      <c r="AI19" s="664"/>
      <c r="AJ19" s="664"/>
      <c r="AK19" s="664"/>
      <c r="AL19" s="630">
        <v>0.4</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21936</v>
      </c>
      <c r="BH19" s="628"/>
      <c r="BI19" s="628"/>
      <c r="BJ19" s="628"/>
      <c r="BK19" s="628"/>
      <c r="BL19" s="628"/>
      <c r="BM19" s="628"/>
      <c r="BN19" s="629"/>
      <c r="BO19" s="663">
        <v>2.2000000000000002</v>
      </c>
      <c r="BP19" s="663"/>
      <c r="BQ19" s="663"/>
      <c r="BR19" s="663"/>
      <c r="BS19" s="664" t="s">
        <v>123</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123</v>
      </c>
      <c r="CS19" s="628"/>
      <c r="CT19" s="628"/>
      <c r="CU19" s="628"/>
      <c r="CV19" s="628"/>
      <c r="CW19" s="628"/>
      <c r="CX19" s="628"/>
      <c r="CY19" s="629"/>
      <c r="CZ19" s="663" t="s">
        <v>123</v>
      </c>
      <c r="DA19" s="663"/>
      <c r="DB19" s="663"/>
      <c r="DC19" s="663"/>
      <c r="DD19" s="633" t="s">
        <v>123</v>
      </c>
      <c r="DE19" s="628"/>
      <c r="DF19" s="628"/>
      <c r="DG19" s="628"/>
      <c r="DH19" s="628"/>
      <c r="DI19" s="628"/>
      <c r="DJ19" s="628"/>
      <c r="DK19" s="628"/>
      <c r="DL19" s="628"/>
      <c r="DM19" s="628"/>
      <c r="DN19" s="628"/>
      <c r="DO19" s="628"/>
      <c r="DP19" s="629"/>
      <c r="DQ19" s="633" t="s">
        <v>123</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v>503</v>
      </c>
      <c r="S20" s="628"/>
      <c r="T20" s="628"/>
      <c r="U20" s="628"/>
      <c r="V20" s="628"/>
      <c r="W20" s="628"/>
      <c r="X20" s="628"/>
      <c r="Y20" s="629"/>
      <c r="Z20" s="663">
        <v>0</v>
      </c>
      <c r="AA20" s="663"/>
      <c r="AB20" s="663"/>
      <c r="AC20" s="663"/>
      <c r="AD20" s="664">
        <v>503</v>
      </c>
      <c r="AE20" s="664"/>
      <c r="AF20" s="664"/>
      <c r="AG20" s="664"/>
      <c r="AH20" s="664"/>
      <c r="AI20" s="664"/>
      <c r="AJ20" s="664"/>
      <c r="AK20" s="664"/>
      <c r="AL20" s="630">
        <v>0</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21936</v>
      </c>
      <c r="BH20" s="628"/>
      <c r="BI20" s="628"/>
      <c r="BJ20" s="628"/>
      <c r="BK20" s="628"/>
      <c r="BL20" s="628"/>
      <c r="BM20" s="628"/>
      <c r="BN20" s="629"/>
      <c r="BO20" s="663">
        <v>2.2000000000000002</v>
      </c>
      <c r="BP20" s="663"/>
      <c r="BQ20" s="663"/>
      <c r="BR20" s="663"/>
      <c r="BS20" s="664" t="s">
        <v>123</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18589206</v>
      </c>
      <c r="CS20" s="628"/>
      <c r="CT20" s="628"/>
      <c r="CU20" s="628"/>
      <c r="CV20" s="628"/>
      <c r="CW20" s="628"/>
      <c r="CX20" s="628"/>
      <c r="CY20" s="629"/>
      <c r="CZ20" s="663">
        <v>100</v>
      </c>
      <c r="DA20" s="663"/>
      <c r="DB20" s="663"/>
      <c r="DC20" s="663"/>
      <c r="DD20" s="633">
        <v>2242104</v>
      </c>
      <c r="DE20" s="628"/>
      <c r="DF20" s="628"/>
      <c r="DG20" s="628"/>
      <c r="DH20" s="628"/>
      <c r="DI20" s="628"/>
      <c r="DJ20" s="628"/>
      <c r="DK20" s="628"/>
      <c r="DL20" s="628"/>
      <c r="DM20" s="628"/>
      <c r="DN20" s="628"/>
      <c r="DO20" s="628"/>
      <c r="DP20" s="629"/>
      <c r="DQ20" s="633">
        <v>5759179</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4323551</v>
      </c>
      <c r="S21" s="628"/>
      <c r="T21" s="628"/>
      <c r="U21" s="628"/>
      <c r="V21" s="628"/>
      <c r="W21" s="628"/>
      <c r="X21" s="628"/>
      <c r="Y21" s="629"/>
      <c r="Z21" s="663">
        <v>23</v>
      </c>
      <c r="AA21" s="663"/>
      <c r="AB21" s="663"/>
      <c r="AC21" s="663"/>
      <c r="AD21" s="664">
        <v>3683693</v>
      </c>
      <c r="AE21" s="664"/>
      <c r="AF21" s="664"/>
      <c r="AG21" s="664"/>
      <c r="AH21" s="664"/>
      <c r="AI21" s="664"/>
      <c r="AJ21" s="664"/>
      <c r="AK21" s="664"/>
      <c r="AL21" s="630">
        <v>72.400000000000006</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v>21936</v>
      </c>
      <c r="BH21" s="628"/>
      <c r="BI21" s="628"/>
      <c r="BJ21" s="628"/>
      <c r="BK21" s="628"/>
      <c r="BL21" s="628"/>
      <c r="BM21" s="628"/>
      <c r="BN21" s="629"/>
      <c r="BO21" s="663">
        <v>2.2000000000000002</v>
      </c>
      <c r="BP21" s="663"/>
      <c r="BQ21" s="663"/>
      <c r="BR21" s="663"/>
      <c r="BS21" s="664" t="s">
        <v>123</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3683693</v>
      </c>
      <c r="S22" s="628"/>
      <c r="T22" s="628"/>
      <c r="U22" s="628"/>
      <c r="V22" s="628"/>
      <c r="W22" s="628"/>
      <c r="X22" s="628"/>
      <c r="Y22" s="629"/>
      <c r="Z22" s="663">
        <v>19.600000000000001</v>
      </c>
      <c r="AA22" s="663"/>
      <c r="AB22" s="663"/>
      <c r="AC22" s="663"/>
      <c r="AD22" s="664">
        <v>3683693</v>
      </c>
      <c r="AE22" s="664"/>
      <c r="AF22" s="664"/>
      <c r="AG22" s="664"/>
      <c r="AH22" s="664"/>
      <c r="AI22" s="664"/>
      <c r="AJ22" s="664"/>
      <c r="AK22" s="664"/>
      <c r="AL22" s="630">
        <v>72.400000000000006</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123</v>
      </c>
      <c r="BH22" s="628"/>
      <c r="BI22" s="628"/>
      <c r="BJ22" s="628"/>
      <c r="BK22" s="628"/>
      <c r="BL22" s="628"/>
      <c r="BM22" s="628"/>
      <c r="BN22" s="629"/>
      <c r="BO22" s="663" t="s">
        <v>123</v>
      </c>
      <c r="BP22" s="663"/>
      <c r="BQ22" s="663"/>
      <c r="BR22" s="663"/>
      <c r="BS22" s="664" t="s">
        <v>123</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639858</v>
      </c>
      <c r="S23" s="628"/>
      <c r="T23" s="628"/>
      <c r="U23" s="628"/>
      <c r="V23" s="628"/>
      <c r="W23" s="628"/>
      <c r="X23" s="628"/>
      <c r="Y23" s="629"/>
      <c r="Z23" s="663">
        <v>3.4</v>
      </c>
      <c r="AA23" s="663"/>
      <c r="AB23" s="663"/>
      <c r="AC23" s="663"/>
      <c r="AD23" s="664" t="s">
        <v>123</v>
      </c>
      <c r="AE23" s="664"/>
      <c r="AF23" s="664"/>
      <c r="AG23" s="664"/>
      <c r="AH23" s="664"/>
      <c r="AI23" s="664"/>
      <c r="AJ23" s="664"/>
      <c r="AK23" s="664"/>
      <c r="AL23" s="630" t="s">
        <v>123</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123</v>
      </c>
      <c r="BH23" s="628"/>
      <c r="BI23" s="628"/>
      <c r="BJ23" s="628"/>
      <c r="BK23" s="628"/>
      <c r="BL23" s="628"/>
      <c r="BM23" s="628"/>
      <c r="BN23" s="629"/>
      <c r="BO23" s="663" t="s">
        <v>123</v>
      </c>
      <c r="BP23" s="663"/>
      <c r="BQ23" s="663"/>
      <c r="BR23" s="663"/>
      <c r="BS23" s="664" t="s">
        <v>123</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t="s">
        <v>123</v>
      </c>
      <c r="S24" s="628"/>
      <c r="T24" s="628"/>
      <c r="U24" s="628"/>
      <c r="V24" s="628"/>
      <c r="W24" s="628"/>
      <c r="X24" s="628"/>
      <c r="Y24" s="629"/>
      <c r="Z24" s="663" t="s">
        <v>123</v>
      </c>
      <c r="AA24" s="663"/>
      <c r="AB24" s="663"/>
      <c r="AC24" s="663"/>
      <c r="AD24" s="664" t="s">
        <v>123</v>
      </c>
      <c r="AE24" s="664"/>
      <c r="AF24" s="664"/>
      <c r="AG24" s="664"/>
      <c r="AH24" s="664"/>
      <c r="AI24" s="664"/>
      <c r="AJ24" s="664"/>
      <c r="AK24" s="664"/>
      <c r="AL24" s="630" t="s">
        <v>123</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123</v>
      </c>
      <c r="BH24" s="628"/>
      <c r="BI24" s="628"/>
      <c r="BJ24" s="628"/>
      <c r="BK24" s="628"/>
      <c r="BL24" s="628"/>
      <c r="BM24" s="628"/>
      <c r="BN24" s="629"/>
      <c r="BO24" s="663" t="s">
        <v>123</v>
      </c>
      <c r="BP24" s="663"/>
      <c r="BQ24" s="663"/>
      <c r="BR24" s="663"/>
      <c r="BS24" s="664" t="s">
        <v>123</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3621497</v>
      </c>
      <c r="CS24" s="674"/>
      <c r="CT24" s="674"/>
      <c r="CU24" s="674"/>
      <c r="CV24" s="674"/>
      <c r="CW24" s="674"/>
      <c r="CX24" s="674"/>
      <c r="CY24" s="702"/>
      <c r="CZ24" s="703">
        <v>19.5</v>
      </c>
      <c r="DA24" s="686"/>
      <c r="DB24" s="686"/>
      <c r="DC24" s="705"/>
      <c r="DD24" s="701">
        <v>2906612</v>
      </c>
      <c r="DE24" s="674"/>
      <c r="DF24" s="674"/>
      <c r="DG24" s="674"/>
      <c r="DH24" s="674"/>
      <c r="DI24" s="674"/>
      <c r="DJ24" s="674"/>
      <c r="DK24" s="702"/>
      <c r="DL24" s="701">
        <v>2551362</v>
      </c>
      <c r="DM24" s="674"/>
      <c r="DN24" s="674"/>
      <c r="DO24" s="674"/>
      <c r="DP24" s="674"/>
      <c r="DQ24" s="674"/>
      <c r="DR24" s="674"/>
      <c r="DS24" s="674"/>
      <c r="DT24" s="674"/>
      <c r="DU24" s="674"/>
      <c r="DV24" s="702"/>
      <c r="DW24" s="703">
        <v>50.1</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5709007</v>
      </c>
      <c r="S25" s="628"/>
      <c r="T25" s="628"/>
      <c r="U25" s="628"/>
      <c r="V25" s="628"/>
      <c r="W25" s="628"/>
      <c r="X25" s="628"/>
      <c r="Y25" s="629"/>
      <c r="Z25" s="663">
        <v>30.4</v>
      </c>
      <c r="AA25" s="663"/>
      <c r="AB25" s="663"/>
      <c r="AC25" s="663"/>
      <c r="AD25" s="664">
        <v>5069149</v>
      </c>
      <c r="AE25" s="664"/>
      <c r="AF25" s="664"/>
      <c r="AG25" s="664"/>
      <c r="AH25" s="664"/>
      <c r="AI25" s="664"/>
      <c r="AJ25" s="664"/>
      <c r="AK25" s="664"/>
      <c r="AL25" s="630">
        <v>99.7</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123</v>
      </c>
      <c r="BH25" s="628"/>
      <c r="BI25" s="628"/>
      <c r="BJ25" s="628"/>
      <c r="BK25" s="628"/>
      <c r="BL25" s="628"/>
      <c r="BM25" s="628"/>
      <c r="BN25" s="629"/>
      <c r="BO25" s="663" t="s">
        <v>123</v>
      </c>
      <c r="BP25" s="663"/>
      <c r="BQ25" s="663"/>
      <c r="BR25" s="663"/>
      <c r="BS25" s="664" t="s">
        <v>123</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1586347</v>
      </c>
      <c r="CS25" s="636"/>
      <c r="CT25" s="636"/>
      <c r="CU25" s="636"/>
      <c r="CV25" s="636"/>
      <c r="CW25" s="636"/>
      <c r="CX25" s="636"/>
      <c r="CY25" s="637"/>
      <c r="CZ25" s="630">
        <v>8.5</v>
      </c>
      <c r="DA25" s="638"/>
      <c r="DB25" s="638"/>
      <c r="DC25" s="639"/>
      <c r="DD25" s="633">
        <v>1480867</v>
      </c>
      <c r="DE25" s="636"/>
      <c r="DF25" s="636"/>
      <c r="DG25" s="636"/>
      <c r="DH25" s="636"/>
      <c r="DI25" s="636"/>
      <c r="DJ25" s="636"/>
      <c r="DK25" s="637"/>
      <c r="DL25" s="633">
        <v>1203317</v>
      </c>
      <c r="DM25" s="636"/>
      <c r="DN25" s="636"/>
      <c r="DO25" s="636"/>
      <c r="DP25" s="636"/>
      <c r="DQ25" s="636"/>
      <c r="DR25" s="636"/>
      <c r="DS25" s="636"/>
      <c r="DT25" s="636"/>
      <c r="DU25" s="636"/>
      <c r="DV25" s="637"/>
      <c r="DW25" s="630">
        <v>23.6</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v>739</v>
      </c>
      <c r="S26" s="628"/>
      <c r="T26" s="628"/>
      <c r="U26" s="628"/>
      <c r="V26" s="628"/>
      <c r="W26" s="628"/>
      <c r="X26" s="628"/>
      <c r="Y26" s="629"/>
      <c r="Z26" s="663">
        <v>0</v>
      </c>
      <c r="AA26" s="663"/>
      <c r="AB26" s="663"/>
      <c r="AC26" s="663"/>
      <c r="AD26" s="664">
        <v>739</v>
      </c>
      <c r="AE26" s="664"/>
      <c r="AF26" s="664"/>
      <c r="AG26" s="664"/>
      <c r="AH26" s="664"/>
      <c r="AI26" s="664"/>
      <c r="AJ26" s="664"/>
      <c r="AK26" s="664"/>
      <c r="AL26" s="630">
        <v>0</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123</v>
      </c>
      <c r="BH26" s="628"/>
      <c r="BI26" s="628"/>
      <c r="BJ26" s="628"/>
      <c r="BK26" s="628"/>
      <c r="BL26" s="628"/>
      <c r="BM26" s="628"/>
      <c r="BN26" s="629"/>
      <c r="BO26" s="663" t="s">
        <v>123</v>
      </c>
      <c r="BP26" s="663"/>
      <c r="BQ26" s="663"/>
      <c r="BR26" s="663"/>
      <c r="BS26" s="664" t="s">
        <v>123</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891956</v>
      </c>
      <c r="CS26" s="628"/>
      <c r="CT26" s="628"/>
      <c r="CU26" s="628"/>
      <c r="CV26" s="628"/>
      <c r="CW26" s="628"/>
      <c r="CX26" s="628"/>
      <c r="CY26" s="629"/>
      <c r="CZ26" s="630">
        <v>4.8</v>
      </c>
      <c r="DA26" s="638"/>
      <c r="DB26" s="638"/>
      <c r="DC26" s="639"/>
      <c r="DD26" s="633">
        <v>891956</v>
      </c>
      <c r="DE26" s="628"/>
      <c r="DF26" s="628"/>
      <c r="DG26" s="628"/>
      <c r="DH26" s="628"/>
      <c r="DI26" s="628"/>
      <c r="DJ26" s="628"/>
      <c r="DK26" s="629"/>
      <c r="DL26" s="633" t="s">
        <v>123</v>
      </c>
      <c r="DM26" s="628"/>
      <c r="DN26" s="628"/>
      <c r="DO26" s="628"/>
      <c r="DP26" s="628"/>
      <c r="DQ26" s="628"/>
      <c r="DR26" s="628"/>
      <c r="DS26" s="628"/>
      <c r="DT26" s="628"/>
      <c r="DU26" s="628"/>
      <c r="DV26" s="629"/>
      <c r="DW26" s="630" t="s">
        <v>123</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178476</v>
      </c>
      <c r="S27" s="628"/>
      <c r="T27" s="628"/>
      <c r="U27" s="628"/>
      <c r="V27" s="628"/>
      <c r="W27" s="628"/>
      <c r="X27" s="628"/>
      <c r="Y27" s="629"/>
      <c r="Z27" s="663">
        <v>0.9</v>
      </c>
      <c r="AA27" s="663"/>
      <c r="AB27" s="663"/>
      <c r="AC27" s="663"/>
      <c r="AD27" s="664" t="s">
        <v>123</v>
      </c>
      <c r="AE27" s="664"/>
      <c r="AF27" s="664"/>
      <c r="AG27" s="664"/>
      <c r="AH27" s="664"/>
      <c r="AI27" s="664"/>
      <c r="AJ27" s="664"/>
      <c r="AK27" s="664"/>
      <c r="AL27" s="630" t="s">
        <v>123</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981182</v>
      </c>
      <c r="BH27" s="628"/>
      <c r="BI27" s="628"/>
      <c r="BJ27" s="628"/>
      <c r="BK27" s="628"/>
      <c r="BL27" s="628"/>
      <c r="BM27" s="628"/>
      <c r="BN27" s="629"/>
      <c r="BO27" s="663">
        <v>100</v>
      </c>
      <c r="BP27" s="663"/>
      <c r="BQ27" s="663"/>
      <c r="BR27" s="663"/>
      <c r="BS27" s="664">
        <v>16741</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895820</v>
      </c>
      <c r="CS27" s="636"/>
      <c r="CT27" s="636"/>
      <c r="CU27" s="636"/>
      <c r="CV27" s="636"/>
      <c r="CW27" s="636"/>
      <c r="CX27" s="636"/>
      <c r="CY27" s="637"/>
      <c r="CZ27" s="630">
        <v>4.8</v>
      </c>
      <c r="DA27" s="638"/>
      <c r="DB27" s="638"/>
      <c r="DC27" s="639"/>
      <c r="DD27" s="633">
        <v>358548</v>
      </c>
      <c r="DE27" s="636"/>
      <c r="DF27" s="636"/>
      <c r="DG27" s="636"/>
      <c r="DH27" s="636"/>
      <c r="DI27" s="636"/>
      <c r="DJ27" s="636"/>
      <c r="DK27" s="637"/>
      <c r="DL27" s="633">
        <v>280848</v>
      </c>
      <c r="DM27" s="636"/>
      <c r="DN27" s="636"/>
      <c r="DO27" s="636"/>
      <c r="DP27" s="636"/>
      <c r="DQ27" s="636"/>
      <c r="DR27" s="636"/>
      <c r="DS27" s="636"/>
      <c r="DT27" s="636"/>
      <c r="DU27" s="636"/>
      <c r="DV27" s="637"/>
      <c r="DW27" s="630">
        <v>5.5</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230766</v>
      </c>
      <c r="S28" s="628"/>
      <c r="T28" s="628"/>
      <c r="U28" s="628"/>
      <c r="V28" s="628"/>
      <c r="W28" s="628"/>
      <c r="X28" s="628"/>
      <c r="Y28" s="629"/>
      <c r="Z28" s="663">
        <v>1.2</v>
      </c>
      <c r="AA28" s="663"/>
      <c r="AB28" s="663"/>
      <c r="AC28" s="663"/>
      <c r="AD28" s="664">
        <v>12005</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1139330</v>
      </c>
      <c r="CS28" s="628"/>
      <c r="CT28" s="628"/>
      <c r="CU28" s="628"/>
      <c r="CV28" s="628"/>
      <c r="CW28" s="628"/>
      <c r="CX28" s="628"/>
      <c r="CY28" s="629"/>
      <c r="CZ28" s="630">
        <v>6.1</v>
      </c>
      <c r="DA28" s="638"/>
      <c r="DB28" s="638"/>
      <c r="DC28" s="639"/>
      <c r="DD28" s="633">
        <v>1067197</v>
      </c>
      <c r="DE28" s="628"/>
      <c r="DF28" s="628"/>
      <c r="DG28" s="628"/>
      <c r="DH28" s="628"/>
      <c r="DI28" s="628"/>
      <c r="DJ28" s="628"/>
      <c r="DK28" s="629"/>
      <c r="DL28" s="633">
        <v>1067197</v>
      </c>
      <c r="DM28" s="628"/>
      <c r="DN28" s="628"/>
      <c r="DO28" s="628"/>
      <c r="DP28" s="628"/>
      <c r="DQ28" s="628"/>
      <c r="DR28" s="628"/>
      <c r="DS28" s="628"/>
      <c r="DT28" s="628"/>
      <c r="DU28" s="628"/>
      <c r="DV28" s="629"/>
      <c r="DW28" s="630">
        <v>20.9</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39222</v>
      </c>
      <c r="S29" s="628"/>
      <c r="T29" s="628"/>
      <c r="U29" s="628"/>
      <c r="V29" s="628"/>
      <c r="W29" s="628"/>
      <c r="X29" s="628"/>
      <c r="Y29" s="629"/>
      <c r="Z29" s="663">
        <v>0.2</v>
      </c>
      <c r="AA29" s="663"/>
      <c r="AB29" s="663"/>
      <c r="AC29" s="663"/>
      <c r="AD29" s="664">
        <v>683</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67</v>
      </c>
      <c r="CG29" s="625"/>
      <c r="CH29" s="625"/>
      <c r="CI29" s="625"/>
      <c r="CJ29" s="625"/>
      <c r="CK29" s="625"/>
      <c r="CL29" s="625"/>
      <c r="CM29" s="625"/>
      <c r="CN29" s="625"/>
      <c r="CO29" s="625"/>
      <c r="CP29" s="625"/>
      <c r="CQ29" s="626"/>
      <c r="CR29" s="627">
        <v>1138886</v>
      </c>
      <c r="CS29" s="636"/>
      <c r="CT29" s="636"/>
      <c r="CU29" s="636"/>
      <c r="CV29" s="636"/>
      <c r="CW29" s="636"/>
      <c r="CX29" s="636"/>
      <c r="CY29" s="637"/>
      <c r="CZ29" s="630">
        <v>6.1</v>
      </c>
      <c r="DA29" s="638"/>
      <c r="DB29" s="638"/>
      <c r="DC29" s="639"/>
      <c r="DD29" s="633">
        <v>1066753</v>
      </c>
      <c r="DE29" s="636"/>
      <c r="DF29" s="636"/>
      <c r="DG29" s="636"/>
      <c r="DH29" s="636"/>
      <c r="DI29" s="636"/>
      <c r="DJ29" s="636"/>
      <c r="DK29" s="637"/>
      <c r="DL29" s="633">
        <v>1066753</v>
      </c>
      <c r="DM29" s="636"/>
      <c r="DN29" s="636"/>
      <c r="DO29" s="636"/>
      <c r="DP29" s="636"/>
      <c r="DQ29" s="636"/>
      <c r="DR29" s="636"/>
      <c r="DS29" s="636"/>
      <c r="DT29" s="636"/>
      <c r="DU29" s="636"/>
      <c r="DV29" s="637"/>
      <c r="DW29" s="630">
        <v>20.9</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1153118</v>
      </c>
      <c r="S30" s="628"/>
      <c r="T30" s="628"/>
      <c r="U30" s="628"/>
      <c r="V30" s="628"/>
      <c r="W30" s="628"/>
      <c r="X30" s="628"/>
      <c r="Y30" s="629"/>
      <c r="Z30" s="663">
        <v>6.1</v>
      </c>
      <c r="AA30" s="663"/>
      <c r="AB30" s="663"/>
      <c r="AC30" s="663"/>
      <c r="AD30" s="664" t="s">
        <v>123</v>
      </c>
      <c r="AE30" s="664"/>
      <c r="AF30" s="664"/>
      <c r="AG30" s="664"/>
      <c r="AH30" s="664"/>
      <c r="AI30" s="664"/>
      <c r="AJ30" s="664"/>
      <c r="AK30" s="664"/>
      <c r="AL30" s="630" t="s">
        <v>123</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1092615</v>
      </c>
      <c r="CS30" s="628"/>
      <c r="CT30" s="628"/>
      <c r="CU30" s="628"/>
      <c r="CV30" s="628"/>
      <c r="CW30" s="628"/>
      <c r="CX30" s="628"/>
      <c r="CY30" s="629"/>
      <c r="CZ30" s="630">
        <v>5.9</v>
      </c>
      <c r="DA30" s="638"/>
      <c r="DB30" s="638"/>
      <c r="DC30" s="639"/>
      <c r="DD30" s="633">
        <v>1020716</v>
      </c>
      <c r="DE30" s="628"/>
      <c r="DF30" s="628"/>
      <c r="DG30" s="628"/>
      <c r="DH30" s="628"/>
      <c r="DI30" s="628"/>
      <c r="DJ30" s="628"/>
      <c r="DK30" s="629"/>
      <c r="DL30" s="633">
        <v>1020716</v>
      </c>
      <c r="DM30" s="628"/>
      <c r="DN30" s="628"/>
      <c r="DO30" s="628"/>
      <c r="DP30" s="628"/>
      <c r="DQ30" s="628"/>
      <c r="DR30" s="628"/>
      <c r="DS30" s="628"/>
      <c r="DT30" s="628"/>
      <c r="DU30" s="628"/>
      <c r="DV30" s="629"/>
      <c r="DW30" s="630">
        <v>20</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123</v>
      </c>
      <c r="S31" s="628"/>
      <c r="T31" s="628"/>
      <c r="U31" s="628"/>
      <c r="V31" s="628"/>
      <c r="W31" s="628"/>
      <c r="X31" s="628"/>
      <c r="Y31" s="629"/>
      <c r="Z31" s="663" t="s">
        <v>123</v>
      </c>
      <c r="AA31" s="663"/>
      <c r="AB31" s="663"/>
      <c r="AC31" s="663"/>
      <c r="AD31" s="664" t="s">
        <v>123</v>
      </c>
      <c r="AE31" s="664"/>
      <c r="AF31" s="664"/>
      <c r="AG31" s="664"/>
      <c r="AH31" s="664"/>
      <c r="AI31" s="664"/>
      <c r="AJ31" s="664"/>
      <c r="AK31" s="664"/>
      <c r="AL31" s="630" t="s">
        <v>123</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99.6</v>
      </c>
      <c r="BH31" s="685"/>
      <c r="BI31" s="685"/>
      <c r="BJ31" s="685"/>
      <c r="BK31" s="685"/>
      <c r="BL31" s="685"/>
      <c r="BM31" s="686">
        <v>99.4</v>
      </c>
      <c r="BN31" s="685"/>
      <c r="BO31" s="685"/>
      <c r="BP31" s="685"/>
      <c r="BQ31" s="687"/>
      <c r="BR31" s="684">
        <v>99.8</v>
      </c>
      <c r="BS31" s="685"/>
      <c r="BT31" s="685"/>
      <c r="BU31" s="685"/>
      <c r="BV31" s="685"/>
      <c r="BW31" s="685"/>
      <c r="BX31" s="686">
        <v>99.5</v>
      </c>
      <c r="BY31" s="685"/>
      <c r="BZ31" s="685"/>
      <c r="CA31" s="685"/>
      <c r="CB31" s="687"/>
      <c r="CD31" s="642"/>
      <c r="CE31" s="643"/>
      <c r="CF31" s="624" t="s">
        <v>301</v>
      </c>
      <c r="CG31" s="625"/>
      <c r="CH31" s="625"/>
      <c r="CI31" s="625"/>
      <c r="CJ31" s="625"/>
      <c r="CK31" s="625"/>
      <c r="CL31" s="625"/>
      <c r="CM31" s="625"/>
      <c r="CN31" s="625"/>
      <c r="CO31" s="625"/>
      <c r="CP31" s="625"/>
      <c r="CQ31" s="626"/>
      <c r="CR31" s="627">
        <v>46271</v>
      </c>
      <c r="CS31" s="636"/>
      <c r="CT31" s="636"/>
      <c r="CU31" s="636"/>
      <c r="CV31" s="636"/>
      <c r="CW31" s="636"/>
      <c r="CX31" s="636"/>
      <c r="CY31" s="637"/>
      <c r="CZ31" s="630">
        <v>0.2</v>
      </c>
      <c r="DA31" s="638"/>
      <c r="DB31" s="638"/>
      <c r="DC31" s="639"/>
      <c r="DD31" s="633">
        <v>46037</v>
      </c>
      <c r="DE31" s="636"/>
      <c r="DF31" s="636"/>
      <c r="DG31" s="636"/>
      <c r="DH31" s="636"/>
      <c r="DI31" s="636"/>
      <c r="DJ31" s="636"/>
      <c r="DK31" s="637"/>
      <c r="DL31" s="633">
        <v>46037</v>
      </c>
      <c r="DM31" s="636"/>
      <c r="DN31" s="636"/>
      <c r="DO31" s="636"/>
      <c r="DP31" s="636"/>
      <c r="DQ31" s="636"/>
      <c r="DR31" s="636"/>
      <c r="DS31" s="636"/>
      <c r="DT31" s="636"/>
      <c r="DU31" s="636"/>
      <c r="DV31" s="637"/>
      <c r="DW31" s="630">
        <v>0.9</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505245</v>
      </c>
      <c r="S32" s="628"/>
      <c r="T32" s="628"/>
      <c r="U32" s="628"/>
      <c r="V32" s="628"/>
      <c r="W32" s="628"/>
      <c r="X32" s="628"/>
      <c r="Y32" s="629"/>
      <c r="Z32" s="663">
        <v>2.7</v>
      </c>
      <c r="AA32" s="663"/>
      <c r="AB32" s="663"/>
      <c r="AC32" s="663"/>
      <c r="AD32" s="664" t="s">
        <v>123</v>
      </c>
      <c r="AE32" s="664"/>
      <c r="AF32" s="664"/>
      <c r="AG32" s="664"/>
      <c r="AH32" s="664"/>
      <c r="AI32" s="664"/>
      <c r="AJ32" s="664"/>
      <c r="AK32" s="664"/>
      <c r="AL32" s="630" t="s">
        <v>123</v>
      </c>
      <c r="AM32" s="631"/>
      <c r="AN32" s="631"/>
      <c r="AO32" s="665"/>
      <c r="AP32" s="666"/>
      <c r="AQ32" s="667"/>
      <c r="AR32" s="667"/>
      <c r="AS32" s="667"/>
      <c r="AT32" s="691"/>
      <c r="AU32" s="202" t="s">
        <v>303</v>
      </c>
      <c r="AX32" s="624" t="s">
        <v>304</v>
      </c>
      <c r="AY32" s="625"/>
      <c r="AZ32" s="625"/>
      <c r="BA32" s="625"/>
      <c r="BB32" s="625"/>
      <c r="BC32" s="625"/>
      <c r="BD32" s="625"/>
      <c r="BE32" s="625"/>
      <c r="BF32" s="626"/>
      <c r="BG32" s="683">
        <v>99.8</v>
      </c>
      <c r="BH32" s="636"/>
      <c r="BI32" s="636"/>
      <c r="BJ32" s="636"/>
      <c r="BK32" s="636"/>
      <c r="BL32" s="636"/>
      <c r="BM32" s="631">
        <v>99.8</v>
      </c>
      <c r="BN32" s="636"/>
      <c r="BO32" s="636"/>
      <c r="BP32" s="636"/>
      <c r="BQ32" s="661"/>
      <c r="BR32" s="683">
        <v>99.8</v>
      </c>
      <c r="BS32" s="636"/>
      <c r="BT32" s="636"/>
      <c r="BU32" s="636"/>
      <c r="BV32" s="636"/>
      <c r="BW32" s="636"/>
      <c r="BX32" s="631">
        <v>99.7</v>
      </c>
      <c r="BY32" s="636"/>
      <c r="BZ32" s="636"/>
      <c r="CA32" s="636"/>
      <c r="CB32" s="661"/>
      <c r="CD32" s="644"/>
      <c r="CE32" s="645"/>
      <c r="CF32" s="624" t="s">
        <v>305</v>
      </c>
      <c r="CG32" s="625"/>
      <c r="CH32" s="625"/>
      <c r="CI32" s="625"/>
      <c r="CJ32" s="625"/>
      <c r="CK32" s="625"/>
      <c r="CL32" s="625"/>
      <c r="CM32" s="625"/>
      <c r="CN32" s="625"/>
      <c r="CO32" s="625"/>
      <c r="CP32" s="625"/>
      <c r="CQ32" s="626"/>
      <c r="CR32" s="627">
        <v>444</v>
      </c>
      <c r="CS32" s="628"/>
      <c r="CT32" s="628"/>
      <c r="CU32" s="628"/>
      <c r="CV32" s="628"/>
      <c r="CW32" s="628"/>
      <c r="CX32" s="628"/>
      <c r="CY32" s="629"/>
      <c r="CZ32" s="630">
        <v>0</v>
      </c>
      <c r="DA32" s="638"/>
      <c r="DB32" s="638"/>
      <c r="DC32" s="639"/>
      <c r="DD32" s="633">
        <v>444</v>
      </c>
      <c r="DE32" s="628"/>
      <c r="DF32" s="628"/>
      <c r="DG32" s="628"/>
      <c r="DH32" s="628"/>
      <c r="DI32" s="628"/>
      <c r="DJ32" s="628"/>
      <c r="DK32" s="629"/>
      <c r="DL32" s="633">
        <v>444</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33399</v>
      </c>
      <c r="S33" s="628"/>
      <c r="T33" s="628"/>
      <c r="U33" s="628"/>
      <c r="V33" s="628"/>
      <c r="W33" s="628"/>
      <c r="X33" s="628"/>
      <c r="Y33" s="629"/>
      <c r="Z33" s="663">
        <v>0.2</v>
      </c>
      <c r="AA33" s="663"/>
      <c r="AB33" s="663"/>
      <c r="AC33" s="663"/>
      <c r="AD33" s="664">
        <v>2864</v>
      </c>
      <c r="AE33" s="664"/>
      <c r="AF33" s="664"/>
      <c r="AG33" s="664"/>
      <c r="AH33" s="664"/>
      <c r="AI33" s="664"/>
      <c r="AJ33" s="664"/>
      <c r="AK33" s="664"/>
      <c r="AL33" s="630">
        <v>0.1</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99.2</v>
      </c>
      <c r="BH33" s="612"/>
      <c r="BI33" s="612"/>
      <c r="BJ33" s="612"/>
      <c r="BK33" s="612"/>
      <c r="BL33" s="612"/>
      <c r="BM33" s="656">
        <v>99</v>
      </c>
      <c r="BN33" s="612"/>
      <c r="BO33" s="612"/>
      <c r="BP33" s="612"/>
      <c r="BQ33" s="650"/>
      <c r="BR33" s="682">
        <v>99.7</v>
      </c>
      <c r="BS33" s="612"/>
      <c r="BT33" s="612"/>
      <c r="BU33" s="612"/>
      <c r="BV33" s="612"/>
      <c r="BW33" s="612"/>
      <c r="BX33" s="656">
        <v>99.2</v>
      </c>
      <c r="BY33" s="612"/>
      <c r="BZ33" s="612"/>
      <c r="CA33" s="612"/>
      <c r="CB33" s="650"/>
      <c r="CD33" s="624" t="s">
        <v>308</v>
      </c>
      <c r="CE33" s="625"/>
      <c r="CF33" s="625"/>
      <c r="CG33" s="625"/>
      <c r="CH33" s="625"/>
      <c r="CI33" s="625"/>
      <c r="CJ33" s="625"/>
      <c r="CK33" s="625"/>
      <c r="CL33" s="625"/>
      <c r="CM33" s="625"/>
      <c r="CN33" s="625"/>
      <c r="CO33" s="625"/>
      <c r="CP33" s="625"/>
      <c r="CQ33" s="626"/>
      <c r="CR33" s="627">
        <v>12725004</v>
      </c>
      <c r="CS33" s="636"/>
      <c r="CT33" s="636"/>
      <c r="CU33" s="636"/>
      <c r="CV33" s="636"/>
      <c r="CW33" s="636"/>
      <c r="CX33" s="636"/>
      <c r="CY33" s="637"/>
      <c r="CZ33" s="630">
        <v>68.5</v>
      </c>
      <c r="DA33" s="638"/>
      <c r="DB33" s="638"/>
      <c r="DC33" s="639"/>
      <c r="DD33" s="633">
        <v>2776245</v>
      </c>
      <c r="DE33" s="636"/>
      <c r="DF33" s="636"/>
      <c r="DG33" s="636"/>
      <c r="DH33" s="636"/>
      <c r="DI33" s="636"/>
      <c r="DJ33" s="636"/>
      <c r="DK33" s="637"/>
      <c r="DL33" s="633">
        <v>2031219</v>
      </c>
      <c r="DM33" s="636"/>
      <c r="DN33" s="636"/>
      <c r="DO33" s="636"/>
      <c r="DP33" s="636"/>
      <c r="DQ33" s="636"/>
      <c r="DR33" s="636"/>
      <c r="DS33" s="636"/>
      <c r="DT33" s="636"/>
      <c r="DU33" s="636"/>
      <c r="DV33" s="637"/>
      <c r="DW33" s="630">
        <v>39.9</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6189576</v>
      </c>
      <c r="S34" s="628"/>
      <c r="T34" s="628"/>
      <c r="U34" s="628"/>
      <c r="V34" s="628"/>
      <c r="W34" s="628"/>
      <c r="X34" s="628"/>
      <c r="Y34" s="629"/>
      <c r="Z34" s="663">
        <v>32.9</v>
      </c>
      <c r="AA34" s="663"/>
      <c r="AB34" s="663"/>
      <c r="AC34" s="663"/>
      <c r="AD34" s="664" t="s">
        <v>123</v>
      </c>
      <c r="AE34" s="664"/>
      <c r="AF34" s="664"/>
      <c r="AG34" s="664"/>
      <c r="AH34" s="664"/>
      <c r="AI34" s="664"/>
      <c r="AJ34" s="664"/>
      <c r="AK34" s="664"/>
      <c r="AL34" s="630" t="s">
        <v>123</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6772090</v>
      </c>
      <c r="CS34" s="628"/>
      <c r="CT34" s="628"/>
      <c r="CU34" s="628"/>
      <c r="CV34" s="628"/>
      <c r="CW34" s="628"/>
      <c r="CX34" s="628"/>
      <c r="CY34" s="629"/>
      <c r="CZ34" s="630">
        <v>36.4</v>
      </c>
      <c r="DA34" s="638"/>
      <c r="DB34" s="638"/>
      <c r="DC34" s="639"/>
      <c r="DD34" s="633">
        <v>1060058</v>
      </c>
      <c r="DE34" s="628"/>
      <c r="DF34" s="628"/>
      <c r="DG34" s="628"/>
      <c r="DH34" s="628"/>
      <c r="DI34" s="628"/>
      <c r="DJ34" s="628"/>
      <c r="DK34" s="629"/>
      <c r="DL34" s="633">
        <v>565208</v>
      </c>
      <c r="DM34" s="628"/>
      <c r="DN34" s="628"/>
      <c r="DO34" s="628"/>
      <c r="DP34" s="628"/>
      <c r="DQ34" s="628"/>
      <c r="DR34" s="628"/>
      <c r="DS34" s="628"/>
      <c r="DT34" s="628"/>
      <c r="DU34" s="628"/>
      <c r="DV34" s="629"/>
      <c r="DW34" s="630">
        <v>11.1</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1361161</v>
      </c>
      <c r="S35" s="628"/>
      <c r="T35" s="628"/>
      <c r="U35" s="628"/>
      <c r="V35" s="628"/>
      <c r="W35" s="628"/>
      <c r="X35" s="628"/>
      <c r="Y35" s="629"/>
      <c r="Z35" s="663">
        <v>7.2</v>
      </c>
      <c r="AA35" s="663"/>
      <c r="AB35" s="663"/>
      <c r="AC35" s="663"/>
      <c r="AD35" s="664" t="s">
        <v>123</v>
      </c>
      <c r="AE35" s="664"/>
      <c r="AF35" s="664"/>
      <c r="AG35" s="664"/>
      <c r="AH35" s="664"/>
      <c r="AI35" s="664"/>
      <c r="AJ35" s="664"/>
      <c r="AK35" s="664"/>
      <c r="AL35" s="630" t="s">
        <v>123</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336029</v>
      </c>
      <c r="CS35" s="636"/>
      <c r="CT35" s="636"/>
      <c r="CU35" s="636"/>
      <c r="CV35" s="636"/>
      <c r="CW35" s="636"/>
      <c r="CX35" s="636"/>
      <c r="CY35" s="637"/>
      <c r="CZ35" s="630">
        <v>1.8</v>
      </c>
      <c r="DA35" s="638"/>
      <c r="DB35" s="638"/>
      <c r="DC35" s="639"/>
      <c r="DD35" s="633">
        <v>283217</v>
      </c>
      <c r="DE35" s="636"/>
      <c r="DF35" s="636"/>
      <c r="DG35" s="636"/>
      <c r="DH35" s="636"/>
      <c r="DI35" s="636"/>
      <c r="DJ35" s="636"/>
      <c r="DK35" s="637"/>
      <c r="DL35" s="633">
        <v>253817</v>
      </c>
      <c r="DM35" s="636"/>
      <c r="DN35" s="636"/>
      <c r="DO35" s="636"/>
      <c r="DP35" s="636"/>
      <c r="DQ35" s="636"/>
      <c r="DR35" s="636"/>
      <c r="DS35" s="636"/>
      <c r="DT35" s="636"/>
      <c r="DU35" s="636"/>
      <c r="DV35" s="637"/>
      <c r="DW35" s="630">
        <v>5</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195066</v>
      </c>
      <c r="S36" s="628"/>
      <c r="T36" s="628"/>
      <c r="U36" s="628"/>
      <c r="V36" s="628"/>
      <c r="W36" s="628"/>
      <c r="X36" s="628"/>
      <c r="Y36" s="629"/>
      <c r="Z36" s="663">
        <v>1</v>
      </c>
      <c r="AA36" s="663"/>
      <c r="AB36" s="663"/>
      <c r="AC36" s="663"/>
      <c r="AD36" s="664" t="s">
        <v>123</v>
      </c>
      <c r="AE36" s="664"/>
      <c r="AF36" s="664"/>
      <c r="AG36" s="664"/>
      <c r="AH36" s="664"/>
      <c r="AI36" s="664"/>
      <c r="AJ36" s="664"/>
      <c r="AK36" s="664"/>
      <c r="AL36" s="630" t="s">
        <v>123</v>
      </c>
      <c r="AM36" s="631"/>
      <c r="AN36" s="631"/>
      <c r="AO36" s="665"/>
      <c r="AP36" s="210"/>
      <c r="AQ36" s="670" t="s">
        <v>316</v>
      </c>
      <c r="AR36" s="671"/>
      <c r="AS36" s="671"/>
      <c r="AT36" s="671"/>
      <c r="AU36" s="671"/>
      <c r="AV36" s="671"/>
      <c r="AW36" s="671"/>
      <c r="AX36" s="671"/>
      <c r="AY36" s="672"/>
      <c r="AZ36" s="673">
        <v>652953</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20583</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2161790</v>
      </c>
      <c r="CS36" s="628"/>
      <c r="CT36" s="628"/>
      <c r="CU36" s="628"/>
      <c r="CV36" s="628"/>
      <c r="CW36" s="628"/>
      <c r="CX36" s="628"/>
      <c r="CY36" s="629"/>
      <c r="CZ36" s="630">
        <v>11.6</v>
      </c>
      <c r="DA36" s="638"/>
      <c r="DB36" s="638"/>
      <c r="DC36" s="639"/>
      <c r="DD36" s="633">
        <v>1233724</v>
      </c>
      <c r="DE36" s="628"/>
      <c r="DF36" s="628"/>
      <c r="DG36" s="628"/>
      <c r="DH36" s="628"/>
      <c r="DI36" s="628"/>
      <c r="DJ36" s="628"/>
      <c r="DK36" s="629"/>
      <c r="DL36" s="633">
        <v>1172524</v>
      </c>
      <c r="DM36" s="628"/>
      <c r="DN36" s="628"/>
      <c r="DO36" s="628"/>
      <c r="DP36" s="628"/>
      <c r="DQ36" s="628"/>
      <c r="DR36" s="628"/>
      <c r="DS36" s="628"/>
      <c r="DT36" s="628"/>
      <c r="DU36" s="628"/>
      <c r="DV36" s="629"/>
      <c r="DW36" s="630">
        <v>23</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1946021</v>
      </c>
      <c r="S37" s="628"/>
      <c r="T37" s="628"/>
      <c r="U37" s="628"/>
      <c r="V37" s="628"/>
      <c r="W37" s="628"/>
      <c r="X37" s="628"/>
      <c r="Y37" s="629"/>
      <c r="Z37" s="663">
        <v>10.3</v>
      </c>
      <c r="AA37" s="663"/>
      <c r="AB37" s="663"/>
      <c r="AC37" s="663"/>
      <c r="AD37" s="664">
        <v>1415</v>
      </c>
      <c r="AE37" s="664"/>
      <c r="AF37" s="664"/>
      <c r="AG37" s="664"/>
      <c r="AH37" s="664"/>
      <c r="AI37" s="664"/>
      <c r="AJ37" s="664"/>
      <c r="AK37" s="664"/>
      <c r="AL37" s="630">
        <v>0</v>
      </c>
      <c r="AM37" s="631"/>
      <c r="AN37" s="631"/>
      <c r="AO37" s="665"/>
      <c r="AQ37" s="658" t="s">
        <v>320</v>
      </c>
      <c r="AR37" s="659"/>
      <c r="AS37" s="659"/>
      <c r="AT37" s="659"/>
      <c r="AU37" s="659"/>
      <c r="AV37" s="659"/>
      <c r="AW37" s="659"/>
      <c r="AX37" s="659"/>
      <c r="AY37" s="660"/>
      <c r="AZ37" s="627">
        <v>202848</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9047</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499611</v>
      </c>
      <c r="CS37" s="636"/>
      <c r="CT37" s="636"/>
      <c r="CU37" s="636"/>
      <c r="CV37" s="636"/>
      <c r="CW37" s="636"/>
      <c r="CX37" s="636"/>
      <c r="CY37" s="637"/>
      <c r="CZ37" s="630">
        <v>2.7</v>
      </c>
      <c r="DA37" s="638"/>
      <c r="DB37" s="638"/>
      <c r="DC37" s="639"/>
      <c r="DD37" s="633">
        <v>499611</v>
      </c>
      <c r="DE37" s="636"/>
      <c r="DF37" s="636"/>
      <c r="DG37" s="636"/>
      <c r="DH37" s="636"/>
      <c r="DI37" s="636"/>
      <c r="DJ37" s="636"/>
      <c r="DK37" s="637"/>
      <c r="DL37" s="633">
        <v>499611</v>
      </c>
      <c r="DM37" s="636"/>
      <c r="DN37" s="636"/>
      <c r="DO37" s="636"/>
      <c r="DP37" s="636"/>
      <c r="DQ37" s="636"/>
      <c r="DR37" s="636"/>
      <c r="DS37" s="636"/>
      <c r="DT37" s="636"/>
      <c r="DU37" s="636"/>
      <c r="DV37" s="637"/>
      <c r="DW37" s="630">
        <v>9.8000000000000007</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1260379</v>
      </c>
      <c r="S38" s="628"/>
      <c r="T38" s="628"/>
      <c r="U38" s="628"/>
      <c r="V38" s="628"/>
      <c r="W38" s="628"/>
      <c r="X38" s="628"/>
      <c r="Y38" s="629"/>
      <c r="Z38" s="663">
        <v>6.7</v>
      </c>
      <c r="AA38" s="663"/>
      <c r="AB38" s="663"/>
      <c r="AC38" s="663"/>
      <c r="AD38" s="664" t="s">
        <v>123</v>
      </c>
      <c r="AE38" s="664"/>
      <c r="AF38" s="664"/>
      <c r="AG38" s="664"/>
      <c r="AH38" s="664"/>
      <c r="AI38" s="664"/>
      <c r="AJ38" s="664"/>
      <c r="AK38" s="664"/>
      <c r="AL38" s="630" t="s">
        <v>123</v>
      </c>
      <c r="AM38" s="631"/>
      <c r="AN38" s="631"/>
      <c r="AO38" s="665"/>
      <c r="AQ38" s="658" t="s">
        <v>324</v>
      </c>
      <c r="AR38" s="659"/>
      <c r="AS38" s="659"/>
      <c r="AT38" s="659"/>
      <c r="AU38" s="659"/>
      <c r="AV38" s="659"/>
      <c r="AW38" s="659"/>
      <c r="AX38" s="659"/>
      <c r="AY38" s="660"/>
      <c r="AZ38" s="627">
        <v>53588</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1001</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396517</v>
      </c>
      <c r="CS38" s="628"/>
      <c r="CT38" s="628"/>
      <c r="CU38" s="628"/>
      <c r="CV38" s="628"/>
      <c r="CW38" s="628"/>
      <c r="CX38" s="628"/>
      <c r="CY38" s="629"/>
      <c r="CZ38" s="630">
        <v>2.1</v>
      </c>
      <c r="DA38" s="638"/>
      <c r="DB38" s="638"/>
      <c r="DC38" s="639"/>
      <c r="DD38" s="633">
        <v>106020</v>
      </c>
      <c r="DE38" s="628"/>
      <c r="DF38" s="628"/>
      <c r="DG38" s="628"/>
      <c r="DH38" s="628"/>
      <c r="DI38" s="628"/>
      <c r="DJ38" s="628"/>
      <c r="DK38" s="629"/>
      <c r="DL38" s="633">
        <v>36720</v>
      </c>
      <c r="DM38" s="628"/>
      <c r="DN38" s="628"/>
      <c r="DO38" s="628"/>
      <c r="DP38" s="628"/>
      <c r="DQ38" s="628"/>
      <c r="DR38" s="628"/>
      <c r="DS38" s="628"/>
      <c r="DT38" s="628"/>
      <c r="DU38" s="628"/>
      <c r="DV38" s="629"/>
      <c r="DW38" s="630">
        <v>0.7</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123</v>
      </c>
      <c r="S39" s="628"/>
      <c r="T39" s="628"/>
      <c r="U39" s="628"/>
      <c r="V39" s="628"/>
      <c r="W39" s="628"/>
      <c r="X39" s="628"/>
      <c r="Y39" s="629"/>
      <c r="Z39" s="663" t="s">
        <v>123</v>
      </c>
      <c r="AA39" s="663"/>
      <c r="AB39" s="663"/>
      <c r="AC39" s="663"/>
      <c r="AD39" s="664" t="s">
        <v>123</v>
      </c>
      <c r="AE39" s="664"/>
      <c r="AF39" s="664"/>
      <c r="AG39" s="664"/>
      <c r="AH39" s="664"/>
      <c r="AI39" s="664"/>
      <c r="AJ39" s="664"/>
      <c r="AK39" s="664"/>
      <c r="AL39" s="630" t="s">
        <v>123</v>
      </c>
      <c r="AM39" s="631"/>
      <c r="AN39" s="631"/>
      <c r="AO39" s="665"/>
      <c r="AQ39" s="658" t="s">
        <v>328</v>
      </c>
      <c r="AR39" s="659"/>
      <c r="AS39" s="659"/>
      <c r="AT39" s="659"/>
      <c r="AU39" s="659"/>
      <c r="AV39" s="659"/>
      <c r="AW39" s="659"/>
      <c r="AX39" s="659"/>
      <c r="AY39" s="660"/>
      <c r="AZ39" s="627" t="s">
        <v>123</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1531</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2849795</v>
      </c>
      <c r="CS39" s="636"/>
      <c r="CT39" s="636"/>
      <c r="CU39" s="636"/>
      <c r="CV39" s="636"/>
      <c r="CW39" s="636"/>
      <c r="CX39" s="636"/>
      <c r="CY39" s="637"/>
      <c r="CZ39" s="630">
        <v>15.3</v>
      </c>
      <c r="DA39" s="638"/>
      <c r="DB39" s="638"/>
      <c r="DC39" s="639"/>
      <c r="DD39" s="633">
        <v>90276</v>
      </c>
      <c r="DE39" s="636"/>
      <c r="DF39" s="636"/>
      <c r="DG39" s="636"/>
      <c r="DH39" s="636"/>
      <c r="DI39" s="636"/>
      <c r="DJ39" s="636"/>
      <c r="DK39" s="637"/>
      <c r="DL39" s="633" t="s">
        <v>123</v>
      </c>
      <c r="DM39" s="636"/>
      <c r="DN39" s="636"/>
      <c r="DO39" s="636"/>
      <c r="DP39" s="636"/>
      <c r="DQ39" s="636"/>
      <c r="DR39" s="636"/>
      <c r="DS39" s="636"/>
      <c r="DT39" s="636"/>
      <c r="DU39" s="636"/>
      <c r="DV39" s="637"/>
      <c r="DW39" s="630" t="s">
        <v>123</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9579</v>
      </c>
      <c r="S40" s="628"/>
      <c r="T40" s="628"/>
      <c r="U40" s="628"/>
      <c r="V40" s="628"/>
      <c r="W40" s="628"/>
      <c r="X40" s="628"/>
      <c r="Y40" s="629"/>
      <c r="Z40" s="663">
        <v>0.1</v>
      </c>
      <c r="AA40" s="663"/>
      <c r="AB40" s="663"/>
      <c r="AC40" s="663"/>
      <c r="AD40" s="664" t="s">
        <v>123</v>
      </c>
      <c r="AE40" s="664"/>
      <c r="AF40" s="664"/>
      <c r="AG40" s="664"/>
      <c r="AH40" s="664"/>
      <c r="AI40" s="664"/>
      <c r="AJ40" s="664"/>
      <c r="AK40" s="664"/>
      <c r="AL40" s="630" t="s">
        <v>123</v>
      </c>
      <c r="AM40" s="631"/>
      <c r="AN40" s="631"/>
      <c r="AO40" s="665"/>
      <c r="AQ40" s="658" t="s">
        <v>332</v>
      </c>
      <c r="AR40" s="659"/>
      <c r="AS40" s="659"/>
      <c r="AT40" s="659"/>
      <c r="AU40" s="659"/>
      <c r="AV40" s="659"/>
      <c r="AW40" s="659"/>
      <c r="AX40" s="659"/>
      <c r="AY40" s="660"/>
      <c r="AZ40" s="627" t="s">
        <v>123</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118</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208783</v>
      </c>
      <c r="CS40" s="628"/>
      <c r="CT40" s="628"/>
      <c r="CU40" s="628"/>
      <c r="CV40" s="628"/>
      <c r="CW40" s="628"/>
      <c r="CX40" s="628"/>
      <c r="CY40" s="629"/>
      <c r="CZ40" s="630">
        <v>1.1000000000000001</v>
      </c>
      <c r="DA40" s="638"/>
      <c r="DB40" s="638"/>
      <c r="DC40" s="639"/>
      <c r="DD40" s="633">
        <v>2950</v>
      </c>
      <c r="DE40" s="628"/>
      <c r="DF40" s="628"/>
      <c r="DG40" s="628"/>
      <c r="DH40" s="628"/>
      <c r="DI40" s="628"/>
      <c r="DJ40" s="628"/>
      <c r="DK40" s="629"/>
      <c r="DL40" s="633">
        <v>2950</v>
      </c>
      <c r="DM40" s="628"/>
      <c r="DN40" s="628"/>
      <c r="DO40" s="628"/>
      <c r="DP40" s="628"/>
      <c r="DQ40" s="628"/>
      <c r="DR40" s="628"/>
      <c r="DS40" s="628"/>
      <c r="DT40" s="628"/>
      <c r="DU40" s="628"/>
      <c r="DV40" s="629"/>
      <c r="DW40" s="630">
        <v>0.1</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18802175</v>
      </c>
      <c r="S41" s="649"/>
      <c r="T41" s="649"/>
      <c r="U41" s="649"/>
      <c r="V41" s="649"/>
      <c r="W41" s="649"/>
      <c r="X41" s="649"/>
      <c r="Y41" s="653"/>
      <c r="Z41" s="654">
        <v>100</v>
      </c>
      <c r="AA41" s="654"/>
      <c r="AB41" s="654"/>
      <c r="AC41" s="654"/>
      <c r="AD41" s="655">
        <v>5086855</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104682</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1</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123</v>
      </c>
      <c r="CS41" s="636"/>
      <c r="CT41" s="636"/>
      <c r="CU41" s="636"/>
      <c r="CV41" s="636"/>
      <c r="CW41" s="636"/>
      <c r="CX41" s="636"/>
      <c r="CY41" s="637"/>
      <c r="CZ41" s="630" t="s">
        <v>123</v>
      </c>
      <c r="DA41" s="638"/>
      <c r="DB41" s="638"/>
      <c r="DC41" s="639"/>
      <c r="DD41" s="633" t="s">
        <v>123</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291835</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361</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2242705</v>
      </c>
      <c r="CS42" s="636"/>
      <c r="CT42" s="636"/>
      <c r="CU42" s="636"/>
      <c r="CV42" s="636"/>
      <c r="CW42" s="636"/>
      <c r="CX42" s="636"/>
      <c r="CY42" s="637"/>
      <c r="CZ42" s="630">
        <v>12.1</v>
      </c>
      <c r="DA42" s="638"/>
      <c r="DB42" s="638"/>
      <c r="DC42" s="639"/>
      <c r="DD42" s="633">
        <v>76322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v>26845</v>
      </c>
      <c r="CS43" s="636"/>
      <c r="CT43" s="636"/>
      <c r="CU43" s="636"/>
      <c r="CV43" s="636"/>
      <c r="CW43" s="636"/>
      <c r="CX43" s="636"/>
      <c r="CY43" s="637"/>
      <c r="CZ43" s="630">
        <v>0.1</v>
      </c>
      <c r="DA43" s="638"/>
      <c r="DB43" s="638"/>
      <c r="DC43" s="639"/>
      <c r="DD43" s="633">
        <v>26845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2242104</v>
      </c>
      <c r="CS44" s="628"/>
      <c r="CT44" s="628"/>
      <c r="CU44" s="628"/>
      <c r="CV44" s="628"/>
      <c r="CW44" s="628"/>
      <c r="CX44" s="628"/>
      <c r="CY44" s="629"/>
      <c r="CZ44" s="630">
        <v>12.1</v>
      </c>
      <c r="DA44" s="631"/>
      <c r="DB44" s="631"/>
      <c r="DC44" s="632"/>
      <c r="DD44" s="633">
        <v>75721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1310923</v>
      </c>
      <c r="CS45" s="636"/>
      <c r="CT45" s="636"/>
      <c r="CU45" s="636"/>
      <c r="CV45" s="636"/>
      <c r="CW45" s="636"/>
      <c r="CX45" s="636"/>
      <c r="CY45" s="637"/>
      <c r="CZ45" s="630">
        <v>7.1</v>
      </c>
      <c r="DA45" s="638"/>
      <c r="DB45" s="638"/>
      <c r="DC45" s="639"/>
      <c r="DD45" s="633">
        <v>13383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911608</v>
      </c>
      <c r="CS46" s="628"/>
      <c r="CT46" s="628"/>
      <c r="CU46" s="628"/>
      <c r="CV46" s="628"/>
      <c r="CW46" s="628"/>
      <c r="CX46" s="628"/>
      <c r="CY46" s="629"/>
      <c r="CZ46" s="630">
        <v>4.9000000000000004</v>
      </c>
      <c r="DA46" s="631"/>
      <c r="DB46" s="631"/>
      <c r="DC46" s="632"/>
      <c r="DD46" s="633">
        <v>61344</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v>601</v>
      </c>
      <c r="CS47" s="636"/>
      <c r="CT47" s="636"/>
      <c r="CU47" s="636"/>
      <c r="CV47" s="636"/>
      <c r="CW47" s="636"/>
      <c r="CX47" s="636"/>
      <c r="CY47" s="637"/>
      <c r="CZ47" s="630">
        <v>0</v>
      </c>
      <c r="DA47" s="638"/>
      <c r="DB47" s="638"/>
      <c r="DC47" s="639"/>
      <c r="DD47" s="633">
        <v>601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123</v>
      </c>
      <c r="CS48" s="628"/>
      <c r="CT48" s="628"/>
      <c r="CU48" s="628"/>
      <c r="CV48" s="628"/>
      <c r="CW48" s="628"/>
      <c r="CX48" s="628"/>
      <c r="CY48" s="629"/>
      <c r="CZ48" s="630" t="s">
        <v>123</v>
      </c>
      <c r="DA48" s="631"/>
      <c r="DB48" s="631"/>
      <c r="DC48" s="632"/>
      <c r="DD48" s="633" t="s">
        <v>123</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18589206</v>
      </c>
      <c r="CS49" s="612"/>
      <c r="CT49" s="612"/>
      <c r="CU49" s="612"/>
      <c r="CV49" s="612"/>
      <c r="CW49" s="612"/>
      <c r="CX49" s="612"/>
      <c r="CY49" s="613"/>
      <c r="CZ49" s="614">
        <v>100</v>
      </c>
      <c r="DA49" s="615"/>
      <c r="DB49" s="615"/>
      <c r="DC49" s="616"/>
      <c r="DD49" s="617">
        <v>5759179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M/3q66yIgMGEMkJ0wcGScZl3uiBg25yj2PzjDKYj44c2dYmtCnYbsjEK24ByVnOHUOWJIyA05D4LLCY/CRPKLw==" saltValue="NnYUNDRAbViezH6UOeV2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S102" zoomScale="70" zoomScaleNormal="25" zoomScaleSheetLayoutView="70" workbookViewId="0">
      <selection activeCell="A130" sqref="A130:V13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v>18503</v>
      </c>
      <c r="R7" s="1088"/>
      <c r="S7" s="1088"/>
      <c r="T7" s="1088"/>
      <c r="U7" s="1088"/>
      <c r="V7" s="1088">
        <v>18293</v>
      </c>
      <c r="W7" s="1088"/>
      <c r="X7" s="1088"/>
      <c r="Y7" s="1088"/>
      <c r="Z7" s="1088"/>
      <c r="AA7" s="1088">
        <v>210</v>
      </c>
      <c r="AB7" s="1088"/>
      <c r="AC7" s="1088"/>
      <c r="AD7" s="1088"/>
      <c r="AE7" s="1089"/>
      <c r="AF7" s="1090">
        <v>209</v>
      </c>
      <c r="AG7" s="1091"/>
      <c r="AH7" s="1091"/>
      <c r="AI7" s="1091"/>
      <c r="AJ7" s="1092"/>
      <c r="AK7" s="1093">
        <v>0</v>
      </c>
      <c r="AL7" s="1094"/>
      <c r="AM7" s="1094"/>
      <c r="AN7" s="1094"/>
      <c r="AO7" s="1094"/>
      <c r="AP7" s="1094">
        <v>10172</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299</v>
      </c>
      <c r="R8" s="1039"/>
      <c r="S8" s="1039"/>
      <c r="T8" s="1039"/>
      <c r="U8" s="1039"/>
      <c r="V8" s="1039">
        <v>296</v>
      </c>
      <c r="W8" s="1039"/>
      <c r="X8" s="1039"/>
      <c r="Y8" s="1039"/>
      <c r="Z8" s="1039"/>
      <c r="AA8" s="1039">
        <v>3</v>
      </c>
      <c r="AB8" s="1039"/>
      <c r="AC8" s="1039"/>
      <c r="AD8" s="1039"/>
      <c r="AE8" s="1040"/>
      <c r="AF8" s="1035">
        <v>3</v>
      </c>
      <c r="AG8" s="1036"/>
      <c r="AH8" s="1036"/>
      <c r="AI8" s="1036"/>
      <c r="AJ8" s="1037"/>
      <c r="AK8" s="1080">
        <v>0</v>
      </c>
      <c r="AL8" s="1081"/>
      <c r="AM8" s="1081"/>
      <c r="AN8" s="1081"/>
      <c r="AO8" s="1081"/>
      <c r="AP8" s="1081">
        <v>61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212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862</v>
      </c>
      <c r="R28" s="1051"/>
      <c r="S28" s="1051"/>
      <c r="T28" s="1051"/>
      <c r="U28" s="1051"/>
      <c r="V28" s="1051">
        <v>860</v>
      </c>
      <c r="W28" s="1051"/>
      <c r="X28" s="1051"/>
      <c r="Y28" s="1051"/>
      <c r="Z28" s="1051"/>
      <c r="AA28" s="1051">
        <v>2</v>
      </c>
      <c r="AB28" s="1051"/>
      <c r="AC28" s="1051"/>
      <c r="AD28" s="1051"/>
      <c r="AE28" s="1052"/>
      <c r="AF28" s="1053">
        <v>2</v>
      </c>
      <c r="AG28" s="1051"/>
      <c r="AH28" s="1051"/>
      <c r="AI28" s="1051"/>
      <c r="AJ28" s="1054"/>
      <c r="AK28" s="1042">
        <v>86</v>
      </c>
      <c r="AL28" s="1043"/>
      <c r="AM28" s="1043"/>
      <c r="AN28" s="1043"/>
      <c r="AO28" s="1043"/>
      <c r="AP28" s="1043" t="s">
        <v>546</v>
      </c>
      <c r="AQ28" s="1043"/>
      <c r="AR28" s="1043"/>
      <c r="AS28" s="1043"/>
      <c r="AT28" s="1043"/>
      <c r="AU28" s="1043" t="s">
        <v>546</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990</v>
      </c>
      <c r="R29" s="1039"/>
      <c r="S29" s="1039"/>
      <c r="T29" s="1039"/>
      <c r="U29" s="1039"/>
      <c r="V29" s="1039">
        <v>923</v>
      </c>
      <c r="W29" s="1039"/>
      <c r="X29" s="1039"/>
      <c r="Y29" s="1039"/>
      <c r="Z29" s="1039"/>
      <c r="AA29" s="1039">
        <v>67</v>
      </c>
      <c r="AB29" s="1039"/>
      <c r="AC29" s="1039"/>
      <c r="AD29" s="1039"/>
      <c r="AE29" s="1040"/>
      <c r="AF29" s="1035">
        <v>67</v>
      </c>
      <c r="AG29" s="1036"/>
      <c r="AH29" s="1036"/>
      <c r="AI29" s="1036"/>
      <c r="AJ29" s="1037"/>
      <c r="AK29" s="980">
        <v>154</v>
      </c>
      <c r="AL29" s="971"/>
      <c r="AM29" s="971"/>
      <c r="AN29" s="971"/>
      <c r="AO29" s="971"/>
      <c r="AP29" s="971" t="s">
        <v>546</v>
      </c>
      <c r="AQ29" s="971"/>
      <c r="AR29" s="971"/>
      <c r="AS29" s="971"/>
      <c r="AT29" s="971"/>
      <c r="AU29" s="971" t="s">
        <v>546</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157</v>
      </c>
      <c r="R30" s="1039"/>
      <c r="S30" s="1039"/>
      <c r="T30" s="1039"/>
      <c r="U30" s="1039"/>
      <c r="V30" s="1039">
        <v>157</v>
      </c>
      <c r="W30" s="1039"/>
      <c r="X30" s="1039"/>
      <c r="Y30" s="1039"/>
      <c r="Z30" s="1039"/>
      <c r="AA30" s="1039">
        <v>0</v>
      </c>
      <c r="AB30" s="1039"/>
      <c r="AC30" s="1039"/>
      <c r="AD30" s="1039"/>
      <c r="AE30" s="1040"/>
      <c r="AF30" s="1035">
        <v>0</v>
      </c>
      <c r="AG30" s="1036"/>
      <c r="AH30" s="1036"/>
      <c r="AI30" s="1036"/>
      <c r="AJ30" s="1037"/>
      <c r="AK30" s="980">
        <v>50</v>
      </c>
      <c r="AL30" s="971"/>
      <c r="AM30" s="971"/>
      <c r="AN30" s="971"/>
      <c r="AO30" s="971"/>
      <c r="AP30" s="971" t="s">
        <v>546</v>
      </c>
      <c r="AQ30" s="971"/>
      <c r="AR30" s="971"/>
      <c r="AS30" s="971"/>
      <c r="AT30" s="971"/>
      <c r="AU30" s="971" t="s">
        <v>546</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183</v>
      </c>
      <c r="R31" s="1039"/>
      <c r="S31" s="1039"/>
      <c r="T31" s="1039"/>
      <c r="U31" s="1039"/>
      <c r="V31" s="1039">
        <v>181</v>
      </c>
      <c r="W31" s="1039"/>
      <c r="X31" s="1039"/>
      <c r="Y31" s="1039"/>
      <c r="Z31" s="1039"/>
      <c r="AA31" s="1039">
        <v>2</v>
      </c>
      <c r="AB31" s="1039"/>
      <c r="AC31" s="1039"/>
      <c r="AD31" s="1039"/>
      <c r="AE31" s="1040"/>
      <c r="AF31" s="1035">
        <v>194</v>
      </c>
      <c r="AG31" s="1036"/>
      <c r="AH31" s="1036"/>
      <c r="AI31" s="1036"/>
      <c r="AJ31" s="1037"/>
      <c r="AK31" s="980">
        <v>63</v>
      </c>
      <c r="AL31" s="971"/>
      <c r="AM31" s="971"/>
      <c r="AN31" s="971"/>
      <c r="AO31" s="971"/>
      <c r="AP31" s="971">
        <v>756</v>
      </c>
      <c r="AQ31" s="971"/>
      <c r="AR31" s="971"/>
      <c r="AS31" s="971"/>
      <c r="AT31" s="971"/>
      <c r="AU31" s="971">
        <v>199</v>
      </c>
      <c r="AV31" s="971"/>
      <c r="AW31" s="971"/>
      <c r="AX31" s="971"/>
      <c r="AY31" s="971"/>
      <c r="AZ31" s="1041" t="s">
        <v>547</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355</v>
      </c>
      <c r="R32" s="1039"/>
      <c r="S32" s="1039"/>
      <c r="T32" s="1039"/>
      <c r="U32" s="1039"/>
      <c r="V32" s="1039">
        <v>355</v>
      </c>
      <c r="W32" s="1039"/>
      <c r="X32" s="1039"/>
      <c r="Y32" s="1039"/>
      <c r="Z32" s="1039"/>
      <c r="AA32" s="1039">
        <v>0</v>
      </c>
      <c r="AB32" s="1039"/>
      <c r="AC32" s="1039"/>
      <c r="AD32" s="1039"/>
      <c r="AE32" s="1040"/>
      <c r="AF32" s="1035" t="s">
        <v>123</v>
      </c>
      <c r="AG32" s="1036"/>
      <c r="AH32" s="1036"/>
      <c r="AI32" s="1036"/>
      <c r="AJ32" s="1037"/>
      <c r="AK32" s="980">
        <v>203</v>
      </c>
      <c r="AL32" s="971"/>
      <c r="AM32" s="971"/>
      <c r="AN32" s="971"/>
      <c r="AO32" s="971"/>
      <c r="AP32" s="971">
        <v>1043</v>
      </c>
      <c r="AQ32" s="971"/>
      <c r="AR32" s="971"/>
      <c r="AS32" s="971"/>
      <c r="AT32" s="971"/>
      <c r="AU32" s="971">
        <v>538</v>
      </c>
      <c r="AV32" s="971"/>
      <c r="AW32" s="971"/>
      <c r="AX32" s="971"/>
      <c r="AY32" s="971"/>
      <c r="AZ32" s="1041" t="s">
        <v>547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39</v>
      </c>
      <c r="R68" s="982"/>
      <c r="S68" s="982"/>
      <c r="T68" s="982"/>
      <c r="U68" s="982"/>
      <c r="V68" s="982">
        <v>37</v>
      </c>
      <c r="W68" s="982"/>
      <c r="X68" s="982"/>
      <c r="Y68" s="982"/>
      <c r="Z68" s="982"/>
      <c r="AA68" s="982">
        <v>1</v>
      </c>
      <c r="AB68" s="982"/>
      <c r="AC68" s="982"/>
      <c r="AD68" s="982"/>
      <c r="AE68" s="982"/>
      <c r="AF68" s="982">
        <v>1</v>
      </c>
      <c r="AG68" s="982"/>
      <c r="AH68" s="982"/>
      <c r="AI68" s="982"/>
      <c r="AJ68" s="982"/>
      <c r="AK68" s="982">
        <v>1</v>
      </c>
      <c r="AL68" s="982"/>
      <c r="AM68" s="982"/>
      <c r="AN68" s="982"/>
      <c r="AO68" s="982"/>
      <c r="AP68" s="982" t="s">
        <v>488</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74</v>
      </c>
      <c r="R69" s="971"/>
      <c r="S69" s="971"/>
      <c r="T69" s="971"/>
      <c r="U69" s="971"/>
      <c r="V69" s="971">
        <v>64</v>
      </c>
      <c r="W69" s="971"/>
      <c r="X69" s="971"/>
      <c r="Y69" s="971"/>
      <c r="Z69" s="971"/>
      <c r="AA69" s="971">
        <v>10</v>
      </c>
      <c r="AB69" s="971"/>
      <c r="AC69" s="971"/>
      <c r="AD69" s="971"/>
      <c r="AE69" s="971"/>
      <c r="AF69" s="971">
        <v>10</v>
      </c>
      <c r="AG69" s="971"/>
      <c r="AH69" s="971"/>
      <c r="AI69" s="971"/>
      <c r="AJ69" s="971"/>
      <c r="AK69" s="971" t="s">
        <v>488</v>
      </c>
      <c r="AL69" s="971"/>
      <c r="AM69" s="971"/>
      <c r="AN69" s="971"/>
      <c r="AO69" s="971"/>
      <c r="AP69" s="971" t="s">
        <v>488</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1282</v>
      </c>
      <c r="R70" s="971"/>
      <c r="S70" s="971"/>
      <c r="T70" s="971"/>
      <c r="U70" s="971"/>
      <c r="V70" s="971">
        <v>1256</v>
      </c>
      <c r="W70" s="971"/>
      <c r="X70" s="971"/>
      <c r="Y70" s="971"/>
      <c r="Z70" s="971"/>
      <c r="AA70" s="971">
        <v>25</v>
      </c>
      <c r="AB70" s="971"/>
      <c r="AC70" s="971"/>
      <c r="AD70" s="971"/>
      <c r="AE70" s="971"/>
      <c r="AF70" s="971">
        <v>25</v>
      </c>
      <c r="AG70" s="971"/>
      <c r="AH70" s="971"/>
      <c r="AI70" s="971"/>
      <c r="AJ70" s="971"/>
      <c r="AK70" s="971" t="s">
        <v>488</v>
      </c>
      <c r="AL70" s="971"/>
      <c r="AM70" s="971"/>
      <c r="AN70" s="971"/>
      <c r="AO70" s="971"/>
      <c r="AP70" s="971">
        <v>916</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474</v>
      </c>
      <c r="R71" s="971"/>
      <c r="S71" s="971"/>
      <c r="T71" s="971"/>
      <c r="U71" s="971"/>
      <c r="V71" s="971">
        <v>467</v>
      </c>
      <c r="W71" s="971"/>
      <c r="X71" s="971"/>
      <c r="Y71" s="971"/>
      <c r="Z71" s="971"/>
      <c r="AA71" s="971">
        <v>7</v>
      </c>
      <c r="AB71" s="971"/>
      <c r="AC71" s="971"/>
      <c r="AD71" s="971"/>
      <c r="AE71" s="971"/>
      <c r="AF71" s="971">
        <v>7</v>
      </c>
      <c r="AG71" s="971"/>
      <c r="AH71" s="971"/>
      <c r="AI71" s="971"/>
      <c r="AJ71" s="971"/>
      <c r="AK71" s="971">
        <v>87</v>
      </c>
      <c r="AL71" s="971"/>
      <c r="AM71" s="971"/>
      <c r="AN71" s="971"/>
      <c r="AO71" s="971"/>
      <c r="AP71" s="971" t="s">
        <v>488</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1061</v>
      </c>
      <c r="R72" s="971"/>
      <c r="S72" s="971"/>
      <c r="T72" s="971"/>
      <c r="U72" s="971"/>
      <c r="V72" s="971">
        <v>1058</v>
      </c>
      <c r="W72" s="971"/>
      <c r="X72" s="971"/>
      <c r="Y72" s="971"/>
      <c r="Z72" s="971"/>
      <c r="AA72" s="971">
        <v>3</v>
      </c>
      <c r="AB72" s="971"/>
      <c r="AC72" s="971"/>
      <c r="AD72" s="971"/>
      <c r="AE72" s="971"/>
      <c r="AF72" s="971">
        <v>3</v>
      </c>
      <c r="AG72" s="971"/>
      <c r="AH72" s="971"/>
      <c r="AI72" s="971"/>
      <c r="AJ72" s="971"/>
      <c r="AK72" s="971" t="s">
        <v>488</v>
      </c>
      <c r="AL72" s="971"/>
      <c r="AM72" s="971"/>
      <c r="AN72" s="971"/>
      <c r="AO72" s="971"/>
      <c r="AP72" s="971" t="s">
        <v>488</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1343009</v>
      </c>
      <c r="AB110" s="889"/>
      <c r="AC110" s="889"/>
      <c r="AD110" s="889"/>
      <c r="AE110" s="890"/>
      <c r="AF110" s="891">
        <v>1234717</v>
      </c>
      <c r="AG110" s="889"/>
      <c r="AH110" s="889"/>
      <c r="AI110" s="889"/>
      <c r="AJ110" s="890"/>
      <c r="AK110" s="891">
        <v>1138886</v>
      </c>
      <c r="AL110" s="889"/>
      <c r="AM110" s="889"/>
      <c r="AN110" s="889"/>
      <c r="AO110" s="890"/>
      <c r="AP110" s="892">
        <v>27</v>
      </c>
      <c r="AQ110" s="893"/>
      <c r="AR110" s="893"/>
      <c r="AS110" s="893"/>
      <c r="AT110" s="894"/>
      <c r="AU110" s="930" t="s">
        <v>70</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9096661</v>
      </c>
      <c r="BR110" s="842"/>
      <c r="BS110" s="842"/>
      <c r="BT110" s="842"/>
      <c r="BU110" s="842"/>
      <c r="BV110" s="842">
        <v>10064908</v>
      </c>
      <c r="BW110" s="842"/>
      <c r="BX110" s="842"/>
      <c r="BY110" s="842"/>
      <c r="BZ110" s="842"/>
      <c r="CA110" s="842">
        <v>10232672</v>
      </c>
      <c r="CB110" s="842"/>
      <c r="CC110" s="842"/>
      <c r="CD110" s="842"/>
      <c r="CE110" s="842"/>
      <c r="CF110" s="866">
        <v>242.4</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v>245363</v>
      </c>
      <c r="BR111" s="790"/>
      <c r="BS111" s="790"/>
      <c r="BT111" s="790"/>
      <c r="BU111" s="790"/>
      <c r="BV111" s="790">
        <v>321131</v>
      </c>
      <c r="BW111" s="790"/>
      <c r="BX111" s="790"/>
      <c r="BY111" s="790"/>
      <c r="BZ111" s="790"/>
      <c r="CA111" s="790">
        <v>146116</v>
      </c>
      <c r="CB111" s="790"/>
      <c r="CC111" s="790"/>
      <c r="CD111" s="790"/>
      <c r="CE111" s="790"/>
      <c r="CF111" s="875">
        <v>3.5</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123</v>
      </c>
      <c r="DH111" s="790"/>
      <c r="DI111" s="790"/>
      <c r="DJ111" s="790"/>
      <c r="DK111" s="790"/>
      <c r="DL111" s="790" t="s">
        <v>123</v>
      </c>
      <c r="DM111" s="790"/>
      <c r="DN111" s="790"/>
      <c r="DO111" s="790"/>
      <c r="DP111" s="790"/>
      <c r="DQ111" s="790" t="s">
        <v>123</v>
      </c>
      <c r="DR111" s="790"/>
      <c r="DS111" s="790"/>
      <c r="DT111" s="790"/>
      <c r="DU111" s="790"/>
      <c r="DV111" s="796" t="s">
        <v>123</v>
      </c>
      <c r="DW111" s="796"/>
      <c r="DX111" s="796"/>
      <c r="DY111" s="796"/>
      <c r="DZ111" s="797"/>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1207614</v>
      </c>
      <c r="BR112" s="790"/>
      <c r="BS112" s="790"/>
      <c r="BT112" s="790"/>
      <c r="BU112" s="790"/>
      <c r="BV112" s="790">
        <v>1147209</v>
      </c>
      <c r="BW112" s="790"/>
      <c r="BX112" s="790"/>
      <c r="BY112" s="790"/>
      <c r="BZ112" s="790"/>
      <c r="CA112" s="790">
        <v>1070170</v>
      </c>
      <c r="CB112" s="790"/>
      <c r="CC112" s="790"/>
      <c r="CD112" s="790"/>
      <c r="CE112" s="790"/>
      <c r="CF112" s="875">
        <v>25.4</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123</v>
      </c>
      <c r="DH112" s="790"/>
      <c r="DI112" s="790"/>
      <c r="DJ112" s="790"/>
      <c r="DK112" s="790"/>
      <c r="DL112" s="790" t="s">
        <v>123</v>
      </c>
      <c r="DM112" s="790"/>
      <c r="DN112" s="790"/>
      <c r="DO112" s="790"/>
      <c r="DP112" s="790"/>
      <c r="DQ112" s="790" t="s">
        <v>123</v>
      </c>
      <c r="DR112" s="790"/>
      <c r="DS112" s="790"/>
      <c r="DT112" s="790"/>
      <c r="DU112" s="790"/>
      <c r="DV112" s="796" t="s">
        <v>123</v>
      </c>
      <c r="DW112" s="796"/>
      <c r="DX112" s="796"/>
      <c r="DY112" s="796"/>
      <c r="DZ112" s="797"/>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164447</v>
      </c>
      <c r="AB113" s="919"/>
      <c r="AC113" s="919"/>
      <c r="AD113" s="919"/>
      <c r="AE113" s="920"/>
      <c r="AF113" s="921">
        <v>174443</v>
      </c>
      <c r="AG113" s="919"/>
      <c r="AH113" s="919"/>
      <c r="AI113" s="919"/>
      <c r="AJ113" s="920"/>
      <c r="AK113" s="921">
        <v>156763</v>
      </c>
      <c r="AL113" s="919"/>
      <c r="AM113" s="919"/>
      <c r="AN113" s="919"/>
      <c r="AO113" s="920"/>
      <c r="AP113" s="922">
        <v>3.7</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581548</v>
      </c>
      <c r="BR113" s="790"/>
      <c r="BS113" s="790"/>
      <c r="BT113" s="790"/>
      <c r="BU113" s="790"/>
      <c r="BV113" s="790">
        <v>633978</v>
      </c>
      <c r="BW113" s="790"/>
      <c r="BX113" s="790"/>
      <c r="BY113" s="790"/>
      <c r="BZ113" s="790"/>
      <c r="CA113" s="790">
        <v>730073</v>
      </c>
      <c r="CB113" s="790"/>
      <c r="CC113" s="790"/>
      <c r="CD113" s="790"/>
      <c r="CE113" s="790"/>
      <c r="CF113" s="875">
        <v>17.3</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44475</v>
      </c>
      <c r="AB114" s="780"/>
      <c r="AC114" s="780"/>
      <c r="AD114" s="780"/>
      <c r="AE114" s="781"/>
      <c r="AF114" s="782">
        <v>44457</v>
      </c>
      <c r="AG114" s="780"/>
      <c r="AH114" s="780"/>
      <c r="AI114" s="780"/>
      <c r="AJ114" s="781"/>
      <c r="AK114" s="782">
        <v>57671</v>
      </c>
      <c r="AL114" s="780"/>
      <c r="AM114" s="780"/>
      <c r="AN114" s="780"/>
      <c r="AO114" s="781"/>
      <c r="AP114" s="824">
        <v>1.4</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1154097</v>
      </c>
      <c r="BR114" s="790"/>
      <c r="BS114" s="790"/>
      <c r="BT114" s="790"/>
      <c r="BU114" s="790"/>
      <c r="BV114" s="790">
        <v>1102419</v>
      </c>
      <c r="BW114" s="790"/>
      <c r="BX114" s="790"/>
      <c r="BY114" s="790"/>
      <c r="BZ114" s="790"/>
      <c r="CA114" s="790">
        <v>1170932</v>
      </c>
      <c r="CB114" s="790"/>
      <c r="CC114" s="790"/>
      <c r="CD114" s="790"/>
      <c r="CE114" s="790"/>
      <c r="CF114" s="875">
        <v>27.7</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61053</v>
      </c>
      <c r="AB115" s="919"/>
      <c r="AC115" s="919"/>
      <c r="AD115" s="919"/>
      <c r="AE115" s="920"/>
      <c r="AF115" s="921">
        <v>119992</v>
      </c>
      <c r="AG115" s="919"/>
      <c r="AH115" s="919"/>
      <c r="AI115" s="919"/>
      <c r="AJ115" s="920"/>
      <c r="AK115" s="921">
        <v>60351</v>
      </c>
      <c r="AL115" s="919"/>
      <c r="AM115" s="919"/>
      <c r="AN115" s="919"/>
      <c r="AO115" s="920"/>
      <c r="AP115" s="922">
        <v>1.4</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123</v>
      </c>
      <c r="BR115" s="790"/>
      <c r="BS115" s="790"/>
      <c r="BT115" s="790"/>
      <c r="BU115" s="790"/>
      <c r="BV115" s="790" t="s">
        <v>123</v>
      </c>
      <c r="BW115" s="790"/>
      <c r="BX115" s="790"/>
      <c r="BY115" s="790"/>
      <c r="BZ115" s="790"/>
      <c r="CA115" s="790" t="s">
        <v>123</v>
      </c>
      <c r="CB115" s="790"/>
      <c r="CC115" s="790"/>
      <c r="CD115" s="790"/>
      <c r="CE115" s="790"/>
      <c r="CF115" s="875" t="s">
        <v>123</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368</v>
      </c>
      <c r="AB116" s="780"/>
      <c r="AC116" s="780"/>
      <c r="AD116" s="780"/>
      <c r="AE116" s="781"/>
      <c r="AF116" s="782">
        <v>345</v>
      </c>
      <c r="AG116" s="780"/>
      <c r="AH116" s="780"/>
      <c r="AI116" s="780"/>
      <c r="AJ116" s="781"/>
      <c r="AK116" s="782">
        <v>444</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123</v>
      </c>
      <c r="BR116" s="790"/>
      <c r="BS116" s="790"/>
      <c r="BT116" s="790"/>
      <c r="BU116" s="790"/>
      <c r="BV116" s="790" t="s">
        <v>123</v>
      </c>
      <c r="BW116" s="790"/>
      <c r="BX116" s="790"/>
      <c r="BY116" s="790"/>
      <c r="BZ116" s="790"/>
      <c r="CA116" s="790" t="s">
        <v>123</v>
      </c>
      <c r="CB116" s="790"/>
      <c r="CC116" s="790"/>
      <c r="CD116" s="790"/>
      <c r="CE116" s="790"/>
      <c r="CF116" s="875" t="s">
        <v>123</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1613352</v>
      </c>
      <c r="AB117" s="903"/>
      <c r="AC117" s="903"/>
      <c r="AD117" s="903"/>
      <c r="AE117" s="904"/>
      <c r="AF117" s="905">
        <v>1573954</v>
      </c>
      <c r="AG117" s="903"/>
      <c r="AH117" s="903"/>
      <c r="AI117" s="903"/>
      <c r="AJ117" s="904"/>
      <c r="AK117" s="905">
        <v>1414115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123</v>
      </c>
      <c r="BR117" s="790"/>
      <c r="BS117" s="790"/>
      <c r="BT117" s="790"/>
      <c r="BU117" s="790"/>
      <c r="BV117" s="790" t="s">
        <v>123</v>
      </c>
      <c r="BW117" s="790"/>
      <c r="BX117" s="790"/>
      <c r="BY117" s="790"/>
      <c r="BZ117" s="790"/>
      <c r="CA117" s="790" t="s">
        <v>123</v>
      </c>
      <c r="CB117" s="790"/>
      <c r="CC117" s="790"/>
      <c r="CD117" s="790"/>
      <c r="CE117" s="790"/>
      <c r="CF117" s="875" t="s">
        <v>123</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12285283</v>
      </c>
      <c r="BR119" s="845"/>
      <c r="BS119" s="845"/>
      <c r="BT119" s="845"/>
      <c r="BU119" s="845"/>
      <c r="BV119" s="845">
        <v>13269645</v>
      </c>
      <c r="BW119" s="845"/>
      <c r="BX119" s="845"/>
      <c r="BY119" s="845"/>
      <c r="BZ119" s="845"/>
      <c r="CA119" s="845">
        <v>13349963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245363</v>
      </c>
      <c r="DH119" s="764"/>
      <c r="DI119" s="764"/>
      <c r="DJ119" s="764"/>
      <c r="DK119" s="765"/>
      <c r="DL119" s="766">
        <v>321131</v>
      </c>
      <c r="DM119" s="764"/>
      <c r="DN119" s="764"/>
      <c r="DO119" s="764"/>
      <c r="DP119" s="765"/>
      <c r="DQ119" s="766">
        <v>146116</v>
      </c>
      <c r="DR119" s="764"/>
      <c r="DS119" s="764"/>
      <c r="DT119" s="764"/>
      <c r="DU119" s="765"/>
      <c r="DV119" s="848">
        <v>3.5</v>
      </c>
      <c r="DW119" s="849"/>
      <c r="DX119" s="849"/>
      <c r="DY119" s="849"/>
      <c r="DZ119" s="850"/>
    </row>
    <row r="120" spans="1:130" s="218"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6604434</v>
      </c>
      <c r="BR120" s="842"/>
      <c r="BS120" s="842"/>
      <c r="BT120" s="842"/>
      <c r="BU120" s="842"/>
      <c r="BV120" s="842">
        <v>8833241</v>
      </c>
      <c r="BW120" s="842"/>
      <c r="BX120" s="842"/>
      <c r="BY120" s="842"/>
      <c r="BZ120" s="842"/>
      <c r="CA120" s="842">
        <v>10539168</v>
      </c>
      <c r="CB120" s="842"/>
      <c r="CC120" s="842"/>
      <c r="CD120" s="842"/>
      <c r="CE120" s="842"/>
      <c r="CF120" s="866">
        <v>249.7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834272</v>
      </c>
      <c r="DR120" s="842"/>
      <c r="DS120" s="842"/>
      <c r="DT120" s="842"/>
      <c r="DU120" s="842"/>
      <c r="DV120" s="843">
        <v>19.8</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937776</v>
      </c>
      <c r="BR121" s="790"/>
      <c r="BS121" s="790"/>
      <c r="BT121" s="790"/>
      <c r="BU121" s="790"/>
      <c r="BV121" s="790">
        <v>897619</v>
      </c>
      <c r="BW121" s="790"/>
      <c r="BX121" s="790"/>
      <c r="BY121" s="790"/>
      <c r="BZ121" s="790"/>
      <c r="CA121" s="790">
        <v>816971</v>
      </c>
      <c r="CB121" s="790"/>
      <c r="CC121" s="790"/>
      <c r="CD121" s="790"/>
      <c r="CE121" s="790"/>
      <c r="CF121" s="875">
        <v>19.399999999999999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v>142371</v>
      </c>
      <c r="DH121" s="790"/>
      <c r="DI121" s="790"/>
      <c r="DJ121" s="790"/>
      <c r="DK121" s="790"/>
      <c r="DL121" s="790">
        <v>190019</v>
      </c>
      <c r="DM121" s="790"/>
      <c r="DN121" s="790"/>
      <c r="DO121" s="790"/>
      <c r="DP121" s="790"/>
      <c r="DQ121" s="790">
        <v>235898</v>
      </c>
      <c r="DR121" s="790"/>
      <c r="DS121" s="790"/>
      <c r="DT121" s="790"/>
      <c r="DU121" s="790"/>
      <c r="DV121" s="796">
        <v>5.6</v>
      </c>
      <c r="DW121" s="796"/>
      <c r="DX121" s="796"/>
      <c r="DY121" s="796"/>
      <c r="DZ121" s="797"/>
    </row>
    <row r="122" spans="1:130" s="218"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6242375</v>
      </c>
      <c r="BR122" s="845"/>
      <c r="BS122" s="845"/>
      <c r="BT122" s="845"/>
      <c r="BU122" s="845"/>
      <c r="BV122" s="845">
        <v>6875383</v>
      </c>
      <c r="BW122" s="845"/>
      <c r="BX122" s="845"/>
      <c r="BY122" s="845"/>
      <c r="BZ122" s="845"/>
      <c r="CA122" s="845">
        <v>6953046</v>
      </c>
      <c r="CB122" s="845"/>
      <c r="CC122" s="845"/>
      <c r="CD122" s="845"/>
      <c r="CE122" s="845"/>
      <c r="CF122" s="846">
        <v>164.7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123</v>
      </c>
      <c r="DH122" s="790"/>
      <c r="DI122" s="790"/>
      <c r="DJ122" s="790"/>
      <c r="DK122" s="790"/>
      <c r="DL122" s="790" t="s">
        <v>123</v>
      </c>
      <c r="DM122" s="790"/>
      <c r="DN122" s="790"/>
      <c r="DO122" s="790"/>
      <c r="DP122" s="790"/>
      <c r="DQ122" s="790" t="s">
        <v>123</v>
      </c>
      <c r="DR122" s="790"/>
      <c r="DS122" s="790"/>
      <c r="DT122" s="790"/>
      <c r="DU122" s="790"/>
      <c r="DV122" s="796" t="s">
        <v>123</v>
      </c>
      <c r="DW122" s="796"/>
      <c r="DX122" s="796"/>
      <c r="DY122" s="796"/>
      <c r="DZ122" s="797"/>
    </row>
    <row r="123" spans="1:130" s="218"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13784585</v>
      </c>
      <c r="BR123" s="833"/>
      <c r="BS123" s="833"/>
      <c r="BT123" s="833"/>
      <c r="BU123" s="833"/>
      <c r="BV123" s="833">
        <v>16606243</v>
      </c>
      <c r="BW123" s="833"/>
      <c r="BX123" s="833"/>
      <c r="BY123" s="833"/>
      <c r="BZ123" s="833"/>
      <c r="CA123" s="833">
        <v>18309185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123</v>
      </c>
      <c r="DH123" s="780"/>
      <c r="DI123" s="780"/>
      <c r="DJ123" s="780"/>
      <c r="DK123" s="781"/>
      <c r="DL123" s="782" t="s">
        <v>123</v>
      </c>
      <c r="DM123" s="780"/>
      <c r="DN123" s="780"/>
      <c r="DO123" s="780"/>
      <c r="DP123" s="781"/>
      <c r="DQ123" s="782" t="s">
        <v>123</v>
      </c>
      <c r="DR123" s="780"/>
      <c r="DS123" s="780"/>
      <c r="DT123" s="780"/>
      <c r="DU123" s="781"/>
      <c r="DV123" s="824" t="s">
        <v>123</v>
      </c>
      <c r="DW123" s="825"/>
      <c r="DX123" s="825"/>
      <c r="DY123" s="825"/>
      <c r="DZ123" s="826"/>
    </row>
    <row r="124" spans="1:130" s="218"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1065243</v>
      </c>
      <c r="DH124" s="764"/>
      <c r="DI124" s="764"/>
      <c r="DJ124" s="764"/>
      <c r="DK124" s="765"/>
      <c r="DL124" s="766">
        <v>957190</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58881</v>
      </c>
      <c r="AB126" s="780"/>
      <c r="AC126" s="780"/>
      <c r="AD126" s="780"/>
      <c r="AE126" s="781"/>
      <c r="AF126" s="782">
        <v>118013</v>
      </c>
      <c r="AG126" s="780"/>
      <c r="AH126" s="780"/>
      <c r="AI126" s="780"/>
      <c r="AJ126" s="781"/>
      <c r="AK126" s="782">
        <v>58580</v>
      </c>
      <c r="AL126" s="780"/>
      <c r="AM126" s="780"/>
      <c r="AN126" s="780"/>
      <c r="AO126" s="781"/>
      <c r="AP126" s="824">
        <v>1.4</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123</v>
      </c>
      <c r="DH126" s="790"/>
      <c r="DI126" s="790"/>
      <c r="DJ126" s="790"/>
      <c r="DK126" s="790"/>
      <c r="DL126" s="790" t="s">
        <v>123</v>
      </c>
      <c r="DM126" s="790"/>
      <c r="DN126" s="790"/>
      <c r="DO126" s="790"/>
      <c r="DP126" s="790"/>
      <c r="DQ126" s="790" t="s">
        <v>123</v>
      </c>
      <c r="DR126" s="790"/>
      <c r="DS126" s="790"/>
      <c r="DT126" s="790"/>
      <c r="DU126" s="790"/>
      <c r="DV126" s="796" t="s">
        <v>123</v>
      </c>
      <c r="DW126" s="796"/>
      <c r="DX126" s="796"/>
      <c r="DY126" s="796"/>
      <c r="DZ126" s="797"/>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2172</v>
      </c>
      <c r="AB127" s="780"/>
      <c r="AC127" s="780"/>
      <c r="AD127" s="780"/>
      <c r="AE127" s="781"/>
      <c r="AF127" s="782">
        <v>1979</v>
      </c>
      <c r="AG127" s="780"/>
      <c r="AH127" s="780"/>
      <c r="AI127" s="780"/>
      <c r="AJ127" s="781"/>
      <c r="AK127" s="782">
        <v>1771</v>
      </c>
      <c r="AL127" s="780"/>
      <c r="AM127" s="780"/>
      <c r="AN127" s="780"/>
      <c r="AO127" s="781"/>
      <c r="AP127" s="824">
        <v>0</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123</v>
      </c>
      <c r="DH127" s="790"/>
      <c r="DI127" s="790"/>
      <c r="DJ127" s="790"/>
      <c r="DK127" s="790"/>
      <c r="DL127" s="790" t="s">
        <v>123</v>
      </c>
      <c r="DM127" s="790"/>
      <c r="DN127" s="790"/>
      <c r="DO127" s="790"/>
      <c r="DP127" s="790"/>
      <c r="DQ127" s="790" t="s">
        <v>123</v>
      </c>
      <c r="DR127" s="790"/>
      <c r="DS127" s="790"/>
      <c r="DT127" s="790"/>
      <c r="DU127" s="790"/>
      <c r="DV127" s="796" t="s">
        <v>123</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75071</v>
      </c>
      <c r="AB128" s="803"/>
      <c r="AC128" s="803"/>
      <c r="AD128" s="803"/>
      <c r="AE128" s="804"/>
      <c r="AF128" s="805">
        <v>69596</v>
      </c>
      <c r="AG128" s="803"/>
      <c r="AH128" s="803"/>
      <c r="AI128" s="803"/>
      <c r="AJ128" s="804"/>
      <c r="AK128" s="805">
        <v>72133</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123</v>
      </c>
      <c r="BG128" s="787"/>
      <c r="BH128" s="787"/>
      <c r="BI128" s="787"/>
      <c r="BJ128" s="787"/>
      <c r="BK128" s="787"/>
      <c r="BL128" s="812"/>
      <c r="BM128" s="786">
        <v>14.98</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123</v>
      </c>
      <c r="DH128" s="793"/>
      <c r="DI128" s="793"/>
      <c r="DJ128" s="793"/>
      <c r="DK128" s="793"/>
      <c r="DL128" s="793" t="s">
        <v>123</v>
      </c>
      <c r="DM128" s="793"/>
      <c r="DN128" s="793"/>
      <c r="DO128" s="793"/>
      <c r="DP128" s="793"/>
      <c r="DQ128" s="793" t="s">
        <v>123</v>
      </c>
      <c r="DR128" s="793"/>
      <c r="DS128" s="793"/>
      <c r="DT128" s="793"/>
      <c r="DU128" s="793"/>
      <c r="DV128" s="794" t="s">
        <v>123</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5044323</v>
      </c>
      <c r="AB129" s="780"/>
      <c r="AC129" s="780"/>
      <c r="AD129" s="780"/>
      <c r="AE129" s="781"/>
      <c r="AF129" s="782">
        <v>4950994</v>
      </c>
      <c r="AG129" s="780"/>
      <c r="AH129" s="780"/>
      <c r="AI129" s="780"/>
      <c r="AJ129" s="781"/>
      <c r="AK129" s="782">
        <v>5028494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123</v>
      </c>
      <c r="BG129" s="771"/>
      <c r="BH129" s="771"/>
      <c r="BI129" s="771"/>
      <c r="BJ129" s="771"/>
      <c r="BK129" s="771"/>
      <c r="BL129" s="772"/>
      <c r="BM129" s="770">
        <v>19.98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962866</v>
      </c>
      <c r="AB130" s="780"/>
      <c r="AC130" s="780"/>
      <c r="AD130" s="780"/>
      <c r="AE130" s="781"/>
      <c r="AF130" s="782">
        <v>868809</v>
      </c>
      <c r="AG130" s="780"/>
      <c r="AH130" s="780"/>
      <c r="AI130" s="780"/>
      <c r="AJ130" s="781"/>
      <c r="AK130" s="782">
        <v>807179</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14.1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4081457</v>
      </c>
      <c r="AB131" s="764"/>
      <c r="AC131" s="764"/>
      <c r="AD131" s="764"/>
      <c r="AE131" s="765"/>
      <c r="AF131" s="766">
        <v>4082185</v>
      </c>
      <c r="AG131" s="764"/>
      <c r="AH131" s="764"/>
      <c r="AI131" s="764"/>
      <c r="AJ131" s="765"/>
      <c r="AK131" s="766">
        <v>4221315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14.098269999999999</v>
      </c>
      <c r="AB132" s="745"/>
      <c r="AC132" s="745"/>
      <c r="AD132" s="745"/>
      <c r="AE132" s="746"/>
      <c r="AF132" s="747">
        <v>15.56884</v>
      </c>
      <c r="AG132" s="745"/>
      <c r="AH132" s="745"/>
      <c r="AI132" s="745"/>
      <c r="AJ132" s="746"/>
      <c r="AK132" s="747">
        <v>12.66911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14.9</v>
      </c>
      <c r="AB133" s="724"/>
      <c r="AC133" s="724"/>
      <c r="AD133" s="724"/>
      <c r="AE133" s="725"/>
      <c r="AF133" s="723">
        <v>14.3</v>
      </c>
      <c r="AG133" s="724"/>
      <c r="AH133" s="724"/>
      <c r="AI133" s="724"/>
      <c r="AJ133" s="725"/>
      <c r="AK133" s="723">
        <v>14.1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K02SFZ9DqgjuK/cqqoV1rfqaJp8Bv1+yRdgjZ4jy8FyUrs4BhaGJKt/NT6UbIE5LsjLHJwTwFYxtc5HZST3KA==" saltValue="PTI6s7bs9eEKOdy1s02g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O37" zoomScale="70" zoomScaleNormal="85" zoomScaleSheetLayoutView="70" workbookViewId="0">
      <selection activeCell="AK29" sqref="AK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2NTyOOJwvshkdZ6wGkDs9vQ9jnXvi38uz2LwrFJZRrtsEiaGRA2/LGSgmDDAf+HklkSZb7EhTNj2SIAzlyvDg==" saltValue="gaTf65SecUFYpZx4zh78Mg=="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U28"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WNjjfVwWUjhwuzRBpm2oxMIbfpKUz/WJzNk+KUjNd5OgU4hCE4+iqhucAO9oh8gOLat11MY4I1vle2j4k/BA==" saltValue="F/Qm2bALG7A3p4c54v3oA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Y22"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1586347</v>
      </c>
      <c r="AP9" s="269">
        <v>246634</v>
      </c>
      <c r="AQ9" s="270">
        <v>156369</v>
      </c>
      <c r="AR9" s="271">
        <v>57.7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295560</v>
      </c>
      <c r="AP10" s="272">
        <v>45951</v>
      </c>
      <c r="AQ10" s="273">
        <v>21449</v>
      </c>
      <c r="AR10" s="274">
        <v>114.2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21513</v>
      </c>
      <c r="AP11" s="272">
        <v>3345</v>
      </c>
      <c r="AQ11" s="273">
        <v>1663</v>
      </c>
      <c r="AR11" s="274">
        <v>101.1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34</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34385</v>
      </c>
      <c r="AP13" s="272">
        <v>5346</v>
      </c>
      <c r="AQ13" s="273">
        <v>5566</v>
      </c>
      <c r="AR13" s="274">
        <v>-4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26845</v>
      </c>
      <c r="AP14" s="272">
        <v>4174</v>
      </c>
      <c r="AQ14" s="273">
        <v>3589</v>
      </c>
      <c r="AR14" s="274">
        <v>16.3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-46006</v>
      </c>
      <c r="AP15" s="272">
        <v>-7153</v>
      </c>
      <c r="AQ15" s="273">
        <v>-10547</v>
      </c>
      <c r="AR15" s="274">
        <v>-32.200000000000003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1918644</v>
      </c>
      <c r="AP16" s="272">
        <v>298297</v>
      </c>
      <c r="AQ16" s="273">
        <v>178125</v>
      </c>
      <c r="AR16" s="274">
        <v>67.5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23.48</v>
      </c>
      <c r="AP21" s="286">
        <v>14.51</v>
      </c>
      <c r="AQ21" s="287">
        <v>8.9700000000000006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97.4</v>
      </c>
      <c r="AP22" s="291">
        <v>95.5</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1138886</v>
      </c>
      <c r="AP32" s="300">
        <v>177066</v>
      </c>
      <c r="AQ32" s="301">
        <v>89268</v>
      </c>
      <c r="AR32" s="302">
        <v>98.4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156763</v>
      </c>
      <c r="AP35" s="300">
        <v>24372</v>
      </c>
      <c r="AQ35" s="301">
        <v>17003</v>
      </c>
      <c r="AR35" s="302">
        <v>43.3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57671</v>
      </c>
      <c r="AP36" s="300">
        <v>8966</v>
      </c>
      <c r="AQ36" s="301">
        <v>5039</v>
      </c>
      <c r="AR36" s="302">
        <v>77.900000000000006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60351</v>
      </c>
      <c r="AP37" s="300">
        <v>9383</v>
      </c>
      <c r="AQ37" s="301">
        <v>909</v>
      </c>
      <c r="AR37" s="302">
        <v>932.2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444</v>
      </c>
      <c r="AP38" s="303">
        <v>69</v>
      </c>
      <c r="AQ38" s="304">
        <v>25</v>
      </c>
      <c r="AR38" s="292">
        <v>176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-72133</v>
      </c>
      <c r="AP39" s="300">
        <v>-11215</v>
      </c>
      <c r="AQ39" s="301">
        <v>-4913</v>
      </c>
      <c r="AR39" s="302">
        <v>128.30000000000001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-807179</v>
      </c>
      <c r="AP40" s="300">
        <v>-125494</v>
      </c>
      <c r="AQ40" s="301">
        <v>-72657</v>
      </c>
      <c r="AR40" s="302">
        <v>72.7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534803</v>
      </c>
      <c r="AP41" s="300">
        <v>83147</v>
      </c>
      <c r="AQ41" s="301">
        <v>34674</v>
      </c>
      <c r="AR41" s="302">
        <v>139.80000000000001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1085051</v>
      </c>
      <c r="AN51" s="322">
        <v>156415</v>
      </c>
      <c r="AO51" s="323">
        <v>25.8</v>
      </c>
      <c r="AP51" s="324">
        <v>125391</v>
      </c>
      <c r="AQ51" s="325">
        <v>-13.6</v>
      </c>
      <c r="AR51" s="326">
        <v>39.4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359451</v>
      </c>
      <c r="AN52" s="330">
        <v>51816</v>
      </c>
      <c r="AO52" s="331">
        <v>-0.4</v>
      </c>
      <c r="AP52" s="332">
        <v>68516</v>
      </c>
      <c r="AQ52" s="333">
        <v>-18.2</v>
      </c>
      <c r="AR52" s="334">
        <v>17.8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1929732</v>
      </c>
      <c r="AN53" s="322">
        <v>282125</v>
      </c>
      <c r="AO53" s="323">
        <v>80.400000000000006</v>
      </c>
      <c r="AP53" s="324">
        <v>138402</v>
      </c>
      <c r="AQ53" s="325">
        <v>10.4</v>
      </c>
      <c r="AR53" s="326">
        <v>70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463828</v>
      </c>
      <c r="AN54" s="330">
        <v>67811</v>
      </c>
      <c r="AO54" s="331">
        <v>30.9</v>
      </c>
      <c r="AP54" s="332">
        <v>70652</v>
      </c>
      <c r="AQ54" s="333">
        <v>3.1</v>
      </c>
      <c r="AR54" s="334">
        <v>27.8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1546537</v>
      </c>
      <c r="AN55" s="322">
        <v>230861</v>
      </c>
      <c r="AO55" s="323">
        <v>-18.2</v>
      </c>
      <c r="AP55" s="324">
        <v>146367</v>
      </c>
      <c r="AQ55" s="325">
        <v>5.8</v>
      </c>
      <c r="AR55" s="326">
        <v>-24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618023</v>
      </c>
      <c r="AN56" s="330">
        <v>92256</v>
      </c>
      <c r="AO56" s="331">
        <v>36</v>
      </c>
      <c r="AP56" s="332">
        <v>79441</v>
      </c>
      <c r="AQ56" s="333">
        <v>12.4</v>
      </c>
      <c r="AR56" s="334">
        <v>23.6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3053604</v>
      </c>
      <c r="AN57" s="322">
        <v>459880</v>
      </c>
      <c r="AO57" s="323">
        <v>99.2</v>
      </c>
      <c r="AP57" s="324">
        <v>165181</v>
      </c>
      <c r="AQ57" s="325">
        <v>12.9</v>
      </c>
      <c r="AR57" s="326">
        <v>86.3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620717</v>
      </c>
      <c r="AN58" s="330">
        <v>93481</v>
      </c>
      <c r="AO58" s="331">
        <v>1.3</v>
      </c>
      <c r="AP58" s="332">
        <v>82246</v>
      </c>
      <c r="AQ58" s="333">
        <v>3.5</v>
      </c>
      <c r="AR58" s="334">
        <v>-2.2000000000000002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2242104</v>
      </c>
      <c r="AN59" s="322">
        <v>348586</v>
      </c>
      <c r="AO59" s="323">
        <v>-24.2</v>
      </c>
      <c r="AP59" s="324">
        <v>166234</v>
      </c>
      <c r="AQ59" s="325">
        <v>0.6</v>
      </c>
      <c r="AR59" s="326">
        <v>-24.8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911608</v>
      </c>
      <c r="AN60" s="330">
        <v>141730</v>
      </c>
      <c r="AO60" s="331">
        <v>51.6</v>
      </c>
      <c r="AP60" s="332">
        <v>89789</v>
      </c>
      <c r="AQ60" s="333">
        <v>9.1999999999999993</v>
      </c>
      <c r="AR60" s="334">
        <v>42.4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1971406</v>
      </c>
      <c r="AN61" s="337">
        <v>295573</v>
      </c>
      <c r="AO61" s="338">
        <v>32.6</v>
      </c>
      <c r="AP61" s="339">
        <v>148315</v>
      </c>
      <c r="AQ61" s="340">
        <v>3.2</v>
      </c>
      <c r="AR61" s="326">
        <v>29.4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594725</v>
      </c>
      <c r="AN62" s="330">
        <v>89419</v>
      </c>
      <c r="AO62" s="331">
        <v>23.9</v>
      </c>
      <c r="AP62" s="332">
        <v>78129</v>
      </c>
      <c r="AQ62" s="333">
        <v>2</v>
      </c>
      <c r="AR62" s="334">
        <v>21.9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z6pHWvSKubLQOmBQFNvxb1tLA+EYlqR7C0cxSkfNuKtg8ni9Mqe7ruGvPFiodbrRL+S0n/AQy1hBAiv/9PRRA==" saltValue="qg+vPo4ngxzclf70pL7z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D79" zoomScale="70" zoomScaleNormal="70" zoomScaleSheetLayoutView="55" workbookViewId="0">
      <selection activeCell="BD87" sqref="BD8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9nHg/VXYvUL25EYLovcQFiH8K3te0MsEnaYwKa5ItrzHpHxmFZYaWN1LRrEvs3S6Io5XM2PbCAchicfd6qoG2Q==" saltValue="W2r8JGrWkEjjf5ZKXp6Q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FJsOKrrBQupf142x4rXLAdDWW9jRcOrojmpCJJ2IOuAtXLdv2lcCTq5BjM8M91qROqlqGLlvsU8YEZbffm/FYQ==" saltValue="nY/gHgESk2YgZOfsYtsx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22"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4.8899999999999997</v>
      </c>
      <c r="G47" s="12">
        <v>12.77</v>
      </c>
      <c r="H47" s="12">
        <v>16.68</v>
      </c>
      <c r="I47" s="12">
        <v>14.72</v>
      </c>
      <c r="J47" s="13">
        <v>15.27</v>
      </c>
    </row>
    <row r="48" spans="2:10" ht="57.75" customHeight="1" x14ac:dyDescent="0.15">
      <c r="B48" s="14"/>
      <c r="C48" s="1141" t="s">
        <v>4</v>
      </c>
      <c r="D48" s="1141"/>
      <c r="E48" s="1142"/>
      <c r="F48" s="15">
        <v>2.14</v>
      </c>
      <c r="G48" s="16">
        <v>2.42</v>
      </c>
      <c r="H48" s="16">
        <v>3.33</v>
      </c>
      <c r="I48" s="16">
        <v>3.89</v>
      </c>
      <c r="J48" s="17">
        <v>4.2300000000000004</v>
      </c>
    </row>
    <row r="49" spans="2:10" ht="57.75" customHeight="1" thickBot="1" x14ac:dyDescent="0.2">
      <c r="B49" s="18"/>
      <c r="C49" s="1143" t="s">
        <v>5</v>
      </c>
      <c r="D49" s="1143"/>
      <c r="E49" s="1144"/>
      <c r="F49" s="19">
        <v>2</v>
      </c>
      <c r="G49" s="20">
        <v>8.56</v>
      </c>
      <c r="H49" s="20">
        <v>4.5999999999999996</v>
      </c>
      <c r="I49" s="20" t="s">
        <v>531</v>
      </c>
      <c r="J49" s="21">
        <v>1.17</v>
      </c>
    </row>
    <row r="50" spans="2:10" x14ac:dyDescent="0.15"/>
  </sheetData>
  <sheetProtection algorithmName="SHA-512" hashValue="o9exNF0KGkf3UE4JPEEqUwEjNGAlxGQISGTHVkg2uwkIhFcUCuLV2nQDD5RvPV7twfAJ6qxYCn5Sao1mZYOWJA==" saltValue="8VsUqGJk74WrUFj19zP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2026-02-23T04:20:42Z</dcterms:created>
  <dcterms:modified xsi:type="dcterms:W3CDTF">2026-03-29T23:56:26Z</dcterms:modified>
  <cp:category/>
</cp:coreProperties>
</file>