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CO34" i="10" l="1"/>
</calcChain>
</file>

<file path=xl/sharedStrings.xml><?xml version="1.0" encoding="utf-8"?>
<sst xmlns="http://schemas.openxmlformats.org/spreadsheetml/2006/main" count="1078" uniqueCount="603">
  <si>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</si>
  <si>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</si>
  <si>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</si>
  <si>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</si>
  <si>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</si>
  <si>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</si>
  <si>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</si>
  <si>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</si>
  <si>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</si>
  <si>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</si>
  <si>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</si>
  <si>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</si>
  <si>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</si>
  <si>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</si>
  <si>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</si>
  <si>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</si>
  <si>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</si>
  <si>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</si>
  <si>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</si>
  <si>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</si>
  <si>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</si>
  <si>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</si>
  <si>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</si>
  <si>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</si>
  <si>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</si>
  <si>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</si>
  <si>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</si>
  <si>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</si>
  <si>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</si>
  <si>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</si>
  <si>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</si>
  <si>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</si>
  <si>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</si>
  <si>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</si>
  <si>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</si>
  <si>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</si>
  <si>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</si>
  <si>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</si>
  <si>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</si>
  <si>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</si>
  <si>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</si>
  <si>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</si>
  <si>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</si>
  <si>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</si>
  <si>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</si>
  <si>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</si>
  <si>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</si>
  <si>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</si>
  <si>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</si>
  <si>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</si>
  <si>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</si>
  <si>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</si>
  <si>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</si>
  <si>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</si>
  <si>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</si>
  <si>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</si>
  <si>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</si>
  <si>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</si>
  <si>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</si>
  <si>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</si>
  <si>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</si>
  <si>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</si>
  <si>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</si>
  <si>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</si>
  <si>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</si>
  <si>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</si>
  <si>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</si>
  <si>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</si>
  <si>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</si>
  <si>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</si>
  <si>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</si>
  <si>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</si>
  <si>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</si>
  <si>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</si>
  <si>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</si>
  <si>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</si>
  <si>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</si>
  <si>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</si>
  <si>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</si>
  <si>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</si>
  <si>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</si>
  <si>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</si>
  <si>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</si>
  <si>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</si>
  <si>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</si>
  <si>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</si>
  <si>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</si>
  <si>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</si>
  <si>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</si>
  <si>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</si>
  <si>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</si>
  <si>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</si>
  <si>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</si>
  <si>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</si>
  <si>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</si>
  <si>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</si>
  <si>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</si>
  <si>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</si>
  <si>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</si>
  <si>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</si>
  <si>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</si>
  <si>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</si>
  <si>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</si>
  <si>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</si>
  <si>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</si>
  <si>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</si>
  <si>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</si>
  <si>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</si>
  <si>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</si>
  <si>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</si>
  <si>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</si>
  <si>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</si>
  <si>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</si>
  <si>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</si>
  <si>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</si>
  <si>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</si>
  <si>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</si>
  <si>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</si>
  <si>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</si>
  <si>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</si>
  <si>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</si>
  <si>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</si>
  <si>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</si>
  <si>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</si>
  <si>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</si>
  <si>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</si>
  <si>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</si>
  <si>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</si>
  <si>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</si>
  <si>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</si>
  <si>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</si>
  <si>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</si>
  <si>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</si>
  <si>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</si>
  <si>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</si>
  <si>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</si>
  <si>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</si>
  <si>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</si>
  <si>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</si>
  <si>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</si>
  <si>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</si>
  <si>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</si>
  <si>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</si>
  <si>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</si>
  <si>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</si>
  <si>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</si>
  <si>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</si>
  <si>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</si>
  <si>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</si>
  <si>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</si>
  <si>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</si>
  <si>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</si>
  <si>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</si>
  <si>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</si>
  <si>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</si>
  <si>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</si>
  <si>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</si>
  <si>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</si>
  <si>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</si>
  <si>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</si>
  <si>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</si>
  <si>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</si>
  <si>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</si>
  <si>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</si>
  <si>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</si>
  <si>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</si>
  <si>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</si>
  <si>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</si>
  <si>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</si>
  <si>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</si>
  <si>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</si>
  <si>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</si>
  <si>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</si>
  <si>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</si>
  <si>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</si>
  <si>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</si>
  <si>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</si>
  <si>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</si>
  <si>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</si>
  <si>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</si>
  <si>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</si>
  <si>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</si>
  <si>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</si>
  <si>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</si>
  <si>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</si>
  <si>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</si>
  <si>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</si>
  <si>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</si>
  <si>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</si>
  <si>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</si>
  <si>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</si>
  <si>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</si>
  <si>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</si>
  <si>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</si>
  <si>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</si>
  <si>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</si>
  <si>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</si>
  <si>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</si>
  <si>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</si>
  <si>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</si>
  <si>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</si>
  <si>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</si>
  <si>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</si>
  <si>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</si>
  <si>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</si>
  <si>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</si>
  <si>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</si>
  <si>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</si>
  <si>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</si>
  <si>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</si>
  <si>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</si>
  <si>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</si>
  <si>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北海道弟子屈町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</si>
  <si>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</si>
  <si>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</si>
  <si>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</si>
  <si>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</si>
  <si>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</si>
  <si>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</si>
  <si>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</si>
  <si>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</si>
  <si>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</si>
  <si>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</si>
  <si>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</si>
  <si>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</si>
  <si>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</si>
  <si>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</si>
  <si>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</si>
  <si>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</si>
  <si>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</si>
  <si>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</si>
  <si>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</si>
  <si>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</si>
  <si>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</si>
  <si>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</si>
  <si>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</si>
  <si>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</si>
  <si>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</si>
  <si>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</si>
  <si>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</si>
  <si>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</si>
  <si>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</si>
  <si>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</si>
  <si>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</si>
  <si>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</si>
  <si>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</si>
  <si>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</si>
  <si>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</si>
  <si>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</si>
  <si>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</si>
  <si>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</si>
  <si>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</si>
  <si>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</si>
  <si>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</si>
  <si>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</si>
  <si>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</si>
  <si>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</si>
  <si>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</si>
  <si>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</si>
  <si>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</si>
  <si>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</si>
  <si>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</si>
  <si>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</si>
  <si>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</si>
  <si>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</si>
  <si>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</si>
  <si>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</si>
  <si>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</si>
  <si>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</si>
  <si>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</si>
  <si>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</si>
  <si>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</si>
  <si>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</si>
  <si>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</si>
  <si>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</si>
  <si>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</si>
  <si>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</si>
  <si>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</si>
  <si>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</si>
  <si>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</si>
  <si>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</si>
  <si>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</si>
  <si>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</si>
  <si>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</si>
  <si>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</si>
  <si>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</si>
  <si>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</si>
  <si>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</si>
  <si>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</si>
  <si>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</si>
  <si>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</si>
  <si>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</si>
  <si>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</si>
  <si>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</si>
  <si>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</si>
  <si>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</si>
  <si>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</si>
  <si>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</si>
  <si>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</si>
  <si>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</si>
  <si>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</si>
  <si>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</si>
  <si>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</si>
  <si>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</si>
  <si>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</si>
  <si>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</si>
  <si>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</si>
  <si>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</si>
  <si>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</si>
  <si>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</si>
  <si>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</si>
  <si>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</si>
  <si>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</si>
  <si>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</si>
  <si>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</si>
  <si>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</si>
  <si>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</si>
  <si>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</si>
  <si>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</si>
  <si>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</si>
  <si>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</si>
  <si>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</si>
  <si>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</si>
  <si>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</si>
  <si>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</si>
  <si>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</si>
  <si>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</si>
  <si>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</si>
  <si>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</si>
  <si>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</si>
  <si>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</si>
  <si>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</si>
  <si>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</si>
  <si>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</si>
  <si>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</si>
  <si>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</si>
  <si>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</si>
  <si>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</si>
  <si>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</si>
  <si>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</si>
  <si>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</si>
  <si>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</si>
  <si>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</si>
  <si>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</si>
  <si>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</si>
  <si>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</si>
  <si>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</si>
  <si>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</si>
  <si>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</si>
  <si>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</si>
  <si>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</si>
  <si>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</si>
  <si>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</si>
  <si>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</si>
  <si>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</si>
  <si>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</si>
  <si>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</si>
  <si>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</si>
  <si>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</si>
  <si>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</si>
  <si>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</si>
  <si>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</si>
  <si>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</si>
  <si>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</si>
  <si>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北海道弟子屈町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</si>
  <si>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</si>
  <si>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</si>
  <si>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</si>
  <si>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</si>
  <si>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</si>
  <si>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</si>
  <si>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</si>
  <si>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</si>
  <si>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</si>
  <si>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</si>
  <si>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</si>
  <si>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</si>
  <si>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</si>
  <si>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</si>
  <si>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</si>
  <si>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</si>
  <si>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</si>
  <si>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</si>
  <si>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</si>
  <si>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</si>
  <si>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</si>
  <si>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</si>
  <si>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</si>
  <si>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</si>
  <si>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</si>
  <si>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</si>
  <si>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</si>
  <si>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</si>
  <si>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</si>
  <si>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</si>
  <si>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</si>
  <si>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</si>
  <si>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</si>
  <si>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</si>
  <si>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</si>
  <si>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</si>
  <si>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</si>
  <si>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</si>
  <si>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</si>
  <si>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</si>
  <si>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</si>
  <si>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</si>
  <si>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</si>
  <si>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</si>
  <si>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</si>
  <si>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</si>
  <si>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</si>
  <si>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</si>
  <si>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</si>
  <si>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</si>
  <si>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</si>
  <si>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</si>
  <si>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</si>
  <si>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</si>
  <si>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</si>
  <si>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</si>
  <si>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</si>
  <si>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</si>
  <si>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</si>
  <si>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</si>
  <si>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</si>
  <si>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</si>
  <si>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</si>
  <si>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</si>
  <si>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</si>
  <si>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</si>
  <si>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</si>
  <si>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</si>
  <si>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</si>
  <si>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</si>
  <si>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</si>
  <si>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</si>
  <si>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</si>
  <si>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</si>
  <si>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</si>
  <si>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</si>
  <si>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</si>
  <si>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</si>
  <si>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</si>
  <si>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</si>
  <si>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</si>
  <si>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</si>
  <si>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</si>
  <si>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</si>
  <si>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</si>
  <si>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</si>
  <si>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</si>
  <si>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</si>
  <si>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</si>
  <si>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</si>
  <si>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</si>
  <si>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</si>
  <si>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</si>
  <si>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</si>
  <si>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</si>
  <si>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</si>
  <si>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</si>
  <si>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</si>
  <si>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</si>
  <si>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</si>
  <si>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</si>
  <si>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</si>
  <si>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</si>
  <si>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</si>
  <si>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</si>
  <si>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</si>
  <si>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</si>
  <si>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</si>
  <si>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</si>
  <si>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</si>
  <si>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</si>
  <si>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</si>
  <si>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</si>
  <si>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</si>
  <si>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</si>
  <si>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</si>
  <si>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</si>
  <si>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</si>
  <si>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</si>
  <si>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</si>
  <si>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</si>
  <si>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</si>
  <si>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</si>
  <si>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</si>
  <si>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</si>
  <si>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</si>
  <si>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</si>
  <si>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</si>
  <si>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</si>
  <si>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</si>
  <si>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</si>
  <si>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</si>
  <si>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</si>
  <si>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</si>
  <si>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</si>
  <si>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</si>
  <si>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</si>
  <si>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</si>
  <si>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</si>
  <si>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</si>
  <si>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</si>
  <si>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</si>
  <si>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</si>
  <si>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</si>
  <si>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</si>
  <si>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</si>
  <si>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</si>
  <si>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</si>
  <si>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</si>
  <si>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</si>
  <si>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</si>
  <si>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</si>
  <si>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</si>
  <si>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</si>
  <si>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</si>
  <si>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</si>
  <si>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</si>
  <si>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</si>
  <si>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</si>
  <si>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</si>
  <si>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</si>
  <si>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</si>
  <si>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</si>
  <si>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</si>
  <si>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</si>
  <si>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</si>
  <si>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</si>
  <si>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</si>
  <si>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</si>
  <si>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</si>
  <si>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</si>
  <si>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</si>
  <si>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</si>
  <si>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</si>
  <si>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</si>
  <si>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</si>
  <si>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</si>
  <si>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</si>
  <si>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</si>
  <si>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</si>
  <si>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</si>
  <si>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</si>
  <si>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3.32</t>
  </si>
  <si>
    <t>▲ 2.13</t>
  </si>
  <si>
    <t>▲ 4.71</t>
  </si>
  <si>
    <t>▲ 0.20</t>
  </si>
  <si>
    <t>国民健康保険特別会計</t>
  </si>
  <si>
    <t>▲ 1.19</t>
  </si>
  <si>
    <t>▲ 1.45</t>
  </si>
  <si>
    <t>▲ 2.00</t>
  </si>
  <si>
    <t>▲ 1.06</t>
  </si>
  <si>
    <t>水道事業会計</t>
  </si>
  <si>
    <t>一般会計</t>
  </si>
  <si>
    <t>介護保険特別会計</t>
  </si>
  <si>
    <t>温泉事業特別会計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</si>
  <si>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</si>
  <si>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</si>
  <si>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</si>
  <si>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</si>
  <si>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</si>
  <si>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</si>
  <si>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</si>
  <si>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</si>
  <si>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</si>
  <si>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</si>
  <si>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</si>
  <si>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</si>
  <si>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</si>
  <si>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釧路北部消防事務組合</t>
    <rPh sb="0" eb="2">
      <t>クシロ</t>
    </rPh>
    <rPh sb="2" eb="4">
      <t>ホクブ</t>
    </rPh>
    <rPh sb="4" eb="6">
      <t>ショウボウ</t>
    </rPh>
    <rPh sb="6" eb="8">
      <t>ジム</t>
    </rPh>
    <rPh sb="8" eb="10">
      <t>クミアイ</t>
    </rPh>
    <phoneticPr fontId="2"/>
  </si>
  <si>
    <t>釧路公立大学</t>
    <rPh sb="0" eb="2">
      <t>クシロ</t>
    </rPh>
    <rPh sb="2" eb="4">
      <t>コウリツ</t>
    </rPh>
    <rPh sb="4" eb="6">
      <t>ダイガク</t>
    </rPh>
    <phoneticPr fontId="2"/>
  </si>
  <si>
    <t>釧路広域連合</t>
    <rPh sb="0" eb="2">
      <t>クシロ</t>
    </rPh>
    <rPh sb="2" eb="4">
      <t>コウイキ</t>
    </rPh>
    <rPh sb="4" eb="6">
      <t>レンゴウ</t>
    </rPh>
    <phoneticPr fontId="2"/>
  </si>
  <si>
    <t>川上郡衛生処理組合</t>
    <rPh sb="0" eb="3">
      <t>カワカミグン</t>
    </rPh>
    <rPh sb="3" eb="5">
      <t>エイセイ</t>
    </rPh>
    <rPh sb="5" eb="7">
      <t>ショリ</t>
    </rPh>
    <rPh sb="7" eb="9">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</si>
  <si>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</si>
  <si>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t>
    <phoneticPr fontId="2"/>
  </si>
  <si>
    <t>-</t>
    <phoneticPr fontId="2"/>
  </si>
  <si>
    <t>-</t>
    <phoneticPr fontId="2"/>
  </si>
  <si>
    <t>-</t>
    <phoneticPr fontId="2"/>
  </si>
  <si>
    <t>-</t>
    <phoneticPr fontId="2"/>
  </si>
  <si>
    <t>弟子屈町振興公社</t>
    <rPh sb="0" eb="4">
      <t>テシカガチョウ</t>
    </rPh>
    <rPh sb="4" eb="6">
      <t>シンコウ</t>
    </rPh>
    <rPh sb="6" eb="8">
      <t>コウシャ</t>
    </rPh>
    <phoneticPr fontId="2"/>
  </si>
  <si>
    <t>-</t>
    <phoneticPr fontId="2"/>
  </si>
  <si>
    <t>-</t>
    <phoneticPr fontId="2"/>
  </si>
  <si>
    <t>まちづくり応援基金</t>
    <rPh sb="5" eb="7">
      <t>オウエン</t>
    </rPh>
    <rPh sb="7" eb="9">
      <t>キキン</t>
    </rPh>
    <phoneticPr fontId="2"/>
  </si>
  <si>
    <t>社会福祉整備基金</t>
    <rPh sb="0" eb="2">
      <t>シャカイ</t>
    </rPh>
    <rPh sb="2" eb="4">
      <t>フクシ</t>
    </rPh>
    <rPh sb="4" eb="6">
      <t>セイビ</t>
    </rPh>
    <rPh sb="6" eb="8">
      <t>キキン</t>
    </rPh>
    <phoneticPr fontId="2"/>
  </si>
  <si>
    <t>地域産業振興基金</t>
    <rPh sb="0" eb="2">
      <t>チイキ</t>
    </rPh>
    <rPh sb="2" eb="4">
      <t>サンギョウ</t>
    </rPh>
    <rPh sb="4" eb="6">
      <t>シンコウ</t>
    </rPh>
    <rPh sb="6" eb="8">
      <t>キキン</t>
    </rPh>
    <phoneticPr fontId="2"/>
  </si>
  <si>
    <t>社会教育振興基金</t>
    <rPh sb="0" eb="2">
      <t>シャカイ</t>
    </rPh>
    <rPh sb="2" eb="4">
      <t>キョウイク</t>
    </rPh>
    <rPh sb="4" eb="6">
      <t>シンコウ</t>
    </rPh>
    <rPh sb="6" eb="8">
      <t>キキン</t>
    </rPh>
    <phoneticPr fontId="2"/>
  </si>
  <si>
    <t>環境にやさしい町づくり基金</t>
    <rPh sb="0" eb="2">
      <t>カンキョウ</t>
    </rPh>
    <rPh sb="7" eb="8">
      <t>マチ</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</si>
  <si>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</si>
  <si>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</si>
  <si>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</si>
  <si>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規律を踏まえた事業実施や起債の新規発行抑制を努めてはいるが、平成２７年度の老人ホーム建設や町内各施設の更新・改修によって将来負担比率は高い水準にある。今後は財政規律の徹底と公共施設総合管理計画による計画的な更新により数値の好転に努める。</t>
    <rPh sb="0" eb="2">
      <t>ザイセイ</t>
    </rPh>
    <rPh sb="2" eb="4">
      <t>キリツ</t>
    </rPh>
    <rPh sb="5" eb="6">
      <t>フ</t>
    </rPh>
    <rPh sb="9" eb="11">
      <t>ジギョウ</t>
    </rPh>
    <rPh sb="11" eb="13">
      <t>ジッシ</t>
    </rPh>
    <rPh sb="24" eb="25">
      <t>ツト</t>
    </rPh>
    <rPh sb="69" eb="70">
      <t>タカ</t>
    </rPh>
    <rPh sb="71" eb="73">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</si>
  <si>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</si>
  <si>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</si>
  <si>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</si>
  <si>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</si>
  <si>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</si>
  <si>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</si>
  <si>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両比率とも類似団体と比較して高い水準にあり、平成27年度に過疎対策事業債で借り入れた老人ホーム等の償還も始まることから３年程度は高止まりが続くと考えられる。
現在は新規発行額を当該年度の元金償還額未満とすることとし、新規発行を抑制するなどをして両比率の好転に努めていく。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</si>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</sst>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2D34-41DC-99B2-2B507D7AFD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563849</c:v>
                </c:pt>
                <c:pt idx="1">
                  <c:v>174817</c:v>
                </c:pt>
                <c:pt idx="2">
                  <c:v>161917</c:v>
                </c:pt>
                <c:pt idx="3">
                  <c:v>151846</c:v>
                </c:pt>
                <c:pt idx="4">
                  <c:v>152928</c:v>
                </c:pt>
              </c:numCache>
            </c:numRef>
          </c:val>
          <c:smooth val="0"/>
          <c:extLst xmlns:c16r2="http://schemas.microsoft.com/office/drawing/2015/06/chart">
            <c:ext xmlns:c16="http://schemas.microsoft.com/office/drawing/2014/chart" uri="{C3380CC4-5D6E-409C-BE32-E72D297353CC}">
              <c16:uniqueId val="{00000001-2D34-41DC-99B2-2B507D7AFD8E}"/>
            </c:ext>
          </c:extLst>
        </c:ser>
        <c:dLbls>
          <c:showLegendKey val="0"/>
          <c:showVal val="0"/>
          <c:showCatName val="0"/>
          <c:showSerName val="0"/>
          <c:showPercent val="0"/>
          <c:showBubbleSize val="0"/>
        </c:dLbls>
        <c:marker val="1"/>
        <c:smooth val="0"/>
        <c:axId val="206740096"/>
        <c:axId val="206754560"/>
      </c:lineChart>
      <c:catAx>
        <c:axId val="20674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54560"/>
        <c:crosses val="autoZero"/>
        <c:auto val="1"/>
        <c:lblAlgn val="ctr"/>
        <c:lblOffset val="100"/>
        <c:tickLblSkip val="1"/>
        <c:tickMarkSkip val="1"/>
        <c:noMultiLvlLbl val="0"/>
      </c:catAx>
      <c:valAx>
        <c:axId val="2067545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1.91</c:v>
                </c:pt>
                <c:pt idx="1">
                  <c:v>2</c:v>
                </c:pt>
                <c:pt idx="2">
                  <c:v>2.0699999999999998</c:v>
                </c:pt>
                <c:pt idx="3">
                  <c:v>2.0299999999999998</c:v>
                </c:pt>
                <c:pt idx="4">
                  <c:v>2.12</c:v>
                </c:pt>
              </c:numCache>
            </c:numRef>
          </c:val>
          <c:extLst xmlns:c16r2="http://schemas.microsoft.com/office/drawing/2015/06/chart">
            <c:ext xmlns:c16="http://schemas.microsoft.com/office/drawing/2014/chart" uri="{C3380CC4-5D6E-409C-BE32-E72D297353CC}">
              <c16:uniqueId val="{00000000-12B1-4B49-9C10-025A21C8BE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10.55</c:v>
                </c:pt>
                <c:pt idx="1">
                  <c:v>8.0399999999999991</c:v>
                </c:pt>
                <c:pt idx="2">
                  <c:v>3.55</c:v>
                </c:pt>
                <c:pt idx="3">
                  <c:v>3.45</c:v>
                </c:pt>
                <c:pt idx="4">
                  <c:v>3.39</c:v>
                </c:pt>
              </c:numCache>
            </c:numRef>
          </c:val>
          <c:extLst xmlns:c16r2="http://schemas.microsoft.com/office/drawing/2015/06/chart">
            <c:ext xmlns:c16="http://schemas.microsoft.com/office/drawing/2014/chart" uri="{C3380CC4-5D6E-409C-BE32-E72D297353CC}">
              <c16:uniqueId val="{00000001-12B1-4B49-9C10-025A21C8BEEA}"/>
            </c:ext>
          </c:extLst>
        </c:ser>
        <c:dLbls>
          <c:showLegendKey val="0"/>
          <c:showVal val="0"/>
          <c:showCatName val="0"/>
          <c:showSerName val="0"/>
          <c:showPercent val="0"/>
          <c:showBubbleSize val="0"/>
        </c:dLbls>
        <c:gapWidth val="250"/>
        <c:overlap val="100"/>
        <c:axId val="205465472"/>
        <c:axId val="20547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-3.32</c:v>
                </c:pt>
                <c:pt idx="1">
                  <c:v>-2.13</c:v>
                </c:pt>
                <c:pt idx="2">
                  <c:v>-4.71</c:v>
                </c:pt>
                <c:pt idx="3">
                  <c:v>-0.2</c:v>
                </c:pt>
                <c:pt idx="4">
                  <c:v>0.12</c:v>
                </c:pt>
              </c:numCache>
            </c:numRef>
          </c:val>
          <c:smooth val="0"/>
          <c:extLst xmlns:c16r2="http://schemas.microsoft.com/office/drawing/2015/06/chart">
            <c:ext xmlns:c16="http://schemas.microsoft.com/office/drawing/2014/chart" uri="{C3380CC4-5D6E-409C-BE32-E72D297353CC}">
              <c16:uniqueId val="{00000002-12B1-4B49-9C10-025A21C8BEEA}"/>
            </c:ext>
          </c:extLst>
        </c:ser>
        <c:dLbls>
          <c:showLegendKey val="0"/>
          <c:showVal val="0"/>
          <c:showCatName val="0"/>
          <c:showSerName val="0"/>
          <c:showPercent val="0"/>
          <c:showBubbleSize val="0"/>
        </c:dLbls>
        <c:marker val="1"/>
        <c:smooth val="0"/>
        <c:axId val="205465472"/>
        <c:axId val="205479936"/>
      </c:lineChart>
      <c:catAx>
        <c:axId val="2054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479936"/>
        <c:crosses val="autoZero"/>
        <c:auto val="1"/>
        <c:lblAlgn val="ctr"/>
        <c:lblOffset val="100"/>
        <c:tickLblSkip val="1"/>
        <c:tickMarkSkip val="1"/>
        <c:noMultiLvlLbl val="0"/>
      </c:catAx>
      <c:valAx>
        <c:axId val="20547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46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129-402D-92B8-700154582E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29-402D-92B8-700154582E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129-402D-92B8-700154582E1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129-402D-92B8-700154582E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129-402D-92B8-700154582E1F}"/>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0.12</c:v>
                </c:pt>
                <c:pt idx="4">
                  <c:v>#N/A</c:v>
                </c:pt>
                <c:pt idx="5">
                  <c:v>7.0000000000000007E-2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A129-402D-92B8-700154582E1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0.22</c:v>
                </c:pt>
                <c:pt idx="4">
                  <c:v>#N/A</c:v>
                </c:pt>
                <c:pt idx="5">
                  <c:v>0.53</c:v>
                </c:pt>
                <c:pt idx="6">
                  <c:v>#N/A</c:v>
                </c:pt>
                <c:pt idx="7">
                  <c:v>0.67</c:v>
                </c:pt>
                <c:pt idx="8">
                  <c:v>#N/A</c:v>
                </c:pt>
                <c:pt idx="9">
                  <c:v>0.59</c:v>
                </c:pt>
              </c:numCache>
            </c:numRef>
          </c:val>
          <c:extLst xmlns:c16r2="http://schemas.microsoft.com/office/drawing/2015/06/chart">
            <c:ext xmlns:c16="http://schemas.microsoft.com/office/drawing/2014/chart" uri="{C3380CC4-5D6E-409C-BE32-E72D297353CC}">
              <c16:uniqueId val="{00000006-A129-402D-92B8-700154582E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1.76</c:v>
                </c:pt>
                <c:pt idx="2">
                  <c:v>#N/A</c:v>
                </c:pt>
                <c:pt idx="3">
                  <c:v>1.87</c:v>
                </c:pt>
                <c:pt idx="4">
                  <c:v>#N/A</c:v>
                </c:pt>
                <c:pt idx="5">
                  <c:v>2</c:v>
                </c:pt>
                <c:pt idx="6">
                  <c:v>#N/A</c:v>
                </c:pt>
                <c:pt idx="7">
                  <c:v>1.94</c:v>
                </c:pt>
                <c:pt idx="8">
                  <c:v>#N/A</c:v>
                </c:pt>
                <c:pt idx="9">
                  <c:v>2</c:v>
                </c:pt>
              </c:numCache>
            </c:numRef>
          </c:val>
          <c:extLst xmlns:c16r2="http://schemas.microsoft.com/office/drawing/2015/06/chart">
            <c:ext xmlns:c16="http://schemas.microsoft.com/office/drawing/2014/chart" uri="{C3380CC4-5D6E-409C-BE32-E72D297353CC}">
              <c16:uniqueId val="{00000007-A129-402D-92B8-700154582E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2.29</c:v>
                </c:pt>
                <c:pt idx="2">
                  <c:v>#N/A</c:v>
                </c:pt>
                <c:pt idx="3">
                  <c:v>2.5299999999999998</c:v>
                </c:pt>
                <c:pt idx="4">
                  <c:v>#N/A</c:v>
                </c:pt>
                <c:pt idx="5">
                  <c:v>2.71</c:v>
                </c:pt>
                <c:pt idx="6">
                  <c:v>#N/A</c:v>
                </c:pt>
                <c:pt idx="7">
                  <c:v>2.96</c:v>
                </c:pt>
                <c:pt idx="8">
                  <c:v>#N/A</c:v>
                </c:pt>
                <c:pt idx="9">
                  <c:v>3.36</c:v>
                </c:pt>
              </c:numCache>
            </c:numRef>
          </c:val>
          <c:extLst xmlns:c16r2="http://schemas.microsoft.com/office/drawing/2015/06/chart">
            <c:ext xmlns:c16="http://schemas.microsoft.com/office/drawing/2014/chart" uri="{C3380CC4-5D6E-409C-BE32-E72D297353CC}">
              <c16:uniqueId val="{00000008-A129-402D-92B8-700154582E1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0.11</c:v>
                </c:pt>
                <c:pt idx="2">
                  <c:v>1.19</c:v>
                </c:pt>
                <c:pt idx="3">
                  <c:v>#N/A</c:v>
                </c:pt>
                <c:pt idx="4">
                  <c:v>1.45</c:v>
                </c:pt>
                <c:pt idx="5">
                  <c:v>#N/A</c:v>
                </c:pt>
                <c:pt idx="6">
                  <c:v>2</c:v>
                </c:pt>
                <c:pt idx="7">
                  <c:v>#N/A</c:v>
                </c:pt>
                <c:pt idx="8">
                  <c:v>1.06</c:v>
                </c:pt>
                <c:pt idx="9">
                  <c:v>#N/A</c:v>
                </c:pt>
              </c:numCache>
            </c:numRef>
          </c:val>
          <c:extLst xmlns:c16r2="http://schemas.microsoft.com/office/drawing/2015/06/chart">
            <c:ext xmlns:c16="http://schemas.microsoft.com/office/drawing/2014/chart" uri="{C3380CC4-5D6E-409C-BE32-E72D297353CC}">
              <c16:uniqueId val="{00000009-A129-402D-92B8-700154582E1F}"/>
            </c:ext>
          </c:extLst>
        </c:ser>
        <c:dLbls>
          <c:showLegendKey val="0"/>
          <c:showVal val="0"/>
          <c:showCatName val="0"/>
          <c:showSerName val="0"/>
          <c:showPercent val="0"/>
          <c:showBubbleSize val="0"/>
        </c:dLbls>
        <c:gapWidth val="150"/>
        <c:overlap val="100"/>
        <c:axId val="221003776"/>
        <c:axId val="221005312"/>
      </c:barChart>
      <c:catAx>
        <c:axId val="2210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005312"/>
        <c:crosses val="autoZero"/>
        <c:auto val="1"/>
        <c:lblAlgn val="ctr"/>
        <c:lblOffset val="100"/>
        <c:tickLblSkip val="1"/>
        <c:tickMarkSkip val="1"/>
        <c:noMultiLvlLbl val="0"/>
      </c:catAx>
      <c:valAx>
        <c:axId val="2210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0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954</c:v>
                </c:pt>
                <c:pt idx="5">
                  <c:v>869</c:v>
                </c:pt>
                <c:pt idx="8">
                  <c:v>897</c:v>
                </c:pt>
                <c:pt idx="11">
                  <c:v>898</c:v>
                </c:pt>
                <c:pt idx="14">
                  <c:v>1055</c:v>
                </c:pt>
              </c:numCache>
            </c:numRef>
          </c:val>
          <c:extLst xmlns:c16r2="http://schemas.microsoft.com/office/drawing/2015/06/chart">
            <c:ext xmlns:c16="http://schemas.microsoft.com/office/drawing/2014/chart" uri="{C3380CC4-5D6E-409C-BE32-E72D297353CC}">
              <c16:uniqueId val="{00000000-404C-49DC-8FC4-1EF51F3621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4C-49DC-8FC4-1EF51F3621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c:v>
                </c:pt>
                <c:pt idx="3">
                  <c:v>174</c:v>
                </c:pt>
                <c:pt idx="6">
                  <c:v>176</c:v>
                </c:pt>
                <c:pt idx="9">
                  <c:v>132</c:v>
                </c:pt>
                <c:pt idx="12">
                  <c:v>127</c:v>
                </c:pt>
              </c:numCache>
            </c:numRef>
          </c:val>
          <c:extLst xmlns:c16r2="http://schemas.microsoft.com/office/drawing/2015/06/chart">
            <c:ext xmlns:c16="http://schemas.microsoft.com/office/drawing/2014/chart" uri="{C3380CC4-5D6E-409C-BE32-E72D297353CC}">
              <c16:uniqueId val="{00000002-404C-49DC-8FC4-1EF51F3621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10</c:v>
                </c:pt>
                <c:pt idx="9">
                  <c:v>13</c:v>
                </c:pt>
                <c:pt idx="12">
                  <c:v>10</c:v>
                </c:pt>
              </c:numCache>
            </c:numRef>
          </c:val>
          <c:extLst xmlns:c16r2="http://schemas.microsoft.com/office/drawing/2015/06/chart">
            <c:ext xmlns:c16="http://schemas.microsoft.com/office/drawing/2014/chart" uri="{C3380CC4-5D6E-409C-BE32-E72D297353CC}">
              <c16:uniqueId val="{00000003-404C-49DC-8FC4-1EF51F3621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208</c:v>
                </c:pt>
                <c:pt idx="3">
                  <c:v>201</c:v>
                </c:pt>
                <c:pt idx="6">
                  <c:v>190</c:v>
                </c:pt>
                <c:pt idx="9">
                  <c:v>185</c:v>
                </c:pt>
                <c:pt idx="12">
                  <c:v>176</c:v>
                </c:pt>
              </c:numCache>
            </c:numRef>
          </c:val>
          <c:extLst xmlns:c16r2="http://schemas.microsoft.com/office/drawing/2015/06/chart">
            <c:ext xmlns:c16="http://schemas.microsoft.com/office/drawing/2014/chart" uri="{C3380CC4-5D6E-409C-BE32-E72D297353CC}">
              <c16:uniqueId val="{00000004-404C-49DC-8FC4-1EF51F3621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4C-49DC-8FC4-1EF51F3621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4C-49DC-8FC4-1EF51F3621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1112</c:v>
                </c:pt>
                <c:pt idx="3">
                  <c:v>976</c:v>
                </c:pt>
                <c:pt idx="6">
                  <c:v>1042</c:v>
                </c:pt>
                <c:pt idx="9">
                  <c:v>1058</c:v>
                </c:pt>
                <c:pt idx="12">
                  <c:v>1320</c:v>
                </c:pt>
              </c:numCache>
            </c:numRef>
          </c:val>
          <c:extLst xmlns:c16r2="http://schemas.microsoft.com/office/drawing/2015/06/chart">
            <c:ext xmlns:c16="http://schemas.microsoft.com/office/drawing/2014/chart" uri="{C3380CC4-5D6E-409C-BE32-E72D297353CC}">
              <c16:uniqueId val="{00000007-404C-49DC-8FC4-1EF51F3621AA}"/>
            </c:ext>
          </c:extLst>
        </c:ser>
        <c:dLbls>
          <c:showLegendKey val="0"/>
          <c:showVal val="0"/>
          <c:showCatName val="0"/>
          <c:showSerName val="0"/>
          <c:showPercent val="0"/>
          <c:showBubbleSize val="0"/>
        </c:dLbls>
        <c:gapWidth val="100"/>
        <c:overlap val="100"/>
        <c:axId val="224852608"/>
        <c:axId val="22492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557</c:v>
                </c:pt>
                <c:pt idx="2">
                  <c:v>#N/A</c:v>
                </c:pt>
                <c:pt idx="3">
                  <c:v>#N/A</c:v>
                </c:pt>
                <c:pt idx="4">
                  <c:v>492</c:v>
                </c:pt>
                <c:pt idx="5">
                  <c:v>#N/A</c:v>
                </c:pt>
                <c:pt idx="6">
                  <c:v>#N/A</c:v>
                </c:pt>
                <c:pt idx="7">
                  <c:v>521</c:v>
                </c:pt>
                <c:pt idx="8">
                  <c:v>#N/A</c:v>
                </c:pt>
                <c:pt idx="9">
                  <c:v>#N/A</c:v>
                </c:pt>
                <c:pt idx="10">
                  <c:v>490</c:v>
                </c:pt>
                <c:pt idx="11">
                  <c:v>#N/A</c:v>
                </c:pt>
                <c:pt idx="12">
                  <c:v>#N/A</c:v>
                </c:pt>
                <c:pt idx="13">
                  <c:v>578</c:v>
                </c:pt>
                <c:pt idx="14">
                  <c:v>#N/A</c:v>
                </c:pt>
              </c:numCache>
            </c:numRef>
          </c:val>
          <c:smooth val="0"/>
          <c:extLst xmlns:c16r2="http://schemas.microsoft.com/office/drawing/2015/06/chart">
            <c:ext xmlns:c16="http://schemas.microsoft.com/office/drawing/2014/chart" uri="{C3380CC4-5D6E-409C-BE32-E72D297353CC}">
              <c16:uniqueId val="{00000008-404C-49DC-8FC4-1EF51F3621AA}"/>
            </c:ext>
          </c:extLst>
        </c:ser>
        <c:dLbls>
          <c:showLegendKey val="0"/>
          <c:showVal val="0"/>
          <c:showCatName val="0"/>
          <c:showSerName val="0"/>
          <c:showPercent val="0"/>
          <c:showBubbleSize val="0"/>
        </c:dLbls>
        <c:marker val="1"/>
        <c:smooth val="0"/>
        <c:axId val="224852608"/>
        <c:axId val="224920320"/>
      </c:lineChart>
      <c:catAx>
        <c:axId val="2248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20320"/>
        <c:crosses val="autoZero"/>
        <c:auto val="1"/>
        <c:lblAlgn val="ctr"/>
        <c:lblOffset val="100"/>
        <c:tickLblSkip val="1"/>
        <c:tickMarkSkip val="1"/>
        <c:noMultiLvlLbl val="0"/>
      </c:catAx>
      <c:valAx>
        <c:axId val="22492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9311</c:v>
                </c:pt>
                <c:pt idx="5">
                  <c:v>9185</c:v>
                </c:pt>
                <c:pt idx="8">
                  <c:v>9175</c:v>
                </c:pt>
                <c:pt idx="11">
                  <c:v>8848</c:v>
                </c:pt>
                <c:pt idx="14">
                  <c:v>8430</c:v>
                </c:pt>
              </c:numCache>
            </c:numRef>
          </c:val>
          <c:extLst xmlns:c16r2="http://schemas.microsoft.com/office/drawing/2015/06/chart">
            <c:ext xmlns:c16="http://schemas.microsoft.com/office/drawing/2014/chart" uri="{C3380CC4-5D6E-409C-BE32-E72D297353CC}">
              <c16:uniqueId val="{00000000-6FED-439D-A9A8-5C2C5540E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1065</c:v>
                </c:pt>
                <c:pt idx="5">
                  <c:v>1068</c:v>
                </c:pt>
                <c:pt idx="8">
                  <c:v>1213</c:v>
                </c:pt>
                <c:pt idx="11">
                  <c:v>1245</c:v>
                </c:pt>
                <c:pt idx="14">
                  <c:v>1201</c:v>
                </c:pt>
              </c:numCache>
            </c:numRef>
          </c:val>
          <c:extLst xmlns:c16r2="http://schemas.microsoft.com/office/drawing/2015/06/chart">
            <c:ext xmlns:c16="http://schemas.microsoft.com/office/drawing/2014/chart" uri="{C3380CC4-5D6E-409C-BE32-E72D297353CC}">
              <c16:uniqueId val="{00000001-6FED-439D-A9A8-5C2C5540E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853</c:v>
                </c:pt>
                <c:pt idx="5">
                  <c:v>875</c:v>
                </c:pt>
                <c:pt idx="8">
                  <c:v>740</c:v>
                </c:pt>
                <c:pt idx="11">
                  <c:v>886</c:v>
                </c:pt>
                <c:pt idx="14">
                  <c:v>903</c:v>
                </c:pt>
              </c:numCache>
            </c:numRef>
          </c:val>
          <c:extLst xmlns:c16r2="http://schemas.microsoft.com/office/drawing/2015/06/chart">
            <c:ext xmlns:c16="http://schemas.microsoft.com/office/drawing/2014/chart" uri="{C3380CC4-5D6E-409C-BE32-E72D297353CC}">
              <c16:uniqueId val="{00000002-6FED-439D-A9A8-5C2C5540E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ED-439D-A9A8-5C2C5540E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FED-439D-A9A8-5C2C5540E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ED-439D-A9A8-5C2C5540E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1456</c:v>
                </c:pt>
                <c:pt idx="3">
                  <c:v>1441</c:v>
                </c:pt>
                <c:pt idx="6">
                  <c:v>1334</c:v>
                </c:pt>
                <c:pt idx="9">
                  <c:v>1304</c:v>
                </c:pt>
                <c:pt idx="12">
                  <c:v>1296</c:v>
                </c:pt>
              </c:numCache>
            </c:numRef>
          </c:val>
          <c:extLst xmlns:c16r2="http://schemas.microsoft.com/office/drawing/2015/06/chart">
            <c:ext xmlns:c16="http://schemas.microsoft.com/office/drawing/2014/chart" uri="{C3380CC4-5D6E-409C-BE32-E72D297353CC}">
              <c16:uniqueId val="{00000006-6FED-439D-A9A8-5C2C5540E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c:v>
                </c:pt>
                <c:pt idx="3">
                  <c:v>56</c:v>
                </c:pt>
                <c:pt idx="6">
                  <c:v>598</c:v>
                </c:pt>
                <c:pt idx="9">
                  <c:v>692</c:v>
                </c:pt>
                <c:pt idx="12">
                  <c:v>688</c:v>
                </c:pt>
              </c:numCache>
            </c:numRef>
          </c:val>
          <c:extLst xmlns:c16r2="http://schemas.microsoft.com/office/drawing/2015/06/chart">
            <c:ext xmlns:c16="http://schemas.microsoft.com/office/drawing/2014/chart" uri="{C3380CC4-5D6E-409C-BE32-E72D297353CC}">
              <c16:uniqueId val="{00000007-6FED-439D-A9A8-5C2C5540E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1830</c:v>
                </c:pt>
                <c:pt idx="3">
                  <c:v>1867</c:v>
                </c:pt>
                <c:pt idx="6">
                  <c:v>1830</c:v>
                </c:pt>
                <c:pt idx="9">
                  <c:v>1697</c:v>
                </c:pt>
                <c:pt idx="12">
                  <c:v>1758</c:v>
                </c:pt>
              </c:numCache>
            </c:numRef>
          </c:val>
          <c:extLst xmlns:c16r2="http://schemas.microsoft.com/office/drawing/2015/06/chart">
            <c:ext xmlns:c16="http://schemas.microsoft.com/office/drawing/2014/chart" uri="{C3380CC4-5D6E-409C-BE32-E72D297353CC}">
              <c16:uniqueId val="{00000008-6FED-439D-A9A8-5C2C5540E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741</c:v>
                </c:pt>
                <c:pt idx="3">
                  <c:v>597</c:v>
                </c:pt>
                <c:pt idx="6">
                  <c:v>458</c:v>
                </c:pt>
                <c:pt idx="9">
                  <c:v>340</c:v>
                </c:pt>
                <c:pt idx="12">
                  <c:v>408</c:v>
                </c:pt>
              </c:numCache>
            </c:numRef>
          </c:val>
          <c:extLst xmlns:c16r2="http://schemas.microsoft.com/office/drawing/2015/06/chart">
            <c:ext xmlns:c16="http://schemas.microsoft.com/office/drawing/2014/chart" uri="{C3380CC4-5D6E-409C-BE32-E72D297353CC}">
              <c16:uniqueId val="{00000009-6FED-439D-A9A8-5C2C5540E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12302</c:v>
                </c:pt>
                <c:pt idx="3">
                  <c:v>12252</c:v>
                </c:pt>
                <c:pt idx="6">
                  <c:v>12165</c:v>
                </c:pt>
                <c:pt idx="9">
                  <c:v>11965</c:v>
                </c:pt>
                <c:pt idx="12">
                  <c:v>11545</c:v>
                </c:pt>
              </c:numCache>
            </c:numRef>
          </c:val>
          <c:extLst xmlns:c16r2="http://schemas.microsoft.com/office/drawing/2015/06/chart">
            <c:ext xmlns:c16="http://schemas.microsoft.com/office/drawing/2014/chart" uri="{C3380CC4-5D6E-409C-BE32-E72D297353CC}">
              <c16:uniqueId val="{0000000A-6FED-439D-A9A8-5C2C5540EFE8}"/>
            </c:ext>
          </c:extLst>
        </c:ser>
        <c:dLbls>
          <c:showLegendKey val="0"/>
          <c:showVal val="0"/>
          <c:showCatName val="0"/>
          <c:showSerName val="0"/>
          <c:showPercent val="0"/>
          <c:showBubbleSize val="0"/>
        </c:dLbls>
        <c:gapWidth val="100"/>
        <c:overlap val="100"/>
        <c:axId val="225315840"/>
        <c:axId val="2253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5139</c:v>
                </c:pt>
                <c:pt idx="2">
                  <c:v>#N/A</c:v>
                </c:pt>
                <c:pt idx="3">
                  <c:v>#N/A</c:v>
                </c:pt>
                <c:pt idx="4">
                  <c:v>5084</c:v>
                </c:pt>
                <c:pt idx="5">
                  <c:v>#N/A</c:v>
                </c:pt>
                <c:pt idx="6">
                  <c:v>#N/A</c:v>
                </c:pt>
                <c:pt idx="7">
                  <c:v>5255</c:v>
                </c:pt>
                <c:pt idx="8">
                  <c:v>#N/A</c:v>
                </c:pt>
                <c:pt idx="9">
                  <c:v>#N/A</c:v>
                </c:pt>
                <c:pt idx="10">
                  <c:v>5020</c:v>
                </c:pt>
                <c:pt idx="11">
                  <c:v>#N/A</c:v>
                </c:pt>
                <c:pt idx="12">
                  <c:v>#N/A</c:v>
                </c:pt>
                <c:pt idx="13">
                  <c:v>5162</c:v>
                </c:pt>
                <c:pt idx="14">
                  <c:v>#N/A</c:v>
                </c:pt>
              </c:numCache>
            </c:numRef>
          </c:val>
          <c:smooth val="0"/>
          <c:extLst xmlns:c16r2="http://schemas.microsoft.com/office/drawing/2015/06/chart">
            <c:ext xmlns:c16="http://schemas.microsoft.com/office/drawing/2014/chart" uri="{C3380CC4-5D6E-409C-BE32-E72D297353CC}">
              <c16:uniqueId val="{0000000B-6FED-439D-A9A8-5C2C5540EFE8}"/>
            </c:ext>
          </c:extLst>
        </c:ser>
        <c:dLbls>
          <c:showLegendKey val="0"/>
          <c:showVal val="0"/>
          <c:showCatName val="0"/>
          <c:showSerName val="0"/>
          <c:showPercent val="0"/>
          <c:showBubbleSize val="0"/>
        </c:dLbls>
        <c:marker val="1"/>
        <c:smooth val="0"/>
        <c:axId val="225315840"/>
        <c:axId val="225334400"/>
      </c:lineChart>
      <c:catAx>
        <c:axId val="2253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334400"/>
        <c:crosses val="autoZero"/>
        <c:auto val="1"/>
        <c:lblAlgn val="ctr"/>
        <c:lblOffset val="100"/>
        <c:tickLblSkip val="1"/>
        <c:tickMarkSkip val="1"/>
        <c:noMultiLvlLbl val="0"/>
      </c:catAx>
      <c:valAx>
        <c:axId val="2253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1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166</c:v>
                </c:pt>
                <c:pt idx="1">
                  <c:v>159</c:v>
                </c:pt>
                <c:pt idx="2">
                  <c:v>159</c:v>
                </c:pt>
              </c:numCache>
            </c:numRef>
          </c:val>
          <c:extLst xmlns:c16r2="http://schemas.microsoft.com/office/drawing/2015/06/chart">
            <c:ext xmlns:c16="http://schemas.microsoft.com/office/drawing/2014/chart" uri="{C3380CC4-5D6E-409C-BE32-E72D297353CC}">
              <c16:uniqueId val="{00000000-663C-4793-9181-D544DA7508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249</c:v>
                </c:pt>
                <c:pt idx="1">
                  <c:v>329</c:v>
                </c:pt>
                <c:pt idx="2">
                  <c:v>289</c:v>
                </c:pt>
              </c:numCache>
            </c:numRef>
          </c:val>
          <c:extLst xmlns:c16r2="http://schemas.microsoft.com/office/drawing/2015/06/chart">
            <c:ext xmlns:c16="http://schemas.microsoft.com/office/drawing/2014/chart" uri="{C3380CC4-5D6E-409C-BE32-E72D297353CC}">
              <c16:uniqueId val="{00000001-663C-4793-9181-D544DA7508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c:v>
                </c:pt>
                <c:pt idx="1">
                  <c:v>177</c:v>
                </c:pt>
                <c:pt idx="2">
                  <c:v>229</c:v>
                </c:pt>
              </c:numCache>
            </c:numRef>
          </c:val>
          <c:extLst xmlns:c16r2="http://schemas.microsoft.com/office/drawing/2015/06/chart">
            <c:ext xmlns:c16="http://schemas.microsoft.com/office/drawing/2014/chart" uri="{C3380CC4-5D6E-409C-BE32-E72D297353CC}">
              <c16:uniqueId val="{00000002-663C-4793-9181-D544DA7508CD}"/>
            </c:ext>
          </c:extLst>
        </c:ser>
        <c:dLbls>
          <c:showLegendKey val="0"/>
          <c:showVal val="0"/>
          <c:showCatName val="0"/>
          <c:showSerName val="0"/>
          <c:showPercent val="0"/>
          <c:showBubbleSize val="0"/>
        </c:dLbls>
        <c:gapWidth val="120"/>
        <c:overlap val="100"/>
        <c:axId val="220938624"/>
        <c:axId val="220940160"/>
      </c:barChart>
      <c:catAx>
        <c:axId val="2209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940160"/>
        <c:crosses val="autoZero"/>
        <c:auto val="1"/>
        <c:lblAlgn val="ctr"/>
        <c:lblOffset val="100"/>
        <c:tickLblSkip val="1"/>
        <c:tickMarkSkip val="1"/>
        <c:noMultiLvlLbl val="0"/>
      </c:catAx>
      <c:valAx>
        <c:axId val="220940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9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{0B2B06CB-E9EA-44FE-A333-819079EE0A7D}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B5-4C78-9957-EC6AA246CC5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{831A4191-0181-4BB6-9080-C3862112ABDB}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B5-4C78-9957-EC6AA246CC5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{57FA2824-5152-47DB-BCEB-1227EC43FAD4}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B5-4C78-9957-EC6AA246CC5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{3ABDCAA9-94C7-4207-B63C-D2EBA8A33A6A}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B5-4C78-9957-EC6AA246CC5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{19F26867-1663-4729-9CDC-35CA257A32D1}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B5-4C78-9957-EC6AA246CC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{4B619682-761E-42B3-8388-886D334E6357}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B5-4C78-9957-EC6AA246CC5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{74EC1E9D-7FE6-4F60-A831-EE61F238BA05}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B5-4C78-9957-EC6AA246CC5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{7B633EC0-B4F9-484B-9F87-3904112398AA}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B5-4C78-9957-EC6AA246CC5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{56C7EA3D-12BC-410A-8128-C121319BB3C8}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B5-4C78-9957-EC6AA246CC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68.099999999999994</c:v>
                </c:pt>
                <c:pt idx="24">
                  <c:v>69.2</c:v>
                </c:pt>
                <c:pt idx="32">
                  <c:v>70.400000000000006</c:v>
                </c:pt>
              </c:numCache>
            </c:numRef>
          </c:xVal>
          <c:yVal>
            <c:numRef>
              <c:f>公会計指標分析・財政指標組合せ分析表!$BP$51:$DC$51</c:f>
              <c:numCache>
                <c:formatCode>#,##0.0;"▲ "#,##0.0</c:formatCode>
                <c:ptCount val="40"/>
                <c:pt idx="16">
                  <c:v>136.5</c:v>
                </c:pt>
                <c:pt idx="24">
                  <c:v>132.19999999999999</c:v>
                </c:pt>
                <c:pt idx="32">
                  <c:v>138.6</c:v>
                </c:pt>
              </c:numCache>
            </c:numRef>
          </c:yVal>
          <c:smooth val="0"/>
          <c:extLst xmlns:c16r2="http://schemas.microsoft.com/office/drawing/2015/06/chart">
            <c:ext xmlns:c16="http://schemas.microsoft.com/office/drawing/2014/chart" uri="{C3380CC4-5D6E-409C-BE32-E72D297353CC}">
              <c16:uniqueId val="{00000009-6EB5-4C78-9957-EC6AA246CC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{A1B7F62B-7843-4A1E-8C19-298F31FA50EA}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B5-4C78-9957-EC6AA246CC5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{C4C42CCA-055C-4B1B-8489-3AC810C4AC51}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B5-4C78-9957-EC6AA246CC5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{753D04AA-AE80-4016-BACA-EE8E8178F87B}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B5-4C78-9957-EC6AA246CC5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{DEB15D50-5359-4E83-A754-F9B46D1E31AA}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B5-4C78-9957-EC6AA246CC5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{47350794-CEF6-431A-8C6D-89ADD8693148}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B5-4C78-9957-EC6AA246CC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{38AA4816-4ED3-412F-9339-19F07A0E28CF}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B5-4C78-9957-EC6AA246CC5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{633D9EB0-BFA8-482E-9699-859D273609E8}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B5-4C78-9957-EC6AA246CC5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{D2C437DD-FF0E-4BDD-99F2-DA9F5C372F14}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B5-4C78-9957-EC6AA246CC5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{15331BAC-989F-4B2E-9C10-DE4A20E9FAAC}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B5-4C78-9957-EC6AA246CC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6EB5-4C78-9957-EC6AA246CC5F}"/>
            </c:ext>
          </c:extLst>
        </c:ser>
        <c:dLbls>
          <c:showLegendKey val="0"/>
          <c:showVal val="1"/>
          <c:showCatName val="0"/>
          <c:showSerName val="0"/>
          <c:showPercent val="0"/>
          <c:showBubbleSize val="0"/>
        </c:dLbls>
        <c:axId val="206092928"/>
        <c:axId val="206095104"/>
      </c:scatterChart>
      <c:valAx>
        <c:axId val="206092928"/>
        <c:scaling>
          <c:orientation val="minMax"/>
          <c:max val="72"/>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95104"/>
        <c:crosses val="autoZero"/>
        <c:crossBetween val="midCat"/>
      </c:valAx>
      <c:valAx>
        <c:axId val="206095104"/>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92928"/>
        <c:crosses val="autoZero"/>
        <c:crossBetween val="midCat"/>
        <c:majorUnit val="2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755126632297668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{C8767346-820A-47F6-A392-A779C65D24DF}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AB-4D2F-A364-9755F49168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{1CA80937-9340-4F66-812D-129D43D7C6EB}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AB-4D2F-A364-9755F49168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{79243A32-2ECA-4201-9973-FB70F9A88EBB}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AB-4D2F-A364-9755F49168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{FCFEE677-B374-4498-B3B9-D484C58A968E}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AB-4D2F-A364-9755F49168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{79E22EED-2D1F-42D3-9853-F105A4E24AA3}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AB-4D2F-A364-9755F491685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{94D64A62-69C5-4B40-8203-549736FAFB3A}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AB-4D2F-A364-9755F491685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{B46A993E-D0AD-4858-A1C8-2CE90DD69191}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AB-4D2F-A364-9755F491685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{4DAC717C-92A9-48FE-BB5B-0AF9A46AF3A8}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AB-4D2F-A364-9755F4916850}"/>
                </c:ext>
              </c:extLst>
            </c:dLbl>
            <c:dLbl>
              <c:idx val="32"/>
              <c:layout>
                <c:manualLayout>
                  <c:x val="-3.864085660592359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{B3BBEF2F-6148-464F-BB4C-71B61E8088A7}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AB-4D2F-A364-9755F49168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13.4</c:v>
                </c:pt>
                <c:pt idx="16">
                  <c:v>13.4</c:v>
                </c:pt>
                <c:pt idx="24">
                  <c:v>12.9</c:v>
                </c:pt>
                <c:pt idx="32">
                  <c:v>14</c:v>
                </c:pt>
              </c:numCache>
            </c:numRef>
          </c:xVal>
          <c:yVal>
            <c:numRef>
              <c:f>公会計指標分析・財政指標組合せ分析表!$BP$73:$DC$73</c:f>
              <c:numCache>
                <c:formatCode>#,##0.0;"▲ "#,##0.0</c:formatCode>
                <c:ptCount val="40"/>
                <c:pt idx="0">
                  <c:v>133.19999999999999</c:v>
                </c:pt>
                <c:pt idx="8">
                  <c:v>126.9</c:v>
                </c:pt>
                <c:pt idx="16">
                  <c:v>136.5</c:v>
                </c:pt>
                <c:pt idx="24">
                  <c:v>132.19999999999999</c:v>
                </c:pt>
                <c:pt idx="32">
                  <c:v>138.6</c:v>
                </c:pt>
              </c:numCache>
            </c:numRef>
          </c:yVal>
          <c:smooth val="0"/>
          <c:extLst xmlns:c16r2="http://schemas.microsoft.com/office/drawing/2015/06/chart">
            <c:ext xmlns:c16="http://schemas.microsoft.com/office/drawing/2014/chart" uri="{C3380CC4-5D6E-409C-BE32-E72D297353CC}">
              <c16:uniqueId val="{00000009-85AB-4D2F-A364-9755F49168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{07DED734-88F1-45A6-B651-47900CAF8A57}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AB-4D2F-A364-9755F49168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{063F7743-E811-4BF5-873E-14D3DFE5B1CD}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AB-4D2F-A364-9755F49168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{31C1619D-FACC-40A7-9F97-19DB4377998F}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AB-4D2F-A364-9755F49168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{D80EC8D4-4CA0-441D-A705-BC9CC458C17D}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AB-4D2F-A364-9755F49168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{CFEF2146-2176-42EC-9A43-89AC6E0DC50C}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AB-4D2F-A364-9755F4916850}"/>
                </c:ext>
              </c:extLst>
            </c:dLbl>
            <c:dLbl>
              <c:idx val="8"/>
              <c:layout>
                <c:manualLayout>
                  <c:x val="-2.475512663229770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{35B63AB5-DDA7-434E-A908-11A9C43C2270}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AB-4D2F-A364-9755F4916850}"/>
                </c:ext>
              </c:extLst>
            </c:dLbl>
            <c:dLbl>
              <c:idx val="16"/>
              <c:layout>
                <c:manualLayout>
                  <c:x val="-3.8640856605923618E-2"/>
                  <c:y val="-7.675420420615841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{52ED5F32-CF70-479A-BC7C-2E1BC607C9A8}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AB-4D2F-A364-9755F4916850}"/>
                </c:ext>
              </c:extLst>
            </c:dLbl>
            <c:dLbl>
              <c:idx val="24"/>
              <c:layout>
                <c:manualLayout>
                  <c:x val="-3.1697991619110633E-2"/>
                  <c:y val="-4.807908996942956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{A8E3D170-0B7A-4726-B359-0DA001AB213E}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AB-4D2F-A364-9755F491685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{9B6262CB-A8E1-4845-AD48-7AF2B5349033}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AB-4D2F-A364-9755F49168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85AB-4D2F-A364-9755F4916850}"/>
            </c:ext>
          </c:extLst>
        </c:ser>
        <c:dLbls>
          <c:showLegendKey val="0"/>
          <c:showVal val="1"/>
          <c:showCatName val="0"/>
          <c:showSerName val="0"/>
          <c:showPercent val="0"/>
          <c:showBubbleSize val="0"/>
        </c:dLbls>
        <c:axId val="206018816"/>
        <c:axId val="205914496"/>
      </c:scatterChart>
      <c:valAx>
        <c:axId val="206018816"/>
        <c:scaling>
          <c:orientation val="minMax"/>
          <c:max val="14.6"/>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14496"/>
        <c:crosses val="autoZero"/>
        <c:crossBetween val="midCat"/>
      </c:valAx>
      <c:valAx>
        <c:axId val="205914496"/>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18816"/>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実質公債費比率（分子）構造で大きなウェイトを占めている元利償還金であるが、これは平成</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年度にかけて建設した摩周厚生病院への補助、学校建設、公営住宅建替事業等によるものである。</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年度に「公債費負担適正化計画」を策定し、新規発行起債の抑制や普通建設事業の規模縮小、財政上有利な起債の選択により数値は近年改善してきていたが、平成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年度に実施した摩周観光交流館整備事業や弟子屈中学校改築事業による影響により平成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年度は再び悪化した。</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年度においては老人ホーム移転改築事業に係る起債償還が開始したため、元利償還金及び実質公債費比率が大幅に増加した。</a:t>
          </a:r>
        </a:p>
        <a:p>
          <a:r>
            <a:rPr kumimoji="1" lang="ja-JP" altLang="en-US" sz="1100">
              <a:latin typeface="ＭＳ ゴシック" pitchFamily="49" charset="-128"/>
              <a:ea typeface="ＭＳ ゴシック" pitchFamily="49" charset="-128"/>
            </a:rPr>
            <a:t>今後は、消防庁舎改築事業などの元金償還も開始するが起債額の抑制といった財政規律に則り比率の改善に努めていく。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年度実施の老人ホーム移転改築事業の起債償還が始まる平成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年度に向けて、過疎対策事業債の普通交付税措置額分以外</a:t>
          </a:r>
          <a:r>
            <a:rPr kumimoji="1" lang="en-US" altLang="ja-JP" sz="1000">
              <a:latin typeface="ＭＳ ゴシック" pitchFamily="49" charset="-128"/>
              <a:ea typeface="ＭＳ ゴシック" pitchFamily="49" charset="-128"/>
            </a:rPr>
            <a:t>(80</a:t>
          </a:r>
          <a:r>
            <a:rPr kumimoji="1" lang="ja-JP" altLang="en-US" sz="1000">
              <a:latin typeface="ＭＳ ゴシック" pitchFamily="49" charset="-128"/>
              <a:ea typeface="ＭＳ ゴシック" pitchFamily="49" charset="-128"/>
            </a:rPr>
            <a:t>百万円）を目標に積立を実施しているところ。地方債の償還開始とともに見合い額を繰入する予定である。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将来負担比率（分子）構造で大きなウェイトを占めている「一般会計等に係る地方債現在高」であるが、これは平成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年度にかけて建設した摩周厚生病院への補助、学校建設、公営住宅や平成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年以降は摩周観光交流館整備事業、弟子屈中学校改築事業などに係るものである。平成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年度には老人ホーム改築事業の実施により大幅に増加しているが、財政上有利な起債の選択により「基準財政需要額算入見込額」も増加している。</a:t>
          </a:r>
        </a:p>
        <a:p>
          <a:r>
            <a:rPr kumimoji="1" lang="ja-JP" altLang="en-US" sz="1400">
              <a:latin typeface="ＭＳ ゴシック" pitchFamily="49" charset="-128"/>
              <a:ea typeface="ＭＳ ゴシック" pitchFamily="49" charset="-128"/>
            </a:rPr>
            <a:t>今後は公営住宅建替事業等により比率が上昇することが考えられる。</a:t>
          </a:r>
        </a:p>
        <a:p>
          <a:r>
            <a:rPr kumimoji="1" lang="ja-JP" altLang="en-US" sz="1400">
              <a:latin typeface="ＭＳ ゴシック" pitchFamily="49" charset="-128"/>
              <a:ea typeface="ＭＳ ゴシック" pitchFamily="49" charset="-128"/>
            </a:rPr>
            <a:t>「充当可能特定財源等」においては計画的な基金への積立、財政上有利な起債の選択により増加させ、将来負担額、比率の減少に努める。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北海道弟子屈町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・景気の動向による法人関係税等の変動（財政調整基金）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・国庫補助事業等における交付金増減による事業量の変動（財政調整基金）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年度地方債償還見合い分の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万円を繰入したことによる減少（減債基金）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・ふるさと納税の増加による（まちづくり応援基金　その他特定目的基金）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・まちづくり応援基金～魅力あるまちづくりを推進して町民や寄付者が思い描くまちの将来像を実現することを目的とするもの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・社会福祉整備基金～児童、母子、老人及び心身障害者等の福祉に関する施設の建設、営繕並びに福祉施策の実施に要するもの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・地域産業振興基金～観光や商工、農業、町の特性を活かした産業に関する施設の建設及び整備、企業の育成、雇用の確保など産業振興に要するもの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・社会教育振興基金～社会教育や町民の文化、スポーツの普及に関する施設の建設及び振興に要するもの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・環境にやさしい町づくり基金～</a:t>
          </a:r>
          <a:r>
            <a:rPr lang="ja-JP" altLang="en-US" sz="1300">
              <a:effectLst/>
              <a:latin typeface="ＭＳ ゴシック" panose="020B0609070205080204" pitchFamily="49" charset="-128"/>
              <a:ea typeface="ＭＳ ゴシック" panose="020B0609070205080204" pitchFamily="49" charset="-128"/>
            </a:rPr>
            <a:t>摩周湖、屈斜路湖及びその他自然資源の環境保全に要するもの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・その他特定目的基金については、各種施策実行のため定期的な繰入を行っており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百万円程度を推移していたが、ふるさと納税分に対応するために創設したまちづくり応援基金において、平成３０年度は寄付額が増加したことにより約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・まちづくり応援基金を有効に活用して各種施策を実施するため、当該基金の増加を目指す。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・国庫補助事業等における交付金増減による事業量の変動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・財政調整基金の残高は、災害への備え等のため標準財政規模の１０％程度を目標に５億円程度を積み立てることとしている。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年度地方債償還見合い分の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万円を繰入したことによる減少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・平成３０年度から始まる養護老人ホーム建設事業（過疎対策事業債）の償還に備えて、毎年度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・今後も決算剰余金が発生した場合は減債基金へ積立て償還への備えとする。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56A3350-FEB9-4C47-A0DE-168E64A38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D215E20C-A6B2-4DA3-A4CD-89B41E048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68DDE22B-4BCF-4698-B4D5-E636D70401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D86A1EEE-24B5-46AF-BC79-DE68F3BB2D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31D10511-10B0-41BD-B788-A8699D932B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34DF50E-0549-4C71-B9ED-3E10E9560AA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6612807-A50E-493A-87EC-9B25C38289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3C3682DF-8FAF-4814-9584-9133262CED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46A0DEC6-85C3-41D3-AAAB-9AF684CE9AA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11C4254-D1A8-40BE-846C-7B311F119B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0759669-FB17-46B3-8865-B753A801D1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BC508CA1-EDA2-43E8-B71B-F3FA490C03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52364F9-23CD-4C1A-B7DA-E2EA1E4AC97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A178DD50-FB2B-4724-AC9C-B3EFE81986B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BACB387-262C-47A6-B2FF-9C8583ACD3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ECABCF5-2743-4045-84C1-35355230B0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6A46C69C-4B11-41F5-9CB0-409349339C5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798465A-64E8-4C1A-9601-35C84C96B2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B6553F1-21F2-4AF1-B4F6-C646D1D1DF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3F36C7C-0CB5-4A03-8EF7-7B8E253B58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3D5CC577-2BA1-4283-8D4B-CEEF3FD15A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584B261-561B-468C-B2F9-60533E393B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9B4E6CB6-8C05-415E-BB72-E84979A022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A859BD10-9B79-4747-A571-ABB8DA6F8DA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2A3705BD-A80C-473D-ABBA-9CFF0B748F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D2F1A8C-3E6E-4071-9FAE-14C8B7484B6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F57A962-5661-4BD6-BF63-789B992FDA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7BC5746-BFF4-4BD5-9A0B-F8818954E94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D4D138E-B7D8-4D59-B07D-FE6DA1D1B26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79C100A6-F9C4-4735-9761-BEBA1F7E69E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8A90FE8-6ED9-4336-A533-F9A5F5AA428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630289FA-8B72-4936-8407-5363F608894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2C77D9F2-D1B1-4198-A770-933C5DE463E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510BCAA1-6699-4F83-A8EF-495E2653EA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866B405E-E9A6-49D0-882B-FD7901BBC5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4C45A2BE-6065-4E5C-94F9-B9F9C28EA5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E67426B2-32E7-4169-988D-B3797A3B32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B94C3D79-CC36-496F-BEA0-9107E599FF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131E2F4B-D3B5-4F8E-8D2A-28A0CD7A556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F4F9222E-8856-4807-9F83-19AD4F772F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C1358D75-53CC-48BC-A783-88998F437A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DEF33369-6E4F-4E1B-8C5E-E3EBAC76531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530B9D5A-C1E8-44B3-BACE-F3C8C68FEC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D42CF555-89A4-484D-B0BC-44E953201A1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E936DC2-664A-4996-97E0-D034BC67F14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4E1A6FCE-6E25-466A-B052-7EB042D9FA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公共施設等総合管理計画に基づき、計画的な施設更新を実施しているが、当町の財政状況などを勘案すると類似団体に比べ、スローペースであり全国平均・北海道平均を上回っている結果となった。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2AFA5725-BAE1-433A-AA02-C17080B5CE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204E8AE5-EE60-46F4-A8AC-5320CEF63F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8BA50AA-85BB-479B-A759-AB07B798AE9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6CC456DE-53F5-4B2D-92CC-AAB67A907F4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93C05FDA-9F68-4DCF-85BD-71A9353A429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3DD23F19-DBB0-40DF-8641-26E497FEF52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FF057DBB-5248-4804-B4A1-2E8EF019570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C610C88B-2A23-40CB-9A65-1437B10D961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FDEAD9B7-D3C9-4E25-BD92-F74D70D7B76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E4CECFD5-5DED-46B1-B841-B7B64ABF1DC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AEB090B7-B7E6-4923-9843-C79AD6C4326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2780A24C-650F-44C6-AF59-95F0F719B2E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446013F-22B7-4088-B154-AB30D042DB9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FE8D8F60-17FB-450F-98AC-0C9C43BD2FD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7A74004B-AF93-466F-94A2-C71198DADCB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3F1407FF-F3CE-40BA-9D55-B57CA4C073B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07E933FD-77DF-4EA7-B185-2C70B284ECA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E46A283B-B8DC-417A-826E-B5F65ABCCC8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xmlns="" id="{B3077910-7800-40E3-95E3-AB68CA92646D}"/>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xmlns="" id="{C8280172-B52C-4AEC-8966-B83B2EBA1B2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xmlns="" id="{75F1E1F5-8286-41AD-B561-0897D9094CC7}"/>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xmlns="" id="{8D133D58-5590-4D9B-8CE9-73B60DCC4F2C}"/>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xmlns="" id="{6B78033E-F9BB-40B8-A836-3550CCE45254}"/>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a:extLst>
            <a:ext uri="{FF2B5EF4-FFF2-40B4-BE49-F238E27FC236}">
              <a16:creationId xmlns:a16="http://schemas.microsoft.com/office/drawing/2014/main" xmlns="" id="{1AE31DEE-DD8C-4DE3-8300-9112A37CAFE4}"/>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xmlns="" id="{D2006459-A8FB-4E93-B6D5-57585DE0E861}"/>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xmlns="" id="{C8F84773-C56E-439C-A681-48D8E954119D}"/>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xmlns="" id="{5E903AF6-8EDC-4256-9AB5-77755C7579A5}"/>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xmlns="" id="{B0E86750-C964-4203-8925-8287B777E60E}"/>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EAC312F-5AAF-4403-8FF6-5A703D30C9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1C13A95E-C4F0-4839-A888-207C717AC7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A900F4F9-7912-4CC0-8FF4-749AB2A690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C1D0BC6D-6D6F-40BE-8027-A1D25D06808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DE94608-0D13-4B48-8C4D-382625FAAC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1" name="楕円 80">
          <a:extLst>
            <a:ext uri="{FF2B5EF4-FFF2-40B4-BE49-F238E27FC236}">
              <a16:creationId xmlns:a16="http://schemas.microsoft.com/office/drawing/2014/main" xmlns="" id="{238EEE1F-B022-4747-94D6-409579F9BCF8}"/>
            </a:ext>
          </a:extLst>
        </xdr:cNvPr>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82" name="有形固定資産減価償却率該当値テキスト">
          <a:extLst>
            <a:ext uri="{FF2B5EF4-FFF2-40B4-BE49-F238E27FC236}">
              <a16:creationId xmlns:a16="http://schemas.microsoft.com/office/drawing/2014/main" xmlns="" id="{4BCCA647-55A8-40BD-ACF6-FE24DBBBCD6B}"/>
            </a:ext>
          </a:extLst>
        </xdr:cNvPr>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3" name="楕円 82">
          <a:extLst>
            <a:ext uri="{FF2B5EF4-FFF2-40B4-BE49-F238E27FC236}">
              <a16:creationId xmlns:a16="http://schemas.microsoft.com/office/drawing/2014/main" xmlns="" id="{6001B88C-8A57-4CD7-9E84-362B321AFA78}"/>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29</xdr:row>
      <xdr:rowOff>159385</xdr:rowOff>
    </xdr:to>
    <xdr:cxnSp macro="">
      <xdr:nvCxnSpPr>
        <xdr:cNvPr id="84" name="直線コネクタ 83">
          <a:extLst>
            <a:ext uri="{FF2B5EF4-FFF2-40B4-BE49-F238E27FC236}">
              <a16:creationId xmlns:a16="http://schemas.microsoft.com/office/drawing/2014/main" xmlns="" id="{21AEC6DA-8EE9-44AC-BCF7-4AB3BD7D1BB9}"/>
            </a:ext>
          </a:extLst>
        </xdr:cNvPr>
        <xdr:cNvCxnSpPr/>
      </xdr:nvCxnSpPr>
      <xdr:spPr>
        <a:xfrm flipV="1">
          <a:off x="4051300" y="586594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5" name="楕円 84">
          <a:extLst>
            <a:ext uri="{FF2B5EF4-FFF2-40B4-BE49-F238E27FC236}">
              <a16:creationId xmlns:a16="http://schemas.microsoft.com/office/drawing/2014/main" xmlns="" id="{92D83052-B8DC-4677-8F46-D4F37B2A9D1D}"/>
            </a:ext>
          </a:extLst>
        </xdr:cNvPr>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21862</xdr:rowOff>
    </xdr:to>
    <xdr:cxnSp macro="">
      <xdr:nvCxnSpPr>
        <xdr:cNvPr id="86" name="直線コネクタ 85">
          <a:extLst>
            <a:ext uri="{FF2B5EF4-FFF2-40B4-BE49-F238E27FC236}">
              <a16:creationId xmlns:a16="http://schemas.microsoft.com/office/drawing/2014/main" xmlns="" id="{73E34164-6484-4F0E-9269-203098FE6E3D}"/>
            </a:ext>
          </a:extLst>
        </xdr:cNvPr>
        <xdr:cNvCxnSpPr/>
      </xdr:nvCxnSpPr>
      <xdr:spPr>
        <a:xfrm flipV="1">
          <a:off x="3289300" y="59029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7" name="n_1aveValue有形固定資産減価償却率">
          <a:extLst>
            <a:ext uri="{FF2B5EF4-FFF2-40B4-BE49-F238E27FC236}">
              <a16:creationId xmlns:a16="http://schemas.microsoft.com/office/drawing/2014/main" xmlns="" id="{459612FC-A642-4715-8937-93A85B6359BE}"/>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8" name="n_2aveValue有形固定資産減価償却率">
          <a:extLst>
            <a:ext uri="{FF2B5EF4-FFF2-40B4-BE49-F238E27FC236}">
              <a16:creationId xmlns:a16="http://schemas.microsoft.com/office/drawing/2014/main" xmlns="" id="{C295A01F-204D-4214-9214-D84F9DC5D892}"/>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9" name="n_3aveValue有形固定資産減価償却率">
          <a:extLst>
            <a:ext uri="{FF2B5EF4-FFF2-40B4-BE49-F238E27FC236}">
              <a16:creationId xmlns:a16="http://schemas.microsoft.com/office/drawing/2014/main" xmlns="" id="{669F9764-9EDA-4E1A-BB49-056A64642888}"/>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0" name="n_1mainValue有形固定資産減価償却率">
          <a:extLst>
            <a:ext uri="{FF2B5EF4-FFF2-40B4-BE49-F238E27FC236}">
              <a16:creationId xmlns:a16="http://schemas.microsoft.com/office/drawing/2014/main" xmlns="" id="{EEA50E83-4279-43C4-A8E5-4F67D8DA0840}"/>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89189</xdr:rowOff>
    </xdr:from>
    <xdr:ext cx="405111" cy="259045"/>
    <xdr:sp macro="" textlink="">
      <xdr:nvSpPr>
        <xdr:cNvPr id="91" name="n_2mainValue有形固定資産減価償却率">
          <a:extLst>
            <a:ext uri="{FF2B5EF4-FFF2-40B4-BE49-F238E27FC236}">
              <a16:creationId xmlns:a16="http://schemas.microsoft.com/office/drawing/2014/main" xmlns="" id="{CD889408-501C-49A2-A010-63BEC14E18CC}"/>
            </a:ext>
          </a:extLst>
        </xdr:cNvPr>
        <xdr:cNvSpPr txBox="1"/>
      </xdr:nvSpPr>
      <xdr:spPr>
        <a:xfrm>
          <a:off x="3086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5A972DF-A373-4CD1-8D2B-8A1DF499745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FC715F5A-97EF-4E39-8A30-3DB7AE0F69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7259A831-F67E-4DE0-A352-269678C429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AA6673B-52BA-4D4F-BEF7-CFC07B5F45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2798091E-1827-4203-B1D8-73391645CE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FFE200FB-1B8F-467D-8940-36C8FFB47A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28B9CF4A-5EC9-4A3E-BBEC-8A06D74397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EEA29799-FA15-4ABB-84B4-2F9B05B718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171C6564-2ECA-4CAA-92BC-A8E9D87FFD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AEE08FD7-1FB9-451E-A959-65EF63DD4B3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F044DF26-CE5F-4FF6-A130-75760AED2E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7A26A672-A430-488F-AABA-CBD6AA4CC4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E127CB53-D4E6-4DDF-AAA6-10A335845D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平成２７年度に起債借入額約３０億円を投じ老人ホーム及び特別養護老人ホームの更新を実施したことにより、地方債元金が大幅に増大したため、全国平均・北海道平均と比較し債務償還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高い状況となっている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BCECD8B4-6794-48EF-8B06-5263838496B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F7CF4923-7B0A-4F3F-B842-1D5C2B1965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xmlns="" id="{6C5DFAB2-0F22-4BFB-831F-1EB75AE2A9A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xmlns="" id="{766CD652-A476-40E1-AC89-B94AA77A959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xmlns="" id="{D40F6528-1887-4F45-8F47-7BF1295052D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xmlns="" id="{B0966B37-DCB8-4087-9AE5-115FBC7D327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xmlns="" id="{FCAA8866-1A0E-4123-BD44-82B90FA0C8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xmlns="" id="{7AB82537-2DAA-4AB9-AA00-59E1A2095A9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xmlns="" id="{9BCC93A5-D534-473F-B638-1F317749C9C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xmlns="" id="{60C3D9E2-211E-4D13-ABCA-DE646C2DE84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xmlns="" id="{CC6F8CE2-4000-4489-A2AF-1D51678455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xmlns="" id="{24EE7B36-FC6A-47B1-9BCF-37F8A1BBF26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28EC6477-0947-4CA1-B4A0-82D1E7B5BC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xmlns="" id="{D51E1F7E-025D-4CC6-A3AB-591BA73DAAB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xmlns="" id="{BBEC4531-620B-47B9-8ABD-14E484BE74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xmlns="" id="{80339B25-1080-4D1F-A2EB-5FCF3AD1CF23}"/>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xmlns="" id="{F5E4D321-EB70-4DC9-838B-7CDA7E9FE71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xmlns="" id="{0C7E1BD7-77A6-4B8D-B8BD-02AEBA15623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xmlns="" id="{C1021A0F-8EED-4238-B12A-0B882DE64F67}"/>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xmlns="" id="{EA73F913-54F7-46E5-A063-0BB1F7A862EF}"/>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a:extLst>
            <a:ext uri="{FF2B5EF4-FFF2-40B4-BE49-F238E27FC236}">
              <a16:creationId xmlns:a16="http://schemas.microsoft.com/office/drawing/2014/main" xmlns="" id="{695466EE-27F0-4CA6-885E-5605CBE966C4}"/>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xmlns="" id="{691355AE-BCEF-4990-9933-1E7FC6A7E4BD}"/>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xmlns="" id="{092AF17D-B416-4DB6-BB2E-7FB14D5A3D5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C3B4D067-32A9-41D5-9793-F23674D6E8C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61BB0D99-4D95-4A3F-B752-93B40279E3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ED02517A-E9B0-48FA-9166-D10FFA71AEB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797D540E-6F82-4C5E-B1B3-2F3AF18893A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4F522980-4B62-42F9-AFAA-ABAA0FD66B5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68524</xdr:rowOff>
    </xdr:from>
    <xdr:to>
      <xdr:col>76</xdr:col>
      <xdr:colOff>73025</xdr:colOff>
      <xdr:row>29</xdr:row>
      <xdr:rowOff>170124</xdr:rowOff>
    </xdr:to>
    <xdr:sp macro="" textlink="">
      <xdr:nvSpPr>
        <xdr:cNvPr id="133" name="楕円 132">
          <a:extLst>
            <a:ext uri="{FF2B5EF4-FFF2-40B4-BE49-F238E27FC236}">
              <a16:creationId xmlns:a16="http://schemas.microsoft.com/office/drawing/2014/main" xmlns="" id="{9CF5FF9C-3701-4883-A8F6-AC3E13F1B290}"/>
            </a:ext>
          </a:extLst>
        </xdr:cNvPr>
        <xdr:cNvSpPr/>
      </xdr:nvSpPr>
      <xdr:spPr>
        <a:xfrm>
          <a:off x="14744700" y="58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91401</xdr:rowOff>
    </xdr:from>
    <xdr:ext cx="469744" cy="259045"/>
    <xdr:sp macro="" textlink="">
      <xdr:nvSpPr>
        <xdr:cNvPr id="134" name="債務償還比率該当値テキスト">
          <a:extLst>
            <a:ext uri="{FF2B5EF4-FFF2-40B4-BE49-F238E27FC236}">
              <a16:creationId xmlns:a16="http://schemas.microsoft.com/office/drawing/2014/main" xmlns="" id="{9FDE36BF-3B9D-4E22-8D5A-EA460343F293}"/>
            </a:ext>
          </a:extLst>
        </xdr:cNvPr>
        <xdr:cNvSpPr txBox="1"/>
      </xdr:nvSpPr>
      <xdr:spPr>
        <a:xfrm>
          <a:off x="14846300" y="5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156252</xdr:rowOff>
    </xdr:from>
    <xdr:to>
      <xdr:col>72</xdr:col>
      <xdr:colOff>123825</xdr:colOff>
      <xdr:row>29</xdr:row>
      <xdr:rowOff>86402</xdr:rowOff>
    </xdr:to>
    <xdr:sp macro="" textlink="">
      <xdr:nvSpPr>
        <xdr:cNvPr id="135" name="楕円 134">
          <a:extLst>
            <a:ext uri="{FF2B5EF4-FFF2-40B4-BE49-F238E27FC236}">
              <a16:creationId xmlns:a16="http://schemas.microsoft.com/office/drawing/2014/main" xmlns="" id="{B2F1EC9A-6054-441C-A0CA-DFE1A2D4C00D}"/>
            </a:ext>
          </a:extLst>
        </xdr:cNvPr>
        <xdr:cNvSpPr/>
      </xdr:nvSpPr>
      <xdr:spPr>
        <a:xfrm>
          <a:off x="14033500" y="57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35602</xdr:rowOff>
    </xdr:from>
    <xdr:to>
      <xdr:col>76</xdr:col>
      <xdr:colOff>22225</xdr:colOff>
      <xdr:row>29</xdr:row>
      <xdr:rowOff>119324</xdr:rowOff>
    </xdr:to>
    <xdr:cxnSp macro="">
      <xdr:nvCxnSpPr>
        <xdr:cNvPr id="136" name="直線コネクタ 135">
          <a:extLst>
            <a:ext uri="{FF2B5EF4-FFF2-40B4-BE49-F238E27FC236}">
              <a16:creationId xmlns:a16="http://schemas.microsoft.com/office/drawing/2014/main" xmlns="" id="{28DC711C-3F8E-45D1-846A-0FE1C2D23BF6}"/>
            </a:ext>
          </a:extLst>
        </xdr:cNvPr>
        <xdr:cNvCxnSpPr/>
      </xdr:nvCxnSpPr>
      <xdr:spPr>
        <a:xfrm>
          <a:off x="14084300" y="5779177"/>
          <a:ext cx="711200" cy="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7" name="n_1aveValue債務償還比率">
          <a:extLst>
            <a:ext uri="{FF2B5EF4-FFF2-40B4-BE49-F238E27FC236}">
              <a16:creationId xmlns:a16="http://schemas.microsoft.com/office/drawing/2014/main" xmlns="" id="{7E0462BE-6BD3-4E95-AA08-B6BDBF60DDB8}"/>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102929</xdr:rowOff>
    </xdr:from>
    <xdr:ext cx="469744" cy="259045"/>
    <xdr:sp macro="" textlink="">
      <xdr:nvSpPr>
        <xdr:cNvPr id="138" name="n_1mainValue債務償還比率">
          <a:extLst>
            <a:ext uri="{FF2B5EF4-FFF2-40B4-BE49-F238E27FC236}">
              <a16:creationId xmlns:a16="http://schemas.microsoft.com/office/drawing/2014/main" xmlns="" id="{6B02EA1C-161A-4237-AF71-7B1E8D51AB9C}"/>
            </a:ext>
          </a:extLst>
        </xdr:cNvPr>
        <xdr:cNvSpPr txBox="1"/>
      </xdr:nvSpPr>
      <xdr:spPr>
        <a:xfrm>
          <a:off x="13836727" y="55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xmlns="" id="{F36C1EF2-4BF6-450B-B683-BB937AF8FC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xmlns="" id="{9465A91E-1914-4A9E-AE60-1776E9518C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xmlns="" id="{31A35C1D-3D1F-48B5-8DF9-7A7B3D91D6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xmlns="" id="{E261B12C-CA9E-4CA0-9940-8B078E9DF78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xmlns="" id="{F570A3FE-BE20-452B-9ED1-A9BC1D7B8C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xmlns="" id="{340843B5-2884-4781-A26F-3A6D37DB4E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1F7EDC3-C55A-4C97-9F6F-143BAA255C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5289049-2573-49B2-AE18-CF8935C57A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229A3D0-B6C1-4D8E-8AEE-DC3506B008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93DBCD9-DF08-4F60-8943-B53C7B94CC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247C9F3-EB21-49D2-AA4B-ADD5229A20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382745A-AED9-4F84-950B-4CE9BBBD13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0762D61-0159-4345-9FDB-6EBFB60218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7150076-937E-4867-85AB-E0DB4AA7CA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8E48025-0563-42CA-84A5-5D206488D5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2DE2D45-A681-4B24-953B-21CE817F5A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3715929-8FD7-45CB-B467-073BDA4488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E454166-CA5C-41B8-B3BB-81EB7CFC1F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8561077-D056-46BA-8115-D5960BCCE8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267B21A-C892-41BB-8668-4FD29F9C02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C00DDA8-9B61-45F2-9610-D07FB92C30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8800176-4430-4782-A95A-7B5E4ECC64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16AF894-7F21-470A-A79D-0A0482CB55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8D20896-9D99-4B9F-A0C7-1690B6287C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34FD47A-A712-4AED-9B46-40271DDC3B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5734827-CA06-4B32-BD89-CF2659A33F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A7DE36F-BA01-4AF9-8A7F-93BC211377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2A0EAE7-DA24-4DF4-93BD-3C00D5727A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386FE81-4DAB-4519-9105-F47237AE6A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B3560D2-9905-4422-9A11-795CFFA944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DB2615D-6E59-467A-B4B5-AA8401EA71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21B899E-C3C3-4018-9F59-BAA12CDF8B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15EE50F-ED4A-4805-9F89-2DD86DA975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6876589-57EB-4448-9523-12E3DEAD68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D3C4417-3FA9-4A4F-A9B8-7082E19CA6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D88C587-F724-477D-A0F0-7EFDD47BC4C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D145A52-9180-40EC-B4D2-EC3AC221D3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D0D3FC6-D8B2-4C78-BEBC-741C2D9BAA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71C895E9-6787-4658-BBDB-8EBA63E224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1939638-87B6-4ECE-B9BE-C1AE02A9BD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4D80108-0640-47F0-91C6-2CDFAA4243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5B88187-B504-40A6-8585-DAF6A0CF1C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56B6F2C-D26E-42DC-8B87-509D6DC229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4862D74-F3B3-4E32-9C53-C2C25FE9F9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E940ED9-9E8E-4634-848F-4EDBF0EF55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332AF16-356B-42E9-829D-3F3AABF3EC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83C704DA-A7C0-4F25-A87E-1BA176F6BFE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3F11B93D-D206-4964-B396-C75BEFECD6B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78950CDE-06F0-4112-99A7-E36D41CCF64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93E318C6-E210-4FDB-959F-468B552231B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88790A9-6612-496A-A186-A6C3072FC3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37A7FC64-1B11-4D65-8B7E-679D9A5FEA7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79F53F47-3E7C-4192-BF00-1D6D00A9DF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C7B0D19-C722-47A7-A0EE-515FC38581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66DAE7EC-DF88-4C92-893E-602C6736BA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C647D1CA-135F-41BF-91B9-CCCF27941D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9A7ADAD3-5AFE-4D5A-ABD5-37C243D1FF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25E2628E-D843-4620-A42F-3E09F64461F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872E23E2-C8C8-4083-A13C-410C920CA4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6420AFCD-60A9-4A69-8CD0-BB5DAC18613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1C68C8B-B979-4D3F-B2CE-986F27877C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1E15D50C-B9F9-4C7D-95AC-494A043FDD52}"/>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BBC307C7-5CAE-415A-B5F0-505034A8E068}"/>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3B783E4A-0288-421E-A4F2-2C757059E7E7}"/>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8BFD1BD-01CC-4C18-ADB3-0420D5933E78}"/>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25099749-CD11-49AF-83B3-5C55AE619392}"/>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7FA48FE-6BC2-400D-8BE0-F7B0B63047F5}"/>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18DA4FB2-817F-4D69-B493-EF69AE0620F3}"/>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D14EC382-C8A2-42B5-A374-14ED37935D51}"/>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E92C059D-2CD9-49C2-A016-CA56F9200C3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xmlns="" id="{8442DAA3-42A8-4584-A61A-8E729953678D}"/>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63AE68C-7056-4C8C-86E5-7966D1DD57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00945E5-7AD6-4F5C-8F7B-DF12AC3CFC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4E27047-9A82-4013-BBC9-FBFC6B5B01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60FD3F6-9D97-4D47-9CF2-961F86B370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300AD8E-5065-4822-A4B0-EAD5D5B042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2" name="楕円 71">
          <a:extLst>
            <a:ext uri="{FF2B5EF4-FFF2-40B4-BE49-F238E27FC236}">
              <a16:creationId xmlns:a16="http://schemas.microsoft.com/office/drawing/2014/main" xmlns="" id="{0E035E2E-642A-4C72-938E-FBCB4E941DD2}"/>
            </a:ext>
          </a:extLst>
        </xdr:cNvPr>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138084</xdr:rowOff>
    </xdr:from>
    <xdr:ext cx="405111" cy="259045"/>
    <xdr:sp macro="" textlink="">
      <xdr:nvSpPr>
        <xdr:cNvPr id="73" name="【道路】&#10;有形固定資産減価償却率該当値テキスト">
          <a:extLst>
            <a:ext uri="{FF2B5EF4-FFF2-40B4-BE49-F238E27FC236}">
              <a16:creationId xmlns:a16="http://schemas.microsoft.com/office/drawing/2014/main" xmlns="" id="{9982354C-DFCC-41BC-9C68-722D5EA55A9E}"/>
            </a:ext>
          </a:extLst>
        </xdr:cNvPr>
        <xdr:cNvSpPr txBox="1"/>
      </xdr:nvSpPr>
      <xdr:spPr>
        <a:xfrm>
          <a:off x="4673600" y="56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107043</xdr:rowOff>
    </xdr:from>
    <xdr:to>
      <xdr:col>20</xdr:col>
      <xdr:colOff>38100</xdr:colOff>
      <xdr:row>34</xdr:row>
      <xdr:rowOff>37193</xdr:rowOff>
    </xdr:to>
    <xdr:sp macro="" textlink="">
      <xdr:nvSpPr>
        <xdr:cNvPr id="74" name="楕円 73">
          <a:extLst>
            <a:ext uri="{FF2B5EF4-FFF2-40B4-BE49-F238E27FC236}">
              <a16:creationId xmlns:a16="http://schemas.microsoft.com/office/drawing/2014/main" xmlns="" id="{43960BED-E3D5-4111-8900-5820959C3280}"/>
            </a:ext>
          </a:extLst>
        </xdr:cNvPr>
        <xdr:cNvSpPr/>
      </xdr:nvSpPr>
      <xdr:spPr>
        <a:xfrm>
          <a:off x="3746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157843</xdr:rowOff>
    </xdr:from>
    <xdr:to>
      <xdr:col>24</xdr:col>
      <xdr:colOff>63500</xdr:colOff>
      <xdr:row>33</xdr:row>
      <xdr:rowOff>166007</xdr:rowOff>
    </xdr:to>
    <xdr:cxnSp macro="">
      <xdr:nvCxnSpPr>
        <xdr:cNvPr id="75" name="直線コネクタ 74">
          <a:extLst>
            <a:ext uri="{FF2B5EF4-FFF2-40B4-BE49-F238E27FC236}">
              <a16:creationId xmlns:a16="http://schemas.microsoft.com/office/drawing/2014/main" xmlns="" id="{5E96B434-C72A-4E77-A2C7-D074B5A191E3}"/>
            </a:ext>
          </a:extLst>
        </xdr:cNvPr>
        <xdr:cNvCxnSpPr/>
      </xdr:nvCxnSpPr>
      <xdr:spPr>
        <a:xfrm>
          <a:off x="3797300" y="58156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111942</xdr:rowOff>
    </xdr:from>
    <xdr:to>
      <xdr:col>15</xdr:col>
      <xdr:colOff>101600</xdr:colOff>
      <xdr:row>34</xdr:row>
      <xdr:rowOff>42092</xdr:rowOff>
    </xdr:to>
    <xdr:sp macro="" textlink="">
      <xdr:nvSpPr>
        <xdr:cNvPr id="76" name="楕円 75">
          <a:extLst>
            <a:ext uri="{FF2B5EF4-FFF2-40B4-BE49-F238E27FC236}">
              <a16:creationId xmlns:a16="http://schemas.microsoft.com/office/drawing/2014/main" xmlns="" id="{EC1C532A-8A22-4BBC-AACD-46D4B6FD9512}"/>
            </a:ext>
          </a:extLst>
        </xdr:cNvPr>
        <xdr:cNvSpPr/>
      </xdr:nvSpPr>
      <xdr:spPr>
        <a:xfrm>
          <a:off x="2857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157843</xdr:rowOff>
    </xdr:from>
    <xdr:to>
      <xdr:col>19</xdr:col>
      <xdr:colOff>177800</xdr:colOff>
      <xdr:row>33</xdr:row>
      <xdr:rowOff>162742</xdr:rowOff>
    </xdr:to>
    <xdr:cxnSp macro="">
      <xdr:nvCxnSpPr>
        <xdr:cNvPr id="77" name="直線コネクタ 76">
          <a:extLst>
            <a:ext uri="{FF2B5EF4-FFF2-40B4-BE49-F238E27FC236}">
              <a16:creationId xmlns:a16="http://schemas.microsoft.com/office/drawing/2014/main" xmlns="" id="{D7CF3D62-A39F-4360-8F35-39554DF639C0}"/>
            </a:ext>
          </a:extLst>
        </xdr:cNvPr>
        <xdr:cNvCxnSpPr/>
      </xdr:nvCxnSpPr>
      <xdr:spPr>
        <a:xfrm flipV="1">
          <a:off x="2908300" y="5815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8" name="n_1aveValue【道路】&#10;有形固定資産減価償却率">
          <a:extLst>
            <a:ext uri="{FF2B5EF4-FFF2-40B4-BE49-F238E27FC236}">
              <a16:creationId xmlns:a16="http://schemas.microsoft.com/office/drawing/2014/main" xmlns="" id="{6AD5232D-63AE-48B4-80C2-40AB7A52EADB}"/>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9" name="n_2aveValue【道路】&#10;有形固定資産減価償却率">
          <a:extLst>
            <a:ext uri="{FF2B5EF4-FFF2-40B4-BE49-F238E27FC236}">
              <a16:creationId xmlns:a16="http://schemas.microsoft.com/office/drawing/2014/main" xmlns="" id="{4991A65E-5DFB-4A1C-BC78-A093BD3A1D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xmlns="" id="{8BD65D34-EE31-4AC5-BB6A-5D8B44D188D8}"/>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53720</xdr:rowOff>
    </xdr:from>
    <xdr:ext cx="405111" cy="259045"/>
    <xdr:sp macro="" textlink="">
      <xdr:nvSpPr>
        <xdr:cNvPr id="81" name="n_1mainValue【道路】&#10;有形固定資産減価償却率">
          <a:extLst>
            <a:ext uri="{FF2B5EF4-FFF2-40B4-BE49-F238E27FC236}">
              <a16:creationId xmlns:a16="http://schemas.microsoft.com/office/drawing/2014/main" xmlns="" id="{76080F4E-07AC-4540-84C3-1AD2F89636B8}"/>
            </a:ext>
          </a:extLst>
        </xdr:cNvPr>
        <xdr:cNvSpPr txBox="1"/>
      </xdr:nvSpPr>
      <xdr:spPr>
        <a:xfrm>
          <a:off x="35820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58619</xdr:rowOff>
    </xdr:from>
    <xdr:ext cx="405111" cy="259045"/>
    <xdr:sp macro="" textlink="">
      <xdr:nvSpPr>
        <xdr:cNvPr id="82" name="n_2mainValue【道路】&#10;有形固定資産減価償却率">
          <a:extLst>
            <a:ext uri="{FF2B5EF4-FFF2-40B4-BE49-F238E27FC236}">
              <a16:creationId xmlns:a16="http://schemas.microsoft.com/office/drawing/2014/main" xmlns="" id="{BB746A7B-2431-4BF6-8D82-D5AD3A9B526C}"/>
            </a:ext>
          </a:extLst>
        </xdr:cNvPr>
        <xdr:cNvSpPr txBox="1"/>
      </xdr:nvSpPr>
      <xdr:spPr>
        <a:xfrm>
          <a:off x="2705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2688D6E-ED58-4551-94B9-40499F3EF9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D5098A43-3D6F-44B5-97BF-145278120E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B88829D0-02B4-4217-8846-E77F3CD5CE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7D24DADE-6C63-4268-810F-47F8AAA05F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888A70B2-0E8C-4339-85AD-826C461088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1EDE7FC8-A521-43E0-A7A2-952DDCA652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F53BE1B6-8CFE-4761-9514-1843C35117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8A1049FF-DAD4-445B-972D-DA85AA6202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0EAAA45A-EE77-4ED1-8FF8-A4634DF95F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F8506706-EC21-4705-86C7-706E7F48E5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646BB9CF-7559-4784-ADE1-FE337F9A044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C0202F14-50B1-4819-BC50-03CE45EBC6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2BA9FE39-61FC-4BAA-A55C-32B575B23D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xmlns="" id="{6F0A1ED6-8CE6-45A5-9F3A-CC576802744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8A6045D7-8A13-48FC-A637-EFBE7B198C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xmlns="" id="{63D471BB-5B64-4977-B0C1-E8B75024A99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BEBEA389-60A4-468A-8C9C-A4CFBFB497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xmlns="" id="{E8100B33-750C-48ED-8EAF-17613809F0A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4D9B5653-005A-4A74-9A60-C34B12F54E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xmlns="" id="{8976732F-571B-4D94-BE8C-A7F44F19513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8BFA0BB9-DAEE-426B-B90A-B27777145C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xmlns="" id="{48A20206-1CE3-46D4-A75F-2BCBD686D74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440113F6-A250-4438-897E-39C1B9B1F4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a16="http://schemas.microsoft.com/office/drawing/2014/main" xmlns="" id="{3D0EFC8D-2F84-402D-B7BE-29F45E736B69}"/>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a16="http://schemas.microsoft.com/office/drawing/2014/main" xmlns="" id="{B9C1BAC9-EF94-4DFA-8013-3A93A3663D81}"/>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a16="http://schemas.microsoft.com/office/drawing/2014/main" xmlns="" id="{80B07042-6834-4702-8ED1-1E23644370AC}"/>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a16="http://schemas.microsoft.com/office/drawing/2014/main" xmlns="" id="{DAEE9D99-E82D-42E1-8831-A783C9CB554B}"/>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a16="http://schemas.microsoft.com/office/drawing/2014/main" xmlns="" id="{07D1F689-E9DD-4641-B8EE-7F21AC9E9DCB}"/>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a:extLst>
            <a:ext uri="{FF2B5EF4-FFF2-40B4-BE49-F238E27FC236}">
              <a16:creationId xmlns:a16="http://schemas.microsoft.com/office/drawing/2014/main" xmlns="" id="{D1DDA6D3-75B7-4946-8FE8-BEE48BFCDA0B}"/>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a16="http://schemas.microsoft.com/office/drawing/2014/main" xmlns="" id="{A9C04D2C-0D38-4B30-97B8-D747430D662A}"/>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a16="http://schemas.microsoft.com/office/drawing/2014/main" xmlns="" id="{445504EF-4112-4CC4-8108-696DF41BDE99}"/>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a16="http://schemas.microsoft.com/office/drawing/2014/main" xmlns="" id="{BFEEF1EA-1F76-4C65-B815-F9578584EBF8}"/>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a16="http://schemas.microsoft.com/office/drawing/2014/main" xmlns="" id="{99ADE083-4B46-4FEE-BC20-4BF77118070D}"/>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A08438E-D2AD-4A0B-B156-BFB1D617BA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DE35F675-BF91-49C5-A740-1E5787AEA0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A69A12BB-9981-4C75-8049-0C3F6896EB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28549252-ACF1-4B07-9CE8-9DF299FA7D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6CD1092-C940-4125-AF87-DE0F091CA3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111871</xdr:rowOff>
    </xdr:from>
    <xdr:to>
      <xdr:col>55</xdr:col>
      <xdr:colOff>50800</xdr:colOff>
      <xdr:row>41</xdr:row>
      <xdr:rowOff>42021</xdr:rowOff>
    </xdr:to>
    <xdr:sp macro="" textlink="">
      <xdr:nvSpPr>
        <xdr:cNvPr id="121" name="楕円 120">
          <a:extLst>
            <a:ext uri="{FF2B5EF4-FFF2-40B4-BE49-F238E27FC236}">
              <a16:creationId xmlns:a16="http://schemas.microsoft.com/office/drawing/2014/main" xmlns="" id="{B9324B06-0BD9-4C8A-B426-4045955AE918}"/>
            </a:ext>
          </a:extLst>
        </xdr:cNvPr>
        <xdr:cNvSpPr/>
      </xdr:nvSpPr>
      <xdr:spPr>
        <a:xfrm>
          <a:off x="10426700" y="69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134748</xdr:rowOff>
    </xdr:from>
    <xdr:ext cx="534377" cy="259045"/>
    <xdr:sp macro="" textlink="">
      <xdr:nvSpPr>
        <xdr:cNvPr id="122" name="【道路】&#10;一人当たり延長該当値テキスト">
          <a:extLst>
            <a:ext uri="{FF2B5EF4-FFF2-40B4-BE49-F238E27FC236}">
              <a16:creationId xmlns:a16="http://schemas.microsoft.com/office/drawing/2014/main" xmlns="" id="{785108C6-F25A-4A72-8A17-47B07055EA60}"/>
            </a:ext>
          </a:extLst>
        </xdr:cNvPr>
        <xdr:cNvSpPr txBox="1"/>
      </xdr:nvSpPr>
      <xdr:spPr>
        <a:xfrm>
          <a:off x="10515600" y="68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116939</xdr:rowOff>
    </xdr:from>
    <xdr:to>
      <xdr:col>50</xdr:col>
      <xdr:colOff>165100</xdr:colOff>
      <xdr:row>41</xdr:row>
      <xdr:rowOff>47089</xdr:rowOff>
    </xdr:to>
    <xdr:sp macro="" textlink="">
      <xdr:nvSpPr>
        <xdr:cNvPr id="123" name="楕円 122">
          <a:extLst>
            <a:ext uri="{FF2B5EF4-FFF2-40B4-BE49-F238E27FC236}">
              <a16:creationId xmlns:a16="http://schemas.microsoft.com/office/drawing/2014/main" xmlns="" id="{9F53BC15-9B15-40E3-8F61-040C2E1F207A}"/>
            </a:ext>
          </a:extLst>
        </xdr:cNvPr>
        <xdr:cNvSpPr/>
      </xdr:nvSpPr>
      <xdr:spPr>
        <a:xfrm>
          <a:off x="9588500" y="69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162671</xdr:rowOff>
    </xdr:from>
    <xdr:to>
      <xdr:col>55</xdr:col>
      <xdr:colOff>0</xdr:colOff>
      <xdr:row>40</xdr:row>
      <xdr:rowOff>167739</xdr:rowOff>
    </xdr:to>
    <xdr:cxnSp macro="">
      <xdr:nvCxnSpPr>
        <xdr:cNvPr id="124" name="直線コネクタ 123">
          <a:extLst>
            <a:ext uri="{FF2B5EF4-FFF2-40B4-BE49-F238E27FC236}">
              <a16:creationId xmlns:a16="http://schemas.microsoft.com/office/drawing/2014/main" xmlns="" id="{2CD95F2B-26F7-4295-A60E-08F8EDB65CDA}"/>
            </a:ext>
          </a:extLst>
        </xdr:cNvPr>
        <xdr:cNvCxnSpPr/>
      </xdr:nvCxnSpPr>
      <xdr:spPr>
        <a:xfrm flipV="1">
          <a:off x="9639300" y="7020671"/>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122406</xdr:rowOff>
    </xdr:from>
    <xdr:to>
      <xdr:col>46</xdr:col>
      <xdr:colOff>38100</xdr:colOff>
      <xdr:row>41</xdr:row>
      <xdr:rowOff>52556</xdr:rowOff>
    </xdr:to>
    <xdr:sp macro="" textlink="">
      <xdr:nvSpPr>
        <xdr:cNvPr id="125" name="楕円 124">
          <a:extLst>
            <a:ext uri="{FF2B5EF4-FFF2-40B4-BE49-F238E27FC236}">
              <a16:creationId xmlns:a16="http://schemas.microsoft.com/office/drawing/2014/main" xmlns="" id="{92017452-03E7-4FA5-8960-9DC9A76F1CD0}"/>
            </a:ext>
          </a:extLst>
        </xdr:cNvPr>
        <xdr:cNvSpPr/>
      </xdr:nvSpPr>
      <xdr:spPr>
        <a:xfrm>
          <a:off x="8699500" y="69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167739</xdr:rowOff>
    </xdr:from>
    <xdr:to>
      <xdr:col>50</xdr:col>
      <xdr:colOff>114300</xdr:colOff>
      <xdr:row>41</xdr:row>
      <xdr:rowOff>1756</xdr:rowOff>
    </xdr:to>
    <xdr:cxnSp macro="">
      <xdr:nvCxnSpPr>
        <xdr:cNvPr id="126" name="直線コネクタ 125">
          <a:extLst>
            <a:ext uri="{FF2B5EF4-FFF2-40B4-BE49-F238E27FC236}">
              <a16:creationId xmlns:a16="http://schemas.microsoft.com/office/drawing/2014/main" xmlns="" id="{39805A0F-901A-4070-86DC-52E8F6AA3201}"/>
            </a:ext>
          </a:extLst>
        </xdr:cNvPr>
        <xdr:cNvCxnSpPr/>
      </xdr:nvCxnSpPr>
      <xdr:spPr>
        <a:xfrm flipV="1">
          <a:off x="8750300" y="7025739"/>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7" name="n_1aveValue【道路】&#10;一人当たり延長">
          <a:extLst>
            <a:ext uri="{FF2B5EF4-FFF2-40B4-BE49-F238E27FC236}">
              <a16:creationId xmlns:a16="http://schemas.microsoft.com/office/drawing/2014/main" xmlns="" id="{59FD2A76-4D9A-4244-86C1-5633021DD509}"/>
            </a:ext>
          </a:extLst>
        </xdr:cNvPr>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8" name="n_2aveValue【道路】&#10;一人当たり延長">
          <a:extLst>
            <a:ext uri="{FF2B5EF4-FFF2-40B4-BE49-F238E27FC236}">
              <a16:creationId xmlns:a16="http://schemas.microsoft.com/office/drawing/2014/main" xmlns="" id="{722D7FEC-E4AA-497C-9089-A01074F147EA}"/>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a:extLst>
            <a:ext uri="{FF2B5EF4-FFF2-40B4-BE49-F238E27FC236}">
              <a16:creationId xmlns:a16="http://schemas.microsoft.com/office/drawing/2014/main" xmlns="" id="{F8921DF7-52D4-4F8A-8F0E-41C7CFDFEFCF}"/>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63616</xdr:rowOff>
    </xdr:from>
    <xdr:ext cx="534377" cy="259045"/>
    <xdr:sp macro="" textlink="">
      <xdr:nvSpPr>
        <xdr:cNvPr id="130" name="n_1mainValue【道路】&#10;一人当たり延長">
          <a:extLst>
            <a:ext uri="{FF2B5EF4-FFF2-40B4-BE49-F238E27FC236}">
              <a16:creationId xmlns:a16="http://schemas.microsoft.com/office/drawing/2014/main" xmlns="" id="{0A11FFB4-0991-4825-B1A4-47DC42AB9118}"/>
            </a:ext>
          </a:extLst>
        </xdr:cNvPr>
        <xdr:cNvSpPr txBox="1"/>
      </xdr:nvSpPr>
      <xdr:spPr>
        <a:xfrm>
          <a:off x="9359411" y="67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69083</xdr:rowOff>
    </xdr:from>
    <xdr:ext cx="534377" cy="259045"/>
    <xdr:sp macro="" textlink="">
      <xdr:nvSpPr>
        <xdr:cNvPr id="131" name="n_2mainValue【道路】&#10;一人当たり延長">
          <a:extLst>
            <a:ext uri="{FF2B5EF4-FFF2-40B4-BE49-F238E27FC236}">
              <a16:creationId xmlns:a16="http://schemas.microsoft.com/office/drawing/2014/main" xmlns="" id="{541B06A0-3A6D-48BD-B11F-3A8E3D1935FE}"/>
            </a:ext>
          </a:extLst>
        </xdr:cNvPr>
        <xdr:cNvSpPr txBox="1"/>
      </xdr:nvSpPr>
      <xdr:spPr>
        <a:xfrm>
          <a:off x="8483111" y="675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3F582EA4-EB38-4AB7-A922-81BEADFD06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988C3C96-1250-4A55-B604-DC8A8EF337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96BE2E0B-4CA0-4C06-9B54-F657A874F4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834A1794-6C03-44BC-8124-2D5DA6D6AC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8039A5E7-29DC-4BF6-8D0D-EFE0B626A4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789ED684-051D-4D8E-BC6A-0658FFB5FB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29178B6F-75C3-4C8B-8EC0-E17FBCE8F2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9C506D83-BF9C-4894-9BE2-83BED666E7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7FB14745-3F31-4FDB-B21A-464ECE2875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2C20A6C2-08FF-44CC-93FB-E0C61B8EA4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1F7FD48C-9952-4ECD-AD0E-4FC8D0CE3A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xmlns="" id="{F855D2F9-2DF7-461F-9A79-AF978D97518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8AF006FF-2763-4916-B333-1B6D0AA416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49E60D87-6207-4358-BF5F-2976689889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F620721B-6913-4533-ACC6-4E67968438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A9195547-E9ED-457E-8CEF-EA18F00FDE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5F22B62E-120E-4E5F-99BD-14BD81FA62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FF03E081-A9F4-45C5-9827-509EFF2B69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20171433-3148-41D7-AC6E-C477EBC22A2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3D4144D4-48A7-446A-87BC-3C70859E595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ECFC135F-B543-4AA0-8DEC-D619715F0F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xmlns="" id="{A22D339E-E681-42B0-9CB9-FCF78D2CF3D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61B2EA1F-DF9C-4B97-9E91-7CD69E62A9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31101C84-0FF2-4912-8837-DD24722B56C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xmlns="" id="{9B067822-076D-4E64-873C-9D3A9D2A01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xmlns="" id="{A5D7389B-AE1F-4EEA-B4FE-999D4A22F858}"/>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xmlns="" id="{DA1B6C65-1F05-4669-9A5D-715227359F1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xmlns="" id="{915D66DA-71A5-4B52-B087-A5E98EC5CB0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xmlns="" id="{5A48BEF6-8ACF-40FD-8A20-E8158F9E7822}"/>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a16="http://schemas.microsoft.com/office/drawing/2014/main" xmlns="" id="{36017D60-A786-4188-9BD9-4F4F62C1297B}"/>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xmlns="" id="{D9A51A10-840E-400C-AF44-59160B3D844A}"/>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a16="http://schemas.microsoft.com/office/drawing/2014/main" xmlns="" id="{BB5AFE3C-C55C-4C95-9FBA-4C6B865A7951}"/>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a16="http://schemas.microsoft.com/office/drawing/2014/main" xmlns="" id="{3E03908E-56EB-4F9A-89B2-F1E9F5858F84}"/>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a16="http://schemas.microsoft.com/office/drawing/2014/main" xmlns="" id="{DC57768C-3B7C-4EA5-9AC9-C357597744B6}"/>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a16="http://schemas.microsoft.com/office/drawing/2014/main" xmlns="" id="{AD9DB020-EF1E-4B25-B779-B1B979E7462B}"/>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83BEC208-ACFE-4750-9977-29545B0B9E2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929FDC3A-9A2B-493C-90F7-9328898951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A2B862C7-EEF3-49A0-B322-A204C8C271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E84BCACA-F3F6-4AE3-848E-1DF58CE5C8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EC253640-E406-4E2F-B662-445FD5BFDA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72" name="楕円 171">
          <a:extLst>
            <a:ext uri="{FF2B5EF4-FFF2-40B4-BE49-F238E27FC236}">
              <a16:creationId xmlns:a16="http://schemas.microsoft.com/office/drawing/2014/main" xmlns="" id="{4503CB3D-0979-4659-A5B3-F090E1ECC0B2}"/>
            </a:ext>
          </a:extLst>
        </xdr:cNvPr>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xmlns="" id="{1608A455-894F-4CA2-88EA-AFAA897D0444}"/>
            </a:ext>
          </a:extLst>
        </xdr:cNvPr>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148409</xdr:rowOff>
    </xdr:from>
    <xdr:to>
      <xdr:col>20</xdr:col>
      <xdr:colOff>38100</xdr:colOff>
      <xdr:row>58</xdr:row>
      <xdr:rowOff>78559</xdr:rowOff>
    </xdr:to>
    <xdr:sp macro="" textlink="">
      <xdr:nvSpPr>
        <xdr:cNvPr id="174" name="楕円 173">
          <a:extLst>
            <a:ext uri="{FF2B5EF4-FFF2-40B4-BE49-F238E27FC236}">
              <a16:creationId xmlns:a16="http://schemas.microsoft.com/office/drawing/2014/main" xmlns="" id="{12F7A502-60E2-4D47-AA76-F8F13753C4B0}"/>
            </a:ext>
          </a:extLst>
        </xdr:cNvPr>
        <xdr:cNvSpPr/>
      </xdr:nvSpPr>
      <xdr:spPr>
        <a:xfrm>
          <a:off x="3746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27759</xdr:rowOff>
    </xdr:to>
    <xdr:cxnSp macro="">
      <xdr:nvCxnSpPr>
        <xdr:cNvPr id="175" name="直線コネクタ 174">
          <a:extLst>
            <a:ext uri="{FF2B5EF4-FFF2-40B4-BE49-F238E27FC236}">
              <a16:creationId xmlns:a16="http://schemas.microsoft.com/office/drawing/2014/main" xmlns="" id="{294073A4-4DEB-46A0-A467-693EC8244D48}"/>
            </a:ext>
          </a:extLst>
        </xdr:cNvPr>
        <xdr:cNvCxnSpPr/>
      </xdr:nvCxnSpPr>
      <xdr:spPr>
        <a:xfrm flipV="1">
          <a:off x="3797300" y="99441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9616</xdr:rowOff>
    </xdr:from>
    <xdr:to>
      <xdr:col>15</xdr:col>
      <xdr:colOff>101600</xdr:colOff>
      <xdr:row>58</xdr:row>
      <xdr:rowOff>111216</xdr:rowOff>
    </xdr:to>
    <xdr:sp macro="" textlink="">
      <xdr:nvSpPr>
        <xdr:cNvPr id="176" name="楕円 175">
          <a:extLst>
            <a:ext uri="{FF2B5EF4-FFF2-40B4-BE49-F238E27FC236}">
              <a16:creationId xmlns:a16="http://schemas.microsoft.com/office/drawing/2014/main" xmlns="" id="{BC120642-FFE6-4B84-8306-E3FA889145A3}"/>
            </a:ext>
          </a:extLst>
        </xdr:cNvPr>
        <xdr:cNvSpPr/>
      </xdr:nvSpPr>
      <xdr:spPr>
        <a:xfrm>
          <a:off x="2857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27759</xdr:rowOff>
    </xdr:from>
    <xdr:to>
      <xdr:col>19</xdr:col>
      <xdr:colOff>177800</xdr:colOff>
      <xdr:row>58</xdr:row>
      <xdr:rowOff>60416</xdr:rowOff>
    </xdr:to>
    <xdr:cxnSp macro="">
      <xdr:nvCxnSpPr>
        <xdr:cNvPr id="177" name="直線コネクタ 176">
          <a:extLst>
            <a:ext uri="{FF2B5EF4-FFF2-40B4-BE49-F238E27FC236}">
              <a16:creationId xmlns:a16="http://schemas.microsoft.com/office/drawing/2014/main" xmlns="" id="{63FB67DE-816F-463A-B93D-49A689D8A4D7}"/>
            </a:ext>
          </a:extLst>
        </xdr:cNvPr>
        <xdr:cNvCxnSpPr/>
      </xdr:nvCxnSpPr>
      <xdr:spPr>
        <a:xfrm flipV="1">
          <a:off x="2908300" y="99718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xmlns="" id="{E4D0246C-7736-4C01-9EEF-2BB1C2A06E0A}"/>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xmlns="" id="{9591AF7C-D929-492E-924E-1786202D8419}"/>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xmlns="" id="{546FEBE0-2B51-4B9F-8D38-D4765CDBB74F}"/>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95086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xmlns="" id="{D9FEF85F-1522-40AA-9671-203AF23B4D42}"/>
            </a:ext>
          </a:extLst>
        </xdr:cNvPr>
        <xdr:cNvSpPr txBox="1"/>
      </xdr:nvSpPr>
      <xdr:spPr>
        <a:xfrm>
          <a:off x="35820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127743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xmlns="" id="{EA05711A-B7F8-4B3C-8A6F-BACA8C939515}"/>
            </a:ext>
          </a:extLst>
        </xdr:cNvPr>
        <xdr:cNvSpPr txBox="1"/>
      </xdr:nvSpPr>
      <xdr:spPr>
        <a:xfrm>
          <a:off x="2705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0773910B-EB92-4421-BC37-2F666313D8A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904F3CA0-17D0-4DD1-A5DA-89E9D800EF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85100491-6970-457A-9164-C49BAD9410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2DE4BE45-52B6-4844-AB1D-4EAA0FC817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67EFA56F-70A6-4F9A-99C0-24F1D7C3CE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E06FCBB1-AE9C-4B1F-970F-CABD4022D2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0CEC1FB2-3454-41F2-BE75-A4BB803BA2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A4B6160D-AF50-47E2-AE4D-42F591D315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17158704-54A2-4E23-910D-AD92615AC11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BD0CE9CF-BA9F-41E3-B045-DC32D87812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xmlns="" id="{31DA34C2-C909-4A79-864A-0ACC51EDC4E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xmlns="" id="{390C9D79-65C4-42CC-B931-FA90BE5727F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xmlns="" id="{6DF08082-3954-4C4E-91C3-009581859EB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a:extLst>
            <a:ext uri="{FF2B5EF4-FFF2-40B4-BE49-F238E27FC236}">
              <a16:creationId xmlns:a16="http://schemas.microsoft.com/office/drawing/2014/main" xmlns="" id="{B15C7323-E562-4ACA-9A5E-E258544592B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xmlns="" id="{13B319E6-8BD1-43AF-A2B5-3372216DDDE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a:extLst>
            <a:ext uri="{FF2B5EF4-FFF2-40B4-BE49-F238E27FC236}">
              <a16:creationId xmlns:a16="http://schemas.microsoft.com/office/drawing/2014/main" xmlns="" id="{E79C3AEB-E67B-4E47-A897-8D45B2C3A2D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xmlns="" id="{333A3B6A-5D94-445D-95FB-D31B603C212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a:extLst>
            <a:ext uri="{FF2B5EF4-FFF2-40B4-BE49-F238E27FC236}">
              <a16:creationId xmlns:a16="http://schemas.microsoft.com/office/drawing/2014/main" xmlns="" id="{CAA99D5A-F43D-4B9B-A222-C9028A5E121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xmlns="" id="{D7E6371F-4E5A-4AA6-8D34-847A53BD45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xmlns="" id="{61683632-007E-4F18-B386-7D744A70160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34D975-C465-4ECA-A749-923B8C61C4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xmlns="" id="{733114B6-64BA-4E2B-83F3-91DD08DE88E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xmlns="" id="{B4DDD7C5-8343-4FE9-9844-56C2EF996F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a:extLst>
            <a:ext uri="{FF2B5EF4-FFF2-40B4-BE49-F238E27FC236}">
              <a16:creationId xmlns:a16="http://schemas.microsoft.com/office/drawing/2014/main" xmlns="" id="{E6CBF2B6-C7BF-4EF2-BCE3-84CC712E4CED}"/>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a:extLst>
            <a:ext uri="{FF2B5EF4-FFF2-40B4-BE49-F238E27FC236}">
              <a16:creationId xmlns:a16="http://schemas.microsoft.com/office/drawing/2014/main" xmlns="" id="{712F40B0-1403-442F-A7C4-2ABA3B8CA597}"/>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a:extLst>
            <a:ext uri="{FF2B5EF4-FFF2-40B4-BE49-F238E27FC236}">
              <a16:creationId xmlns:a16="http://schemas.microsoft.com/office/drawing/2014/main" xmlns="" id="{B37E0A87-D660-44BC-BDFD-BC157DF096B7}"/>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xmlns="" id="{76FE4E98-ECFC-4BC0-827A-69E505319612}"/>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a:extLst>
            <a:ext uri="{FF2B5EF4-FFF2-40B4-BE49-F238E27FC236}">
              <a16:creationId xmlns:a16="http://schemas.microsoft.com/office/drawing/2014/main" xmlns="" id="{B500439C-C1AF-4DAE-8F68-05BD29453C36}"/>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xmlns="" id="{189FB845-C619-4F6C-8A38-566CFBF1440E}"/>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a:extLst>
            <a:ext uri="{FF2B5EF4-FFF2-40B4-BE49-F238E27FC236}">
              <a16:creationId xmlns:a16="http://schemas.microsoft.com/office/drawing/2014/main" xmlns="" id="{428067EA-83D9-4E4A-8856-A7901BC0F732}"/>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a:extLst>
            <a:ext uri="{FF2B5EF4-FFF2-40B4-BE49-F238E27FC236}">
              <a16:creationId xmlns:a16="http://schemas.microsoft.com/office/drawing/2014/main" xmlns="" id="{A940D5B4-177F-4FB9-A329-3CF8309960A7}"/>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a:extLst>
            <a:ext uri="{FF2B5EF4-FFF2-40B4-BE49-F238E27FC236}">
              <a16:creationId xmlns:a16="http://schemas.microsoft.com/office/drawing/2014/main" xmlns="" id="{C5704964-865F-4151-AC1A-5379187A0B96}"/>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a:extLst>
            <a:ext uri="{FF2B5EF4-FFF2-40B4-BE49-F238E27FC236}">
              <a16:creationId xmlns:a16="http://schemas.microsoft.com/office/drawing/2014/main" xmlns="" id="{E86ED986-66A2-4A33-927E-18089DDE7EEC}"/>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8FB25F44-77EC-4D83-80C2-E0BAEB3F4A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A8D3006E-B94C-4D19-93EB-32AEFB703C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CEE20D9B-041F-4D45-A1B8-B32EA6A4AE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A1BBA6A6-DB85-41F8-B06A-3E96707720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32EAE4B7-B955-4539-BB81-261EF43A63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63822</xdr:rowOff>
    </xdr:from>
    <xdr:to>
      <xdr:col>55</xdr:col>
      <xdr:colOff>50800</xdr:colOff>
      <xdr:row>56</xdr:row>
      <xdr:rowOff>165422</xdr:rowOff>
    </xdr:to>
    <xdr:sp macro="" textlink="">
      <xdr:nvSpPr>
        <xdr:cNvPr id="221" name="楕円 220">
          <a:extLst>
            <a:ext uri="{FF2B5EF4-FFF2-40B4-BE49-F238E27FC236}">
              <a16:creationId xmlns:a16="http://schemas.microsoft.com/office/drawing/2014/main" xmlns="" id="{F24C568C-9E08-4F6E-8DD8-E749137ED6BB}"/>
            </a:ext>
          </a:extLst>
        </xdr:cNvPr>
        <xdr:cNvSpPr/>
      </xdr:nvSpPr>
      <xdr:spPr>
        <a:xfrm>
          <a:off x="10426700" y="96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150199</xdr:rowOff>
    </xdr:from>
    <xdr:ext cx="690189" cy="259045"/>
    <xdr:sp macro="" textlink="">
      <xdr:nvSpPr>
        <xdr:cNvPr id="222" name="【橋りょう・トンネル】&#10;一人当たり有形固定資産（償却資産）額該当値テキスト">
          <a:extLst>
            <a:ext uri="{FF2B5EF4-FFF2-40B4-BE49-F238E27FC236}">
              <a16:creationId xmlns:a16="http://schemas.microsoft.com/office/drawing/2014/main" xmlns="" id="{35C389ED-63CE-42EA-82B0-030FB196F519}"/>
            </a:ext>
          </a:extLst>
        </xdr:cNvPr>
        <xdr:cNvSpPr txBox="1"/>
      </xdr:nvSpPr>
      <xdr:spPr>
        <a:xfrm>
          <a:off x="10515600" y="9579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98996</xdr:rowOff>
    </xdr:from>
    <xdr:to>
      <xdr:col>50</xdr:col>
      <xdr:colOff>165100</xdr:colOff>
      <xdr:row>57</xdr:row>
      <xdr:rowOff>29146</xdr:rowOff>
    </xdr:to>
    <xdr:sp macro="" textlink="">
      <xdr:nvSpPr>
        <xdr:cNvPr id="223" name="楕円 222">
          <a:extLst>
            <a:ext uri="{FF2B5EF4-FFF2-40B4-BE49-F238E27FC236}">
              <a16:creationId xmlns:a16="http://schemas.microsoft.com/office/drawing/2014/main" xmlns="" id="{DA2FF00E-7C3B-4B3B-BF63-89714B9C82A5}"/>
            </a:ext>
          </a:extLst>
        </xdr:cNvPr>
        <xdr:cNvSpPr/>
      </xdr:nvSpPr>
      <xdr:spPr>
        <a:xfrm>
          <a:off x="9588500" y="97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114622</xdr:rowOff>
    </xdr:from>
    <xdr:to>
      <xdr:col>55</xdr:col>
      <xdr:colOff>0</xdr:colOff>
      <xdr:row>56</xdr:row>
      <xdr:rowOff>149796</xdr:rowOff>
    </xdr:to>
    <xdr:cxnSp macro="">
      <xdr:nvCxnSpPr>
        <xdr:cNvPr id="224" name="直線コネクタ 223">
          <a:extLst>
            <a:ext uri="{FF2B5EF4-FFF2-40B4-BE49-F238E27FC236}">
              <a16:creationId xmlns:a16="http://schemas.microsoft.com/office/drawing/2014/main" xmlns="" id="{6E9292B3-4DE5-4085-B0C4-2FF82CEBFF9C}"/>
            </a:ext>
          </a:extLst>
        </xdr:cNvPr>
        <xdr:cNvCxnSpPr/>
      </xdr:nvCxnSpPr>
      <xdr:spPr>
        <a:xfrm flipV="1">
          <a:off x="9639300" y="9715822"/>
          <a:ext cx="8382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129540</xdr:rowOff>
    </xdr:from>
    <xdr:to>
      <xdr:col>46</xdr:col>
      <xdr:colOff>38100</xdr:colOff>
      <xdr:row>57</xdr:row>
      <xdr:rowOff>59690</xdr:rowOff>
    </xdr:to>
    <xdr:sp macro="" textlink="">
      <xdr:nvSpPr>
        <xdr:cNvPr id="225" name="楕円 224">
          <a:extLst>
            <a:ext uri="{FF2B5EF4-FFF2-40B4-BE49-F238E27FC236}">
              <a16:creationId xmlns:a16="http://schemas.microsoft.com/office/drawing/2014/main" xmlns="" id="{DF27C921-B23B-45B6-9625-7A5987409986}"/>
            </a:ext>
          </a:extLst>
        </xdr:cNvPr>
        <xdr:cNvSpPr/>
      </xdr:nvSpPr>
      <xdr:spPr>
        <a:xfrm>
          <a:off x="8699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149796</xdr:rowOff>
    </xdr:from>
    <xdr:to>
      <xdr:col>50</xdr:col>
      <xdr:colOff>114300</xdr:colOff>
      <xdr:row>57</xdr:row>
      <xdr:rowOff>8890</xdr:rowOff>
    </xdr:to>
    <xdr:cxnSp macro="">
      <xdr:nvCxnSpPr>
        <xdr:cNvPr id="226" name="直線コネクタ 225">
          <a:extLst>
            <a:ext uri="{FF2B5EF4-FFF2-40B4-BE49-F238E27FC236}">
              <a16:creationId xmlns:a16="http://schemas.microsoft.com/office/drawing/2014/main" xmlns="" id="{A42F09A0-143D-4D93-AD81-610FFBC52692}"/>
            </a:ext>
          </a:extLst>
        </xdr:cNvPr>
        <xdr:cNvCxnSpPr/>
      </xdr:nvCxnSpPr>
      <xdr:spPr>
        <a:xfrm flipV="1">
          <a:off x="8750300" y="9750996"/>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xmlns="" id="{0EBE0DDF-5183-4939-9DE9-DAD3A2929BCF}"/>
            </a:ext>
          </a:extLst>
        </xdr:cNvPr>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xmlns="" id="{DB4AB080-A05C-4B87-A47F-CF7DF96CECF6}"/>
            </a:ext>
          </a:extLst>
        </xdr:cNvPr>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xmlns="" id="{1D77DA07-7933-4054-89AA-22559C7A9D8E}"/>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45673</xdr:rowOff>
    </xdr:from>
    <xdr:ext cx="690189" cy="259045"/>
    <xdr:sp macro="" textlink="">
      <xdr:nvSpPr>
        <xdr:cNvPr id="230" name="n_1mainValue【橋りょう・トンネル】&#10;一人当たり有形固定資産（償却資産）額">
          <a:extLst>
            <a:ext uri="{FF2B5EF4-FFF2-40B4-BE49-F238E27FC236}">
              <a16:creationId xmlns:a16="http://schemas.microsoft.com/office/drawing/2014/main" xmlns="" id="{0B14CF4E-C221-45B7-BB04-B60D127B3D20}"/>
            </a:ext>
          </a:extLst>
        </xdr:cNvPr>
        <xdr:cNvSpPr txBox="1"/>
      </xdr:nvSpPr>
      <xdr:spPr>
        <a:xfrm>
          <a:off x="9281505" y="9475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76217</xdr:rowOff>
    </xdr:from>
    <xdr:ext cx="690189" cy="259045"/>
    <xdr:sp macro="" textlink="">
      <xdr:nvSpPr>
        <xdr:cNvPr id="231" name="n_2mainValue【橋りょう・トンネル】&#10;一人当たり有形固定資産（償却資産）額">
          <a:extLst>
            <a:ext uri="{FF2B5EF4-FFF2-40B4-BE49-F238E27FC236}">
              <a16:creationId xmlns:a16="http://schemas.microsoft.com/office/drawing/2014/main" xmlns="" id="{758114EB-8A49-44AC-834E-6522B1295E8D}"/>
            </a:ext>
          </a:extLst>
        </xdr:cNvPr>
        <xdr:cNvSpPr txBox="1"/>
      </xdr:nvSpPr>
      <xdr:spPr>
        <a:xfrm>
          <a:off x="8405205" y="9505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167F37D9-DF85-4C61-A2F0-D26BFD8F13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8C83EED5-6384-4411-89A6-BEA80B6ED1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4A52B98F-7EAB-4BDE-95E6-E89DDC090C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4EE5EB02-82F2-4F1A-A3F6-F45924B941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F5EADA17-BDB0-4397-9B36-29D8857EF7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678A1210-FBCE-4BA3-B6FC-9DB93419A5E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5310AE3E-E254-4719-96A1-146724BB4F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9B27E4DB-8977-43D8-A705-8A4AEA9870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0DF904B3-5E18-4B92-99B0-166FBDC885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1D66ADAF-4DC7-41AE-B820-3A1B0DE4C7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xmlns="" id="{AD2256C9-210C-4423-A09C-F7A98345927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xmlns="" id="{499D0DFD-FEB3-407D-823E-460CA3F8E7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xmlns="" id="{0B0F5A3B-F690-42D0-9A4F-D49B697113B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xmlns="" id="{947CF836-047E-4A0D-92F5-166683A7FC3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xmlns="" id="{0C778EEB-30F0-4D4F-B42C-379FD0E30D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xmlns="" id="{ABDEE168-724F-4E26-A16D-61014A8948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xmlns="" id="{C1E6DF25-D2CE-498B-ADC4-C86D233308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xmlns="" id="{0D05053E-BECD-4BF9-AFC8-1612AEA78B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xmlns="" id="{3E5B10C1-643F-47A0-936C-310146617B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xmlns="" id="{9611E76C-8293-47C7-BA23-3D13A4A388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xmlns="" id="{1265934F-08F1-46C7-8484-39AF1D2C2A3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7AD845B5-4F70-4556-8F95-0B86C44EDC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73EB8BFF-A0D1-49FB-A1CE-D95E5325127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xmlns="" id="{216115AA-594B-4A64-9BC6-1DA16E1D99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a:extLst>
            <a:ext uri="{FF2B5EF4-FFF2-40B4-BE49-F238E27FC236}">
              <a16:creationId xmlns:a16="http://schemas.microsoft.com/office/drawing/2014/main" xmlns="" id="{5EAC7BA3-7659-435B-A722-B3AA2B2884DF}"/>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a:extLst>
            <a:ext uri="{FF2B5EF4-FFF2-40B4-BE49-F238E27FC236}">
              <a16:creationId xmlns:a16="http://schemas.microsoft.com/office/drawing/2014/main" xmlns="" id="{CA3A7D16-8942-417D-BF2E-01E54661FC53}"/>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a:extLst>
            <a:ext uri="{FF2B5EF4-FFF2-40B4-BE49-F238E27FC236}">
              <a16:creationId xmlns:a16="http://schemas.microsoft.com/office/drawing/2014/main" xmlns="" id="{03605B23-BB9D-4DFE-92F1-D59B5E315387}"/>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xmlns="" id="{7B679492-E00C-4235-9BE2-14A68817391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xmlns="" id="{9B4CC6AE-FEEF-450A-A796-8E27971DF94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1" name="【公営住宅】&#10;有形固定資産減価償却率平均値テキスト">
          <a:extLst>
            <a:ext uri="{FF2B5EF4-FFF2-40B4-BE49-F238E27FC236}">
              <a16:creationId xmlns:a16="http://schemas.microsoft.com/office/drawing/2014/main" xmlns="" id="{4112CB04-50FB-4957-BE26-07AEC486B2FC}"/>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a:extLst>
            <a:ext uri="{FF2B5EF4-FFF2-40B4-BE49-F238E27FC236}">
              <a16:creationId xmlns:a16="http://schemas.microsoft.com/office/drawing/2014/main" xmlns="" id="{35C973DD-9119-463D-84DF-DD3FFD30F68E}"/>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a:extLst>
            <a:ext uri="{FF2B5EF4-FFF2-40B4-BE49-F238E27FC236}">
              <a16:creationId xmlns:a16="http://schemas.microsoft.com/office/drawing/2014/main" xmlns="" id="{04374C36-5220-49B7-9FB2-40EB7CF52688}"/>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a:extLst>
            <a:ext uri="{FF2B5EF4-FFF2-40B4-BE49-F238E27FC236}">
              <a16:creationId xmlns:a16="http://schemas.microsoft.com/office/drawing/2014/main" xmlns="" id="{A2E08D9C-1A17-4022-ABB2-0B4714D3C85E}"/>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a:extLst>
            <a:ext uri="{FF2B5EF4-FFF2-40B4-BE49-F238E27FC236}">
              <a16:creationId xmlns:a16="http://schemas.microsoft.com/office/drawing/2014/main" xmlns="" id="{9CCE74CE-E487-4BCE-85C1-4A3E94429D5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62E66746-564A-4BA8-B507-A33C442D9F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51A789CB-4073-4E22-83E7-7F76FACAFA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E7A8E8DC-C8EB-48A2-9625-1C1BFB2BA25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3C776890-C8E2-4287-9C02-A19FA1B16D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B1CC7B74-8BC4-462C-AA75-495396D209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71" name="楕円 270">
          <a:extLst>
            <a:ext uri="{FF2B5EF4-FFF2-40B4-BE49-F238E27FC236}">
              <a16:creationId xmlns:a16="http://schemas.microsoft.com/office/drawing/2014/main" xmlns="" id="{FD36B0A7-0790-4EC1-B209-A77BF8494A2E}"/>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72" name="【公営住宅】&#10;有形固定資産減価償却率該当値テキスト">
          <a:extLst>
            <a:ext uri="{FF2B5EF4-FFF2-40B4-BE49-F238E27FC236}">
              <a16:creationId xmlns:a16="http://schemas.microsoft.com/office/drawing/2014/main" xmlns="" id="{951A5172-B9A8-4FC5-B678-3502E6A724AB}"/>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273" name="楕円 272">
          <a:extLst>
            <a:ext uri="{FF2B5EF4-FFF2-40B4-BE49-F238E27FC236}">
              <a16:creationId xmlns:a16="http://schemas.microsoft.com/office/drawing/2014/main" xmlns="" id="{EEFE0FE9-4896-4D11-8268-4260FEB93D72}"/>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36195</xdr:rowOff>
    </xdr:to>
    <xdr:cxnSp macro="">
      <xdr:nvCxnSpPr>
        <xdr:cNvPr id="274" name="直線コネクタ 273">
          <a:extLst>
            <a:ext uri="{FF2B5EF4-FFF2-40B4-BE49-F238E27FC236}">
              <a16:creationId xmlns:a16="http://schemas.microsoft.com/office/drawing/2014/main" xmlns="" id="{284E09E1-C30D-4A47-BCB4-C37412EA421A}"/>
            </a:ext>
          </a:extLst>
        </xdr:cNvPr>
        <xdr:cNvCxnSpPr/>
      </xdr:nvCxnSpPr>
      <xdr:spPr>
        <a:xfrm>
          <a:off x="3797300" y="143884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164464</xdr:rowOff>
    </xdr:from>
    <xdr:to>
      <xdr:col>15</xdr:col>
      <xdr:colOff>101600</xdr:colOff>
      <xdr:row>84</xdr:row>
      <xdr:rowOff>94614</xdr:rowOff>
    </xdr:to>
    <xdr:sp macro="" textlink="">
      <xdr:nvSpPr>
        <xdr:cNvPr id="275" name="楕円 274">
          <a:extLst>
            <a:ext uri="{FF2B5EF4-FFF2-40B4-BE49-F238E27FC236}">
              <a16:creationId xmlns:a16="http://schemas.microsoft.com/office/drawing/2014/main" xmlns="" id="{238147C7-E1B5-45D3-83C4-FF3158B92B2B}"/>
            </a:ext>
          </a:extLst>
        </xdr:cNvPr>
        <xdr:cNvSpPr/>
      </xdr:nvSpPr>
      <xdr:spPr>
        <a:xfrm>
          <a:off x="2857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84</xdr:row>
      <xdr:rowOff>43814</xdr:rowOff>
    </xdr:to>
    <xdr:cxnSp macro="">
      <xdr:nvCxnSpPr>
        <xdr:cNvPr id="276" name="直線コネクタ 275">
          <a:extLst>
            <a:ext uri="{FF2B5EF4-FFF2-40B4-BE49-F238E27FC236}">
              <a16:creationId xmlns:a16="http://schemas.microsoft.com/office/drawing/2014/main" xmlns="" id="{BF98436A-FCB8-4918-B973-35EC7BDE41DF}"/>
            </a:ext>
          </a:extLst>
        </xdr:cNvPr>
        <xdr:cNvCxnSpPr/>
      </xdr:nvCxnSpPr>
      <xdr:spPr>
        <a:xfrm flipV="1">
          <a:off x="2908300" y="14388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77" name="n_1aveValue【公営住宅】&#10;有形固定資産減価償却率">
          <a:extLst>
            <a:ext uri="{FF2B5EF4-FFF2-40B4-BE49-F238E27FC236}">
              <a16:creationId xmlns:a16="http://schemas.microsoft.com/office/drawing/2014/main" xmlns="" id="{8294A767-81F3-44D4-B1B9-E68865F86B22}"/>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8" name="n_2aveValue【公営住宅】&#10;有形固定資産減価償却率">
          <a:extLst>
            <a:ext uri="{FF2B5EF4-FFF2-40B4-BE49-F238E27FC236}">
              <a16:creationId xmlns:a16="http://schemas.microsoft.com/office/drawing/2014/main" xmlns="" id="{C2D9D843-A1A4-4B98-B836-75B7B1E25BA4}"/>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9" name="n_3aveValue【公営住宅】&#10;有形固定資産減価償却率">
          <a:extLst>
            <a:ext uri="{FF2B5EF4-FFF2-40B4-BE49-F238E27FC236}">
              <a16:creationId xmlns:a16="http://schemas.microsoft.com/office/drawing/2014/main" xmlns="" id="{46F42258-EB1E-4366-B464-210A4F36A9C7}"/>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280" name="n_1mainValue【公営住宅】&#10;有形固定資産減価償却率">
          <a:extLst>
            <a:ext uri="{FF2B5EF4-FFF2-40B4-BE49-F238E27FC236}">
              <a16:creationId xmlns:a16="http://schemas.microsoft.com/office/drawing/2014/main" xmlns="" id="{72EFD614-3D22-46DD-BE2C-FA6B75EEE081}"/>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85741</xdr:rowOff>
    </xdr:from>
    <xdr:ext cx="405111" cy="259045"/>
    <xdr:sp macro="" textlink="">
      <xdr:nvSpPr>
        <xdr:cNvPr id="281" name="n_2mainValue【公営住宅】&#10;有形固定資産減価償却率">
          <a:extLst>
            <a:ext uri="{FF2B5EF4-FFF2-40B4-BE49-F238E27FC236}">
              <a16:creationId xmlns:a16="http://schemas.microsoft.com/office/drawing/2014/main" xmlns="" id="{9C0CC186-E173-415A-92F9-37F66E2D051B}"/>
            </a:ext>
          </a:extLst>
        </xdr:cNvPr>
        <xdr:cNvSpPr txBox="1"/>
      </xdr:nvSpPr>
      <xdr:spPr>
        <a:xfrm>
          <a:off x="2705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xmlns="" id="{471DED87-F3AC-47A2-81EB-0DB3B18781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xmlns="" id="{DF040317-A7F9-4181-A6F9-8DE4D18190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xmlns="" id="{FCD22F9E-82D4-42DC-827B-E7BF978277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xmlns="" id="{5B3CE48C-8105-4D99-9F1D-E84B9C0F42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xmlns="" id="{448BCD2F-2BC0-4534-A142-FE3246E13F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xmlns="" id="{7041F6C6-6D91-4091-B8C5-E391C41EB7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xmlns="" id="{D717CB41-BA35-4131-8368-CB0305AACA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xmlns="" id="{0F65ED62-228B-4B48-8FE3-B367749D34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xmlns="" id="{18C3E455-494C-48E6-9085-BE539E2BB8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xmlns="" id="{C2CD44DB-9C62-4CCD-9EA6-7E04978EE1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xmlns="" id="{7107F710-39DA-4F8E-99B5-DAAC5D949B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xmlns="" id="{720F06FD-B2D2-4B93-A9A2-BD0A19AB9C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xmlns="" id="{3241D798-3821-41ED-8A16-8C638EE61A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xmlns="" id="{FE56E861-8450-4126-96EF-0655A925EC6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xmlns="" id="{CA309F2A-3F21-454A-A2E6-20B4882F307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xmlns="" id="{3EBB6D90-B45B-42FD-A009-A06ADE64270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xmlns="" id="{0D047892-755C-49D4-ACFB-7E963A94A0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xmlns="" id="{049C87C6-10D3-48C4-BE4C-2E48E2599DE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xmlns="" id="{3FB20877-1511-4561-80EA-5FE5A2791F7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xmlns="" id="{0523C67D-94ED-42BC-BDFB-95215673F28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xmlns="" id="{C65971DB-A4FC-4DB5-8666-BE9ECB12D1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xmlns="" id="{95C239B7-691C-406E-BF1D-41235D99945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xmlns="" id="{FE155143-E4FD-458B-B347-62CCF81406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xmlns="" id="{19116B4E-7F00-40DE-BDB3-8F2647C09EE8}"/>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xmlns="" id="{A4AEED29-AC99-43A3-9CBD-8C41C498F2B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xmlns="" id="{7503178E-B50B-46EA-86FC-76DD5BD6EF6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a:extLst>
            <a:ext uri="{FF2B5EF4-FFF2-40B4-BE49-F238E27FC236}">
              <a16:creationId xmlns:a16="http://schemas.microsoft.com/office/drawing/2014/main" xmlns="" id="{20049E8A-E98E-45B6-B15D-DDCAD279C58D}"/>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a:extLst>
            <a:ext uri="{FF2B5EF4-FFF2-40B4-BE49-F238E27FC236}">
              <a16:creationId xmlns:a16="http://schemas.microsoft.com/office/drawing/2014/main" xmlns="" id="{AA556BC4-9A57-4D8D-8448-222941D1B476}"/>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10" name="【公営住宅】&#10;一人当たり面積平均値テキスト">
          <a:extLst>
            <a:ext uri="{FF2B5EF4-FFF2-40B4-BE49-F238E27FC236}">
              <a16:creationId xmlns:a16="http://schemas.microsoft.com/office/drawing/2014/main" xmlns="" id="{0D8CBFF8-4629-489E-A701-FC7C66B0C350}"/>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a:extLst>
            <a:ext uri="{FF2B5EF4-FFF2-40B4-BE49-F238E27FC236}">
              <a16:creationId xmlns:a16="http://schemas.microsoft.com/office/drawing/2014/main" xmlns="" id="{86BCE0BF-660C-4553-8E7A-CDF29ED4B6A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a:extLst>
            <a:ext uri="{FF2B5EF4-FFF2-40B4-BE49-F238E27FC236}">
              <a16:creationId xmlns:a16="http://schemas.microsoft.com/office/drawing/2014/main" xmlns="" id="{4AF02A97-6537-495D-9716-C25F9431A35F}"/>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a:extLst>
            <a:ext uri="{FF2B5EF4-FFF2-40B4-BE49-F238E27FC236}">
              <a16:creationId xmlns:a16="http://schemas.microsoft.com/office/drawing/2014/main" xmlns="" id="{8BC46559-D013-4CA9-B9E7-10FE1BCE691D}"/>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a:extLst>
            <a:ext uri="{FF2B5EF4-FFF2-40B4-BE49-F238E27FC236}">
              <a16:creationId xmlns:a16="http://schemas.microsoft.com/office/drawing/2014/main" xmlns="" id="{99D13F1C-F693-4189-B664-8BDC68D9F9FB}"/>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CB61E3B4-35F5-4157-9430-D45E1D2588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9CF528E2-99E7-42BF-BDDD-7B0C2F4194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9FC76E8E-ADF4-4BFB-ACE9-632E798106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3F726CAD-890E-452E-9081-9CE298E45F2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8AFFF942-D711-45FB-BD02-026BD221BF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62548</xdr:rowOff>
    </xdr:from>
    <xdr:to>
      <xdr:col>55</xdr:col>
      <xdr:colOff>50800</xdr:colOff>
      <xdr:row>80</xdr:row>
      <xdr:rowOff>164148</xdr:rowOff>
    </xdr:to>
    <xdr:sp macro="" textlink="">
      <xdr:nvSpPr>
        <xdr:cNvPr id="320" name="楕円 319">
          <a:extLst>
            <a:ext uri="{FF2B5EF4-FFF2-40B4-BE49-F238E27FC236}">
              <a16:creationId xmlns:a16="http://schemas.microsoft.com/office/drawing/2014/main" xmlns="" id="{1B772722-378B-4191-A9C9-CB66CF7C032E}"/>
            </a:ext>
          </a:extLst>
        </xdr:cNvPr>
        <xdr:cNvSpPr/>
      </xdr:nvSpPr>
      <xdr:spPr>
        <a:xfrm>
          <a:off x="10426700" y="137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85425</xdr:rowOff>
    </xdr:from>
    <xdr:ext cx="469744" cy="259045"/>
    <xdr:sp macro="" textlink="">
      <xdr:nvSpPr>
        <xdr:cNvPr id="321" name="【公営住宅】&#10;一人当たり面積該当値テキスト">
          <a:extLst>
            <a:ext uri="{FF2B5EF4-FFF2-40B4-BE49-F238E27FC236}">
              <a16:creationId xmlns:a16="http://schemas.microsoft.com/office/drawing/2014/main" xmlns="" id="{C9937C1F-847B-4379-83F8-CCA599201DA5}"/>
            </a:ext>
          </a:extLst>
        </xdr:cNvPr>
        <xdr:cNvSpPr txBox="1"/>
      </xdr:nvSpPr>
      <xdr:spPr>
        <a:xfrm>
          <a:off x="10515600" y="1362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97219</xdr:rowOff>
    </xdr:from>
    <xdr:to>
      <xdr:col>50</xdr:col>
      <xdr:colOff>165100</xdr:colOff>
      <xdr:row>81</xdr:row>
      <xdr:rowOff>27369</xdr:rowOff>
    </xdr:to>
    <xdr:sp macro="" textlink="">
      <xdr:nvSpPr>
        <xdr:cNvPr id="322" name="楕円 321">
          <a:extLst>
            <a:ext uri="{FF2B5EF4-FFF2-40B4-BE49-F238E27FC236}">
              <a16:creationId xmlns:a16="http://schemas.microsoft.com/office/drawing/2014/main" xmlns="" id="{9F160E56-FD4C-491C-A73E-981C4FCAED4C}"/>
            </a:ext>
          </a:extLst>
        </xdr:cNvPr>
        <xdr:cNvSpPr/>
      </xdr:nvSpPr>
      <xdr:spPr>
        <a:xfrm>
          <a:off x="9588500" y="138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113348</xdr:rowOff>
    </xdr:from>
    <xdr:to>
      <xdr:col>55</xdr:col>
      <xdr:colOff>0</xdr:colOff>
      <xdr:row>80</xdr:row>
      <xdr:rowOff>148019</xdr:rowOff>
    </xdr:to>
    <xdr:cxnSp macro="">
      <xdr:nvCxnSpPr>
        <xdr:cNvPr id="323" name="直線コネクタ 322">
          <a:extLst>
            <a:ext uri="{FF2B5EF4-FFF2-40B4-BE49-F238E27FC236}">
              <a16:creationId xmlns:a16="http://schemas.microsoft.com/office/drawing/2014/main" xmlns="" id="{E961B04E-E3E2-4303-AF11-EA9F4663BA32}"/>
            </a:ext>
          </a:extLst>
        </xdr:cNvPr>
        <xdr:cNvCxnSpPr/>
      </xdr:nvCxnSpPr>
      <xdr:spPr>
        <a:xfrm flipV="1">
          <a:off x="9639300" y="13829348"/>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120650</xdr:rowOff>
    </xdr:from>
    <xdr:to>
      <xdr:col>46</xdr:col>
      <xdr:colOff>38100</xdr:colOff>
      <xdr:row>81</xdr:row>
      <xdr:rowOff>50800</xdr:rowOff>
    </xdr:to>
    <xdr:sp macro="" textlink="">
      <xdr:nvSpPr>
        <xdr:cNvPr id="324" name="楕円 323">
          <a:extLst>
            <a:ext uri="{FF2B5EF4-FFF2-40B4-BE49-F238E27FC236}">
              <a16:creationId xmlns:a16="http://schemas.microsoft.com/office/drawing/2014/main" xmlns="" id="{B81AC269-EF7B-419B-A4F5-AD6923E02361}"/>
            </a:ext>
          </a:extLst>
        </xdr:cNvPr>
        <xdr:cNvSpPr/>
      </xdr:nvSpPr>
      <xdr:spPr>
        <a:xfrm>
          <a:off x="8699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148019</xdr:rowOff>
    </xdr:from>
    <xdr:to>
      <xdr:col>50</xdr:col>
      <xdr:colOff>114300</xdr:colOff>
      <xdr:row>81</xdr:row>
      <xdr:rowOff>0</xdr:rowOff>
    </xdr:to>
    <xdr:cxnSp macro="">
      <xdr:nvCxnSpPr>
        <xdr:cNvPr id="325" name="直線コネクタ 324">
          <a:extLst>
            <a:ext uri="{FF2B5EF4-FFF2-40B4-BE49-F238E27FC236}">
              <a16:creationId xmlns:a16="http://schemas.microsoft.com/office/drawing/2014/main" xmlns="" id="{88A9393F-2C32-4A6A-BAF9-396440CD2027}"/>
            </a:ext>
          </a:extLst>
        </xdr:cNvPr>
        <xdr:cNvCxnSpPr/>
      </xdr:nvCxnSpPr>
      <xdr:spPr>
        <a:xfrm flipV="1">
          <a:off x="8750300" y="1386401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26" name="n_1aveValue【公営住宅】&#10;一人当たり面積">
          <a:extLst>
            <a:ext uri="{FF2B5EF4-FFF2-40B4-BE49-F238E27FC236}">
              <a16:creationId xmlns:a16="http://schemas.microsoft.com/office/drawing/2014/main" xmlns="" id="{12239C43-DB88-478A-82EB-A903380D3590}"/>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27" name="n_2aveValue【公営住宅】&#10;一人当たり面積">
          <a:extLst>
            <a:ext uri="{FF2B5EF4-FFF2-40B4-BE49-F238E27FC236}">
              <a16:creationId xmlns:a16="http://schemas.microsoft.com/office/drawing/2014/main" xmlns="" id="{AEAECC8A-7D69-42EB-87AA-7F1B4338C12F}"/>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8" name="n_3aveValue【公営住宅】&#10;一人当たり面積">
          <a:extLst>
            <a:ext uri="{FF2B5EF4-FFF2-40B4-BE49-F238E27FC236}">
              <a16:creationId xmlns:a16="http://schemas.microsoft.com/office/drawing/2014/main" xmlns="" id="{E3D792C4-3BBA-4416-A0D5-9E47428DC8B3}"/>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43896</xdr:rowOff>
    </xdr:from>
    <xdr:ext cx="469744" cy="259045"/>
    <xdr:sp macro="" textlink="">
      <xdr:nvSpPr>
        <xdr:cNvPr id="329" name="n_1mainValue【公営住宅】&#10;一人当たり面積">
          <a:extLst>
            <a:ext uri="{FF2B5EF4-FFF2-40B4-BE49-F238E27FC236}">
              <a16:creationId xmlns:a16="http://schemas.microsoft.com/office/drawing/2014/main" xmlns="" id="{1AAD773A-F0E5-4FE8-863B-691F7F61A33F}"/>
            </a:ext>
          </a:extLst>
        </xdr:cNvPr>
        <xdr:cNvSpPr txBox="1"/>
      </xdr:nvSpPr>
      <xdr:spPr>
        <a:xfrm>
          <a:off x="9391727"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67327</xdr:rowOff>
    </xdr:from>
    <xdr:ext cx="469744" cy="259045"/>
    <xdr:sp macro="" textlink="">
      <xdr:nvSpPr>
        <xdr:cNvPr id="330" name="n_2mainValue【公営住宅】&#10;一人当たり面積">
          <a:extLst>
            <a:ext uri="{FF2B5EF4-FFF2-40B4-BE49-F238E27FC236}">
              <a16:creationId xmlns:a16="http://schemas.microsoft.com/office/drawing/2014/main" xmlns="" id="{AF99D273-AC1F-4BB3-97F5-8582D9DD20D3}"/>
            </a:ext>
          </a:extLst>
        </xdr:cNvPr>
        <xdr:cNvSpPr txBox="1"/>
      </xdr:nvSpPr>
      <xdr:spPr>
        <a:xfrm>
          <a:off x="8515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xmlns="" id="{A1D51669-FBE5-46E2-86DA-6A6EFA9BFF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xmlns="" id="{11D4E8DE-CFB1-4608-B64A-72C700D05C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xmlns="" id="{C87A3498-1525-49E0-B10A-FA01ECCF8A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xmlns="" id="{EF67116B-39CE-40D0-B236-CCFF42FEB8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xmlns="" id="{97D71664-DA44-4A6F-B236-A4C55EED1C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xmlns="" id="{CDD3C010-4D9F-4419-AB0F-A951B89C73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xmlns="" id="{9E14B9D8-9344-4F3A-8DD4-46FED2E4EF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xmlns="" id="{F3190DB7-7ECC-4C4E-84F4-0A42B1DC19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xmlns="" id="{AEEE0B22-08B4-49CB-ACA4-3568D9D874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xmlns="" id="{9294532A-0B44-46F8-8F02-895207EC1F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xmlns="" id="{E52A918C-C6EC-4A34-A76F-C34F1DDF4C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xmlns="" id="{275B4686-A927-41C9-9C32-8649A55110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xmlns="" id="{FA2530BD-1251-48A4-A9D0-D893216255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xmlns="" id="{A04E8019-2BCF-4565-B7EC-68B0C23E46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xmlns="" id="{8A68423D-51FC-49B5-9635-DC125DF1D7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xmlns="" id="{E4EEC03A-B5CA-41D9-91D0-EE39638DE9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xmlns="" id="{130AF56D-783F-4872-B006-4EF4E64291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xmlns="" id="{D6ED9982-1BAB-4FF0-BD9A-8AACDAA0E8D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xmlns="" id="{B9BC2285-51FE-4262-A5B5-3C762FE557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xmlns="" id="{14FD9C46-5F34-456D-AE46-549F73217B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xmlns="" id="{EFCA85D8-71B5-4E24-BA4B-39F3E9A3E5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xmlns="" id="{C5FDCE69-850A-4ED2-9367-85B76E3B52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xmlns="" id="{10FCDA9E-484D-4F98-8669-470100F6DA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xmlns="" id="{D0E0F0FE-6CE0-478E-8AF1-DD81ADDAB7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xmlns="" id="{40D00F2E-502A-4214-896F-CB31E08998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xmlns="" id="{846B0F13-FA43-450F-9990-B692A393F1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xmlns="" id="{3FE81A96-7DE3-4DE5-9F02-30701605EB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xmlns="" id="{3D5DF3F4-3A85-4FBE-B5CD-F9F6B5CCFC1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xmlns="" id="{BACFD4D8-F17D-4AC9-8782-7B4AE45A7C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xmlns="" id="{020D1129-7A51-4944-8054-016A86DDED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xmlns="" id="{93B10524-B674-4014-B3C6-42609B51EE7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xmlns="" id="{97E99D58-076A-4C7B-99CC-2EB072A7A23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xmlns="" id="{D03FEA5B-FBBF-4A48-8C12-36D36E052C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xmlns="" id="{F3ACE164-FF6F-42A2-9351-4588BBCE7E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xmlns="" id="{FC31004C-3EEC-46F9-B9EC-50F1FE493EE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xmlns="" id="{E9D15A1A-9648-4CA6-9973-227D9877EF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xmlns="" id="{69FFEDB1-F98C-4B78-B49B-37905091E5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xmlns="" id="{A11EC691-48D6-4B1D-8C8B-D8886DF1241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xmlns="" id="{C27E7EC3-5635-42A6-A657-9395E359DA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xmlns="" id="{496E0F36-33C6-4B71-8BE6-23A7EAF0EFE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xmlns="" id="{1F48D46A-79D1-4623-952D-DD22825939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2" name="直線コネクタ 371">
          <a:extLst>
            <a:ext uri="{FF2B5EF4-FFF2-40B4-BE49-F238E27FC236}">
              <a16:creationId xmlns:a16="http://schemas.microsoft.com/office/drawing/2014/main" xmlns="" id="{BCEBEC4B-895D-453D-966A-BCF966267F6D}"/>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3" name="【認定こども園・幼稚園・保育所】&#10;有形固定資産減価償却率最小値テキスト">
          <a:extLst>
            <a:ext uri="{FF2B5EF4-FFF2-40B4-BE49-F238E27FC236}">
              <a16:creationId xmlns:a16="http://schemas.microsoft.com/office/drawing/2014/main" xmlns="" id="{441E8062-8BBB-4C59-987B-0463EEE30F62}"/>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4" name="直線コネクタ 373">
          <a:extLst>
            <a:ext uri="{FF2B5EF4-FFF2-40B4-BE49-F238E27FC236}">
              <a16:creationId xmlns:a16="http://schemas.microsoft.com/office/drawing/2014/main" xmlns="" id="{955A9EF6-6E6A-42E0-81EF-D689DF8B432F}"/>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xmlns="" id="{FF9DB046-AEF6-4CE7-B490-9AE212720DB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xmlns="" id="{F51D39B8-B5CB-46BF-9E8A-D005D5C24F4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xmlns="" id="{3F313502-FE1B-4F0E-91E5-7D9CA936D67D}"/>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8" name="フローチャート: 判断 377">
          <a:extLst>
            <a:ext uri="{FF2B5EF4-FFF2-40B4-BE49-F238E27FC236}">
              <a16:creationId xmlns:a16="http://schemas.microsoft.com/office/drawing/2014/main" xmlns="" id="{D7AD1DE3-4EEA-4F91-AF00-246595E9359D}"/>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9" name="フローチャート: 判断 378">
          <a:extLst>
            <a:ext uri="{FF2B5EF4-FFF2-40B4-BE49-F238E27FC236}">
              <a16:creationId xmlns:a16="http://schemas.microsoft.com/office/drawing/2014/main" xmlns="" id="{4134B288-3AE1-466B-B295-3FC1F8D31289}"/>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80" name="フローチャート: 判断 379">
          <a:extLst>
            <a:ext uri="{FF2B5EF4-FFF2-40B4-BE49-F238E27FC236}">
              <a16:creationId xmlns:a16="http://schemas.microsoft.com/office/drawing/2014/main" xmlns="" id="{A76EE2CF-FBAC-42DD-AFA5-CFEE1D74C839}"/>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81" name="フローチャート: 判断 380">
          <a:extLst>
            <a:ext uri="{FF2B5EF4-FFF2-40B4-BE49-F238E27FC236}">
              <a16:creationId xmlns:a16="http://schemas.microsoft.com/office/drawing/2014/main" xmlns="" id="{76B69622-DD25-4FAF-8569-CE06E600CA23}"/>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71370930-F3F5-4493-90BE-42F11C185D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A33F0969-45B0-4E44-AAEB-E4109C7E65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124760A2-36F8-434D-AB73-17E3F2C4DB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8D3C9351-2454-4B31-9A0D-1C061F86DE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C0447098-BBB9-4E2B-8BDA-48AFA47380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87" name="楕円 386">
          <a:extLst>
            <a:ext uri="{FF2B5EF4-FFF2-40B4-BE49-F238E27FC236}">
              <a16:creationId xmlns:a16="http://schemas.microsoft.com/office/drawing/2014/main" xmlns="" id="{82E18A7D-FC0E-48E3-85F6-CB2D2A0FBF3C}"/>
            </a:ext>
          </a:extLst>
        </xdr:cNvPr>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xmlns="" id="{9228434A-E1D9-41A6-BCC8-680EDE22616E}"/>
            </a:ext>
          </a:extLst>
        </xdr:cNvPr>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389" name="楕円 388">
          <a:extLst>
            <a:ext uri="{FF2B5EF4-FFF2-40B4-BE49-F238E27FC236}">
              <a16:creationId xmlns:a16="http://schemas.microsoft.com/office/drawing/2014/main" xmlns="" id="{DCE64E9F-5FCA-4FBC-BD86-4CECF01F6070}"/>
            </a:ext>
          </a:extLst>
        </xdr:cNvPr>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154577</xdr:rowOff>
    </xdr:to>
    <xdr:cxnSp macro="">
      <xdr:nvCxnSpPr>
        <xdr:cNvPr id="390" name="直線コネクタ 389">
          <a:extLst>
            <a:ext uri="{FF2B5EF4-FFF2-40B4-BE49-F238E27FC236}">
              <a16:creationId xmlns:a16="http://schemas.microsoft.com/office/drawing/2014/main" xmlns="" id="{CA8889BF-51A5-443E-82F1-EEEF1BB6D1BE}"/>
            </a:ext>
          </a:extLst>
        </xdr:cNvPr>
        <xdr:cNvCxnSpPr/>
      </xdr:nvCxnSpPr>
      <xdr:spPr>
        <a:xfrm flipV="1">
          <a:off x="15481300" y="645740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91" name="楕円 390">
          <a:extLst>
            <a:ext uri="{FF2B5EF4-FFF2-40B4-BE49-F238E27FC236}">
              <a16:creationId xmlns:a16="http://schemas.microsoft.com/office/drawing/2014/main" xmlns="" id="{03A2E1C9-8640-411F-BB37-AA2E4B76F50C}"/>
            </a:ext>
          </a:extLst>
        </xdr:cNvPr>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20683</xdr:rowOff>
    </xdr:to>
    <xdr:cxnSp macro="">
      <xdr:nvCxnSpPr>
        <xdr:cNvPr id="392" name="直線コネクタ 391">
          <a:extLst>
            <a:ext uri="{FF2B5EF4-FFF2-40B4-BE49-F238E27FC236}">
              <a16:creationId xmlns:a16="http://schemas.microsoft.com/office/drawing/2014/main" xmlns="" id="{DFAE09CA-D1AB-4B24-AC98-1933D81BAAE0}"/>
            </a:ext>
          </a:extLst>
        </xdr:cNvPr>
        <xdr:cNvCxnSpPr/>
      </xdr:nvCxnSpPr>
      <xdr:spPr>
        <a:xfrm flipV="1">
          <a:off x="14592300" y="64982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xmlns="" id="{312173C7-79AE-49AD-87A4-25E832597149}"/>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xmlns="" id="{A894EE8B-9D12-406A-BE35-D3E4BA56AF54}"/>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xmlns="" id="{FEE10214-C3E8-4DB8-B783-568E6B41B716}"/>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xmlns="" id="{C8F759D9-9425-41A2-B5E3-9D2AE85413D9}"/>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xmlns="" id="{22B34C68-1D76-46FB-8274-D68D0770E4AC}"/>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xmlns="" id="{02200B94-A4D6-4D49-9FA9-5B9D6E2FEE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xmlns="" id="{98461B25-0D73-42EA-86B2-B92D38C52F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xmlns="" id="{C66858C0-5D99-436E-A6D5-8F83013B71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xmlns="" id="{37C7017E-7DA7-455F-B47A-54B8D06375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xmlns="" id="{FFCE217E-ACDE-4E6C-B68D-86A4A68F4F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xmlns="" id="{4BCCDDAB-52A0-4D13-8276-8906B03297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xmlns="" id="{E9FF0CAC-67A4-4699-91B9-191CE95F66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xmlns="" id="{40BAFBB5-9C57-4702-8520-A6796D63E7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xmlns="" id="{E2EE9410-A5FD-4368-BD3D-74D0F8C0D6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xmlns="" id="{610D6564-6F0F-470B-B6F9-9ED9B8388E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xmlns="" id="{A82190B7-9E67-4167-91D0-1CF2CC2FF0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xmlns="" id="{D5C6D12D-7BF5-49AA-9759-3CB95A8D9FB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xmlns="" id="{12ADB9BC-F139-4EBD-9675-D0AD1DBB83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xmlns="" id="{92869016-A8B6-4D60-A3D8-D6F5DD1E53C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xmlns="" id="{E4F0097E-34EA-45BC-A239-7955AD8E8D9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xmlns="" id="{A28FC9B6-9D05-48CD-879C-A670E62D392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xmlns="" id="{5FE0D924-8CF9-4D1B-824B-01A36918FA5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xmlns="" id="{CD0CC93E-3F4E-44FC-AEB2-E5FABA1619F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AF7D16AC-26B2-42BA-A019-18872E290C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82DB12C8-7B2F-44EF-93A5-AE8C90BE03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xmlns="" id="{B64D3CB7-1E42-4F03-A731-A51D7C707F1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9" name="直線コネクタ 418">
          <a:extLst>
            <a:ext uri="{FF2B5EF4-FFF2-40B4-BE49-F238E27FC236}">
              <a16:creationId xmlns:a16="http://schemas.microsoft.com/office/drawing/2014/main" xmlns="" id="{CA4C3D78-21CE-474F-90E7-BAFBB2A65E5A}"/>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xmlns="" id="{2E2425DE-BA16-456B-A95E-F0C92D981ADA}"/>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21" name="直線コネクタ 420">
          <a:extLst>
            <a:ext uri="{FF2B5EF4-FFF2-40B4-BE49-F238E27FC236}">
              <a16:creationId xmlns:a16="http://schemas.microsoft.com/office/drawing/2014/main" xmlns="" id="{B6DAB9E0-97AF-4295-B6E2-58BC78A24863}"/>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xmlns="" id="{26BF250A-41F6-4EEB-8F76-10D7606682FE}"/>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3" name="直線コネクタ 422">
          <a:extLst>
            <a:ext uri="{FF2B5EF4-FFF2-40B4-BE49-F238E27FC236}">
              <a16:creationId xmlns:a16="http://schemas.microsoft.com/office/drawing/2014/main" xmlns="" id="{170EB58F-3362-432F-93CB-A45A6DF938A3}"/>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xmlns="" id="{C18A872D-D1C4-4DDB-A7BC-D467F88088EF}"/>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5" name="フローチャート: 判断 424">
          <a:extLst>
            <a:ext uri="{FF2B5EF4-FFF2-40B4-BE49-F238E27FC236}">
              <a16:creationId xmlns:a16="http://schemas.microsoft.com/office/drawing/2014/main" xmlns="" id="{097F04AC-EB37-48C4-8E98-F3091AD9FF0A}"/>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6" name="フローチャート: 判断 425">
          <a:extLst>
            <a:ext uri="{FF2B5EF4-FFF2-40B4-BE49-F238E27FC236}">
              <a16:creationId xmlns:a16="http://schemas.microsoft.com/office/drawing/2014/main" xmlns="" id="{5FFDDCAB-759B-46EE-B36A-8C84C8938921}"/>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7" name="フローチャート: 判断 426">
          <a:extLst>
            <a:ext uri="{FF2B5EF4-FFF2-40B4-BE49-F238E27FC236}">
              <a16:creationId xmlns:a16="http://schemas.microsoft.com/office/drawing/2014/main" xmlns="" id="{D0D7E702-3ABD-49E9-BD5F-59FE2AADEFF7}"/>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8" name="フローチャート: 判断 427">
          <a:extLst>
            <a:ext uri="{FF2B5EF4-FFF2-40B4-BE49-F238E27FC236}">
              <a16:creationId xmlns:a16="http://schemas.microsoft.com/office/drawing/2014/main" xmlns="" id="{73907A89-85BD-4411-BD0B-F026C65C999D}"/>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0829160-BA73-4B98-BE62-149E8F167B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83786972-955E-4592-A5A4-6D5E644A8E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44D91E51-DDF1-4262-B0CD-18A4DBB2FF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18A1B3B6-B08E-40AF-8ACC-742A0F8532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831AB05F-6666-4D5E-9BED-0365F700AD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157988</xdr:rowOff>
    </xdr:from>
    <xdr:to>
      <xdr:col>116</xdr:col>
      <xdr:colOff>114300</xdr:colOff>
      <xdr:row>38</xdr:row>
      <xdr:rowOff>88138</xdr:rowOff>
    </xdr:to>
    <xdr:sp macro="" textlink="">
      <xdr:nvSpPr>
        <xdr:cNvPr id="434" name="楕円 433">
          <a:extLst>
            <a:ext uri="{FF2B5EF4-FFF2-40B4-BE49-F238E27FC236}">
              <a16:creationId xmlns:a16="http://schemas.microsoft.com/office/drawing/2014/main" xmlns="" id="{33B15B52-7931-46EF-BDB2-15D1E7E6A37A}"/>
            </a:ext>
          </a:extLst>
        </xdr:cNvPr>
        <xdr:cNvSpPr/>
      </xdr:nvSpPr>
      <xdr:spPr>
        <a:xfrm>
          <a:off x="22110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136415</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xmlns="" id="{22D68EDA-DE1C-467C-9424-848C5F973434}"/>
            </a:ext>
          </a:extLst>
        </xdr:cNvPr>
        <xdr:cNvSpPr txBox="1"/>
      </xdr:nvSpPr>
      <xdr:spPr>
        <a:xfrm>
          <a:off x="22199600" y="64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xdr:rowOff>
    </xdr:from>
    <xdr:to>
      <xdr:col>112</xdr:col>
      <xdr:colOff>38100</xdr:colOff>
      <xdr:row>38</xdr:row>
      <xdr:rowOff>101854</xdr:rowOff>
    </xdr:to>
    <xdr:sp macro="" textlink="">
      <xdr:nvSpPr>
        <xdr:cNvPr id="436" name="楕円 435">
          <a:extLst>
            <a:ext uri="{FF2B5EF4-FFF2-40B4-BE49-F238E27FC236}">
              <a16:creationId xmlns:a16="http://schemas.microsoft.com/office/drawing/2014/main" xmlns="" id="{761F7C2F-D865-4949-B7A8-97464ACE8F5E}"/>
            </a:ext>
          </a:extLst>
        </xdr:cNvPr>
        <xdr:cNvSpPr/>
      </xdr:nvSpPr>
      <xdr:spPr>
        <a:xfrm>
          <a:off x="21272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37338</xdr:rowOff>
    </xdr:from>
    <xdr:to>
      <xdr:col>116</xdr:col>
      <xdr:colOff>63500</xdr:colOff>
      <xdr:row>38</xdr:row>
      <xdr:rowOff>51054</xdr:rowOff>
    </xdr:to>
    <xdr:cxnSp macro="">
      <xdr:nvCxnSpPr>
        <xdr:cNvPr id="437" name="直線コネクタ 436">
          <a:extLst>
            <a:ext uri="{FF2B5EF4-FFF2-40B4-BE49-F238E27FC236}">
              <a16:creationId xmlns:a16="http://schemas.microsoft.com/office/drawing/2014/main" xmlns="" id="{B267A2E8-BEDD-40AD-B979-6FF2FD0C666B}"/>
            </a:ext>
          </a:extLst>
        </xdr:cNvPr>
        <xdr:cNvCxnSpPr/>
      </xdr:nvCxnSpPr>
      <xdr:spPr>
        <a:xfrm flipV="1">
          <a:off x="21323300" y="655243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38" name="楕円 437">
          <a:extLst>
            <a:ext uri="{FF2B5EF4-FFF2-40B4-BE49-F238E27FC236}">
              <a16:creationId xmlns:a16="http://schemas.microsoft.com/office/drawing/2014/main" xmlns="" id="{B53D27CF-A2F1-43BC-9F93-3C6E3384F59A}"/>
            </a:ext>
          </a:extLst>
        </xdr:cNvPr>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51054</xdr:rowOff>
    </xdr:from>
    <xdr:to>
      <xdr:col>111</xdr:col>
      <xdr:colOff>177800</xdr:colOff>
      <xdr:row>38</xdr:row>
      <xdr:rowOff>64770</xdr:rowOff>
    </xdr:to>
    <xdr:cxnSp macro="">
      <xdr:nvCxnSpPr>
        <xdr:cNvPr id="439" name="直線コネクタ 438">
          <a:extLst>
            <a:ext uri="{FF2B5EF4-FFF2-40B4-BE49-F238E27FC236}">
              <a16:creationId xmlns:a16="http://schemas.microsoft.com/office/drawing/2014/main" xmlns="" id="{E0D414E5-B090-4641-B99C-BA2CD8BF58A8}"/>
            </a:ext>
          </a:extLst>
        </xdr:cNvPr>
        <xdr:cNvCxnSpPr/>
      </xdr:nvCxnSpPr>
      <xdr:spPr>
        <a:xfrm flipV="1">
          <a:off x="20434300" y="65661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xmlns="" id="{D072F332-4E19-40BF-ADF0-CDBAA4E72C59}"/>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xmlns="" id="{574BBC44-1E5C-4E5C-8193-0B29186A08AB}"/>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xmlns="" id="{30704917-8EEE-4C3F-B819-D43FA7769738}"/>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92981</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xmlns="" id="{A9865EF6-6103-495E-95C5-D4929996D11B}"/>
            </a:ext>
          </a:extLst>
        </xdr:cNvPr>
        <xdr:cNvSpPr txBox="1"/>
      </xdr:nvSpPr>
      <xdr:spPr>
        <a:xfrm>
          <a:off x="21075727" y="660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xmlns="" id="{E736DF12-9B89-4034-BFEE-0B23FE24469D}"/>
            </a:ext>
          </a:extLst>
        </xdr:cNvPr>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E662ECE3-F46E-4851-A8E6-F7A16B1EB1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706CE869-A6C0-4215-8B50-D3A55B3B5F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8126D126-B6A8-4937-AC4B-C1E892A775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312D3C49-18AF-441A-8684-BCC9E72E28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4BC8771B-9915-4C74-AD8B-2B5D8944E3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00C571E2-59A9-4A20-8424-A0D4DD6E25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C7B5B369-8D74-4AC5-9F19-F899847DB9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B3EA3471-B150-4DE0-861C-206C6A477D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4F815867-7F82-4F4C-BF25-510C945FC5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6C29819C-0F7F-4A93-8C1E-89CBD569AE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xmlns="" id="{EEDF4C44-90FD-40C8-8C73-415A7DDC1F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xmlns="" id="{DCBF5817-7483-4990-8704-68DE73B3178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xmlns="" id="{DF9DDBA9-CD7E-4B43-9AD1-CEF30B3D359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xmlns="" id="{EF2BD2BD-0666-4F48-AFC5-84FD5360592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xmlns="" id="{33FE31A7-77A6-4458-ABFF-F5AEE3EF68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xmlns="" id="{275A6A06-F9C0-4684-8850-DFCA13ACA1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xmlns="" id="{962CFB03-7AD7-4CAB-9E37-E4A21097707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xmlns="" id="{7557AFE6-4F15-4917-A957-28F2DDCC8B9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xmlns="" id="{EF201680-0289-4E85-BE85-7E6D69729CA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xmlns="" id="{8FF64810-AB96-4AA3-8501-64C432C193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xmlns="" id="{324071FC-8129-4CCA-872B-FC59BBCD2C2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xmlns="" id="{86CA5E79-9714-4C50-A6C3-F32E61FC800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xmlns="" id="{CDD1237C-CF66-4A83-A08E-61668E8632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xmlns="" id="{DFCD1257-4BA7-4B4E-BC90-00AE3AC54B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xmlns="" id="{04157109-7C6A-4400-AFD5-BFB00D3B55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0" name="直線コネクタ 469">
          <a:extLst>
            <a:ext uri="{FF2B5EF4-FFF2-40B4-BE49-F238E27FC236}">
              <a16:creationId xmlns:a16="http://schemas.microsoft.com/office/drawing/2014/main" xmlns="" id="{EB8B1023-C138-400A-9B51-2644BB4A6253}"/>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1" name="【学校施設】&#10;有形固定資産減価償却率最小値テキスト">
          <a:extLst>
            <a:ext uri="{FF2B5EF4-FFF2-40B4-BE49-F238E27FC236}">
              <a16:creationId xmlns:a16="http://schemas.microsoft.com/office/drawing/2014/main" xmlns="" id="{08023303-D7F8-450C-BDB7-9BC6262DEF0F}"/>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2" name="直線コネクタ 471">
          <a:extLst>
            <a:ext uri="{FF2B5EF4-FFF2-40B4-BE49-F238E27FC236}">
              <a16:creationId xmlns:a16="http://schemas.microsoft.com/office/drawing/2014/main" xmlns="" id="{F8BD4F0C-1770-4EA7-AD0F-AC03528A2827}"/>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3" name="【学校施設】&#10;有形固定資産減価償却率最大値テキスト">
          <a:extLst>
            <a:ext uri="{FF2B5EF4-FFF2-40B4-BE49-F238E27FC236}">
              <a16:creationId xmlns:a16="http://schemas.microsoft.com/office/drawing/2014/main" xmlns="" id="{A95E4FD8-0802-4BDE-9A9D-04767FCF06E4}"/>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4" name="直線コネクタ 473">
          <a:extLst>
            <a:ext uri="{FF2B5EF4-FFF2-40B4-BE49-F238E27FC236}">
              <a16:creationId xmlns:a16="http://schemas.microsoft.com/office/drawing/2014/main" xmlns="" id="{F709B933-1F10-4431-97DC-FBA0726F06F7}"/>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75" name="【学校施設】&#10;有形固定資産減価償却率平均値テキスト">
          <a:extLst>
            <a:ext uri="{FF2B5EF4-FFF2-40B4-BE49-F238E27FC236}">
              <a16:creationId xmlns:a16="http://schemas.microsoft.com/office/drawing/2014/main" xmlns="" id="{4B80C6EC-56FF-402C-98BD-E0C99D035C7E}"/>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6" name="フローチャート: 判断 475">
          <a:extLst>
            <a:ext uri="{FF2B5EF4-FFF2-40B4-BE49-F238E27FC236}">
              <a16:creationId xmlns:a16="http://schemas.microsoft.com/office/drawing/2014/main" xmlns="" id="{128EC3AF-393C-494D-B82C-62F557377083}"/>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7" name="フローチャート: 判断 476">
          <a:extLst>
            <a:ext uri="{FF2B5EF4-FFF2-40B4-BE49-F238E27FC236}">
              <a16:creationId xmlns:a16="http://schemas.microsoft.com/office/drawing/2014/main" xmlns="" id="{855D6F40-3A51-4275-9DFD-43AAC063F5FD}"/>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8" name="フローチャート: 判断 477">
          <a:extLst>
            <a:ext uri="{FF2B5EF4-FFF2-40B4-BE49-F238E27FC236}">
              <a16:creationId xmlns:a16="http://schemas.microsoft.com/office/drawing/2014/main" xmlns="" id="{F1AE993C-E86A-4C86-AC5C-FE344E49E545}"/>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9" name="フローチャート: 判断 478">
          <a:extLst>
            <a:ext uri="{FF2B5EF4-FFF2-40B4-BE49-F238E27FC236}">
              <a16:creationId xmlns:a16="http://schemas.microsoft.com/office/drawing/2014/main" xmlns="" id="{752C7B9C-F2AD-40A5-B88E-5A4ACB55EA2A}"/>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25C6E296-FF42-42AF-AE9F-D3B7F602B2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53C73AB-E274-476E-83B1-B595518FC6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D761922C-5308-4EB6-A856-AC6D7F89ED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7425A74D-A61E-45C1-A139-1569D611B8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2D8636BB-92F8-4BD4-980C-703499D31E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485" name="楕円 484">
          <a:extLst>
            <a:ext uri="{FF2B5EF4-FFF2-40B4-BE49-F238E27FC236}">
              <a16:creationId xmlns:a16="http://schemas.microsoft.com/office/drawing/2014/main" xmlns="" id="{71613ADA-9706-49B0-925A-2D759512839C}"/>
            </a:ext>
          </a:extLst>
        </xdr:cNvPr>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486" name="【学校施設】&#10;有形固定資産減価償却率該当値テキスト">
          <a:extLst>
            <a:ext uri="{FF2B5EF4-FFF2-40B4-BE49-F238E27FC236}">
              <a16:creationId xmlns:a16="http://schemas.microsoft.com/office/drawing/2014/main" xmlns="" id="{04A8A2B2-982E-4CA6-A197-923AD6AA8317}"/>
            </a:ext>
          </a:extLst>
        </xdr:cNvPr>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87" name="楕円 486">
          <a:extLst>
            <a:ext uri="{FF2B5EF4-FFF2-40B4-BE49-F238E27FC236}">
              <a16:creationId xmlns:a16="http://schemas.microsoft.com/office/drawing/2014/main" xmlns="" id="{8594ADCA-7CE8-4C5B-AE79-B330C26C244E}"/>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31024</xdr:rowOff>
    </xdr:to>
    <xdr:cxnSp macro="">
      <xdr:nvCxnSpPr>
        <xdr:cNvPr id="488" name="直線コネクタ 487">
          <a:extLst>
            <a:ext uri="{FF2B5EF4-FFF2-40B4-BE49-F238E27FC236}">
              <a16:creationId xmlns:a16="http://schemas.microsoft.com/office/drawing/2014/main" xmlns="" id="{BEEF432D-4DEE-4149-ADA0-E602F17213B7}"/>
            </a:ext>
          </a:extLst>
        </xdr:cNvPr>
        <xdr:cNvCxnSpPr/>
      </xdr:nvCxnSpPr>
      <xdr:spPr>
        <a:xfrm flipV="1">
          <a:off x="15481300" y="104600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489" name="楕円 488">
          <a:extLst>
            <a:ext uri="{FF2B5EF4-FFF2-40B4-BE49-F238E27FC236}">
              <a16:creationId xmlns:a16="http://schemas.microsoft.com/office/drawing/2014/main" xmlns="" id="{B09B000F-4976-4AAE-81B1-057791CE1587}"/>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63681</xdr:rowOff>
    </xdr:to>
    <xdr:cxnSp macro="">
      <xdr:nvCxnSpPr>
        <xdr:cNvPr id="490" name="直線コネクタ 489">
          <a:extLst>
            <a:ext uri="{FF2B5EF4-FFF2-40B4-BE49-F238E27FC236}">
              <a16:creationId xmlns:a16="http://schemas.microsoft.com/office/drawing/2014/main" xmlns="" id="{D13ACC7B-CDFE-45D7-87EA-4832E8EC73B2}"/>
            </a:ext>
          </a:extLst>
        </xdr:cNvPr>
        <xdr:cNvCxnSpPr/>
      </xdr:nvCxnSpPr>
      <xdr:spPr>
        <a:xfrm flipV="1">
          <a:off x="14592300" y="1048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91" name="n_1aveValue【学校施設】&#10;有形固定資産減価償却率">
          <a:extLst>
            <a:ext uri="{FF2B5EF4-FFF2-40B4-BE49-F238E27FC236}">
              <a16:creationId xmlns:a16="http://schemas.microsoft.com/office/drawing/2014/main" xmlns="" id="{E503417D-8A44-4E2F-823A-A91394D9B965}"/>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92" name="n_2aveValue【学校施設】&#10;有形固定資産減価償却率">
          <a:extLst>
            <a:ext uri="{FF2B5EF4-FFF2-40B4-BE49-F238E27FC236}">
              <a16:creationId xmlns:a16="http://schemas.microsoft.com/office/drawing/2014/main" xmlns="" id="{865FFAA3-E07A-4643-A407-726A9C190A06}"/>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3" name="n_3aveValue【学校施設】&#10;有形固定資産減価償却率">
          <a:extLst>
            <a:ext uri="{FF2B5EF4-FFF2-40B4-BE49-F238E27FC236}">
              <a16:creationId xmlns:a16="http://schemas.microsoft.com/office/drawing/2014/main" xmlns="" id="{679939D7-CB8F-4155-B7D8-1C24A6C71AB7}"/>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494" name="n_1mainValue【学校施設】&#10;有形固定資産減価償却率">
          <a:extLst>
            <a:ext uri="{FF2B5EF4-FFF2-40B4-BE49-F238E27FC236}">
              <a16:creationId xmlns:a16="http://schemas.microsoft.com/office/drawing/2014/main" xmlns="" id="{7560C9F0-E296-450B-8B8A-D2E75F8D3DD5}"/>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95" name="n_2mainValue【学校施設】&#10;有形固定資産減価償却率">
          <a:extLst>
            <a:ext uri="{FF2B5EF4-FFF2-40B4-BE49-F238E27FC236}">
              <a16:creationId xmlns:a16="http://schemas.microsoft.com/office/drawing/2014/main" xmlns="" id="{4B50C8C2-7C72-4AC2-9D84-549A33BA8A1D}"/>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xmlns="" id="{CF6F7B62-107E-41EC-8130-75D1FD5BE8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xmlns="" id="{86F7244C-3A86-468E-83EA-E3D34A8D28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xmlns="" id="{1789639D-CE86-4082-9AB3-9DA9FDD0B2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xmlns="" id="{38CAF765-62EA-4F32-BCDB-1CE315CA34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xmlns="" id="{0109C75F-6901-4449-A3D1-1EDB28BC77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xmlns="" id="{085F4937-580B-48F4-AC87-44D589F43B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xmlns="" id="{03469028-9900-4100-8DF3-7C8BF75EA7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xmlns="" id="{00892A3C-E78F-4E1C-9758-9A810AA46D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xmlns="" id="{8053E63B-1D94-4DC2-837E-8843935012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xmlns="" id="{1C55B204-7DB6-4A62-A69D-3272B877B6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xmlns="" id="{B2FEF3BE-A345-4D9F-8D5C-11B4B12A204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xmlns="" id="{E4294C99-1415-43DF-97C4-4A8CA9A325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xmlns="" id="{0FFC19AE-5414-4439-A0CB-3DE330FBC7E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xmlns="" id="{DC7D9F33-02D6-4F38-AFFF-72070951644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xmlns="" id="{3A6FA3A9-BC57-4F1A-9E7D-8709548AF3A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xmlns="" id="{9487F35E-7134-42C0-81B6-C8423375FF3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xmlns="" id="{596E4C5C-809D-467E-AEDB-E4FD6D08EA9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xmlns="" id="{D6837AD0-5924-4DAE-A92B-CBB4354CB93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xmlns="" id="{DDEBEEB6-F8A0-4C49-A2A1-A0DFD5DBB09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xmlns="" id="{3E44A80F-CEE4-49A7-8956-F92B0438090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xmlns="" id="{DA932440-17AD-426E-899F-2AF45C9955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xmlns="" id="{7DBE46A5-D4A9-4CC0-BA0A-07EA9F3B930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xmlns="" id="{69A95ABF-8E1F-4F23-A315-681EB5D5CE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xmlns="" id="{A7FF37B5-C091-40C2-A16A-F015F20400F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xmlns="" id="{B6912A3D-ADD3-4936-9324-E936D72DD1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1" name="直線コネクタ 520">
          <a:extLst>
            <a:ext uri="{FF2B5EF4-FFF2-40B4-BE49-F238E27FC236}">
              <a16:creationId xmlns:a16="http://schemas.microsoft.com/office/drawing/2014/main" xmlns="" id="{926488EB-B0E4-42D2-99FC-6959FB0D4357}"/>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2" name="【学校施設】&#10;一人当たり面積最小値テキスト">
          <a:extLst>
            <a:ext uri="{FF2B5EF4-FFF2-40B4-BE49-F238E27FC236}">
              <a16:creationId xmlns:a16="http://schemas.microsoft.com/office/drawing/2014/main" xmlns="" id="{CF205276-5411-4502-96B4-8B355120F183}"/>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3" name="直線コネクタ 522">
          <a:extLst>
            <a:ext uri="{FF2B5EF4-FFF2-40B4-BE49-F238E27FC236}">
              <a16:creationId xmlns:a16="http://schemas.microsoft.com/office/drawing/2014/main" xmlns="" id="{DFD53C19-CAD5-4514-8A88-B5A55ABF815A}"/>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4" name="【学校施設】&#10;一人当たり面積最大値テキスト">
          <a:extLst>
            <a:ext uri="{FF2B5EF4-FFF2-40B4-BE49-F238E27FC236}">
              <a16:creationId xmlns:a16="http://schemas.microsoft.com/office/drawing/2014/main" xmlns="" id="{92054A0A-40E9-4428-BAF7-4DE5F8472C45}"/>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5" name="直線コネクタ 524">
          <a:extLst>
            <a:ext uri="{FF2B5EF4-FFF2-40B4-BE49-F238E27FC236}">
              <a16:creationId xmlns:a16="http://schemas.microsoft.com/office/drawing/2014/main" xmlns="" id="{4D80268B-B02C-4F5B-81E9-6988310BD826}"/>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26" name="【学校施設】&#10;一人当たり面積平均値テキスト">
          <a:extLst>
            <a:ext uri="{FF2B5EF4-FFF2-40B4-BE49-F238E27FC236}">
              <a16:creationId xmlns:a16="http://schemas.microsoft.com/office/drawing/2014/main" xmlns="" id="{CCD43C63-E047-4E1C-B386-90E28E96F742}"/>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7" name="フローチャート: 判断 526">
          <a:extLst>
            <a:ext uri="{FF2B5EF4-FFF2-40B4-BE49-F238E27FC236}">
              <a16:creationId xmlns:a16="http://schemas.microsoft.com/office/drawing/2014/main" xmlns="" id="{B69A72F9-4ED9-4679-953C-FD8D6D7EFD54}"/>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8" name="フローチャート: 判断 527">
          <a:extLst>
            <a:ext uri="{FF2B5EF4-FFF2-40B4-BE49-F238E27FC236}">
              <a16:creationId xmlns:a16="http://schemas.microsoft.com/office/drawing/2014/main" xmlns="" id="{81DEBB22-769C-40EA-A54B-4BFB6DABDA9A}"/>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9" name="フローチャート: 判断 528">
          <a:extLst>
            <a:ext uri="{FF2B5EF4-FFF2-40B4-BE49-F238E27FC236}">
              <a16:creationId xmlns:a16="http://schemas.microsoft.com/office/drawing/2014/main" xmlns="" id="{D6E60460-4422-46DB-ABA1-9C710AC23E9F}"/>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0" name="フローチャート: 判断 529">
          <a:extLst>
            <a:ext uri="{FF2B5EF4-FFF2-40B4-BE49-F238E27FC236}">
              <a16:creationId xmlns:a16="http://schemas.microsoft.com/office/drawing/2014/main" xmlns="" id="{C6594BD7-DFEB-4C8B-8B43-8A52347234A6}"/>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191B397B-7C6D-4894-ADB1-0F8BD7C150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C035F14F-9CFB-4D05-95A9-1E2AF54D47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93F2E580-4185-4277-8437-7812DEF468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4FC80637-4E9C-425E-976A-E0A17690C4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A233D76-055E-4F49-95B0-E91ADD5614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123589</xdr:rowOff>
    </xdr:from>
    <xdr:to>
      <xdr:col>116</xdr:col>
      <xdr:colOff>114300</xdr:colOff>
      <xdr:row>63</xdr:row>
      <xdr:rowOff>53739</xdr:rowOff>
    </xdr:to>
    <xdr:sp macro="" textlink="">
      <xdr:nvSpPr>
        <xdr:cNvPr id="536" name="楕円 535">
          <a:extLst>
            <a:ext uri="{FF2B5EF4-FFF2-40B4-BE49-F238E27FC236}">
              <a16:creationId xmlns:a16="http://schemas.microsoft.com/office/drawing/2014/main" xmlns="" id="{DA9E00F3-4C92-4907-907A-2578691F932F}"/>
            </a:ext>
          </a:extLst>
        </xdr:cNvPr>
        <xdr:cNvSpPr/>
      </xdr:nvSpPr>
      <xdr:spPr>
        <a:xfrm>
          <a:off x="22110700" y="107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146466</xdr:rowOff>
    </xdr:from>
    <xdr:ext cx="469744" cy="259045"/>
    <xdr:sp macro="" textlink="">
      <xdr:nvSpPr>
        <xdr:cNvPr id="537" name="【学校施設】&#10;一人当たり面積該当値テキスト">
          <a:extLst>
            <a:ext uri="{FF2B5EF4-FFF2-40B4-BE49-F238E27FC236}">
              <a16:creationId xmlns:a16="http://schemas.microsoft.com/office/drawing/2014/main" xmlns="" id="{5D11F1AB-A37C-46CD-92AF-03615CEFA81D}"/>
            </a:ext>
          </a:extLst>
        </xdr:cNvPr>
        <xdr:cNvSpPr txBox="1"/>
      </xdr:nvSpPr>
      <xdr:spPr>
        <a:xfrm>
          <a:off x="22199600" y="1060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538" name="楕円 537">
          <a:extLst>
            <a:ext uri="{FF2B5EF4-FFF2-40B4-BE49-F238E27FC236}">
              <a16:creationId xmlns:a16="http://schemas.microsoft.com/office/drawing/2014/main" xmlns="" id="{B2488FBA-CC4E-4688-AD19-EA96DF493B4D}"/>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2939</xdr:rowOff>
    </xdr:from>
    <xdr:to>
      <xdr:col>116</xdr:col>
      <xdr:colOff>63500</xdr:colOff>
      <xdr:row>63</xdr:row>
      <xdr:rowOff>9906</xdr:rowOff>
    </xdr:to>
    <xdr:cxnSp macro="">
      <xdr:nvCxnSpPr>
        <xdr:cNvPr id="539" name="直線コネクタ 538">
          <a:extLst>
            <a:ext uri="{FF2B5EF4-FFF2-40B4-BE49-F238E27FC236}">
              <a16:creationId xmlns:a16="http://schemas.microsoft.com/office/drawing/2014/main" xmlns="" id="{48B5DAAB-B7E9-421E-855C-99905FA7ECF0}"/>
            </a:ext>
          </a:extLst>
        </xdr:cNvPr>
        <xdr:cNvCxnSpPr/>
      </xdr:nvCxnSpPr>
      <xdr:spPr>
        <a:xfrm flipV="1">
          <a:off x="21323300" y="10804289"/>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137414</xdr:rowOff>
    </xdr:from>
    <xdr:to>
      <xdr:col>107</xdr:col>
      <xdr:colOff>101600</xdr:colOff>
      <xdr:row>63</xdr:row>
      <xdr:rowOff>67564</xdr:rowOff>
    </xdr:to>
    <xdr:sp macro="" textlink="">
      <xdr:nvSpPr>
        <xdr:cNvPr id="540" name="楕円 539">
          <a:extLst>
            <a:ext uri="{FF2B5EF4-FFF2-40B4-BE49-F238E27FC236}">
              <a16:creationId xmlns:a16="http://schemas.microsoft.com/office/drawing/2014/main" xmlns="" id="{CF9F2C39-303D-4F92-A398-1FC39379E79F}"/>
            </a:ext>
          </a:extLst>
        </xdr:cNvPr>
        <xdr:cNvSpPr/>
      </xdr:nvSpPr>
      <xdr:spPr>
        <a:xfrm>
          <a:off x="203835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16764</xdr:rowOff>
    </xdr:to>
    <xdr:cxnSp macro="">
      <xdr:nvCxnSpPr>
        <xdr:cNvPr id="541" name="直線コネクタ 540">
          <a:extLst>
            <a:ext uri="{FF2B5EF4-FFF2-40B4-BE49-F238E27FC236}">
              <a16:creationId xmlns:a16="http://schemas.microsoft.com/office/drawing/2014/main" xmlns="" id="{CF434751-8D0F-4D13-AEB1-013773B172D4}"/>
            </a:ext>
          </a:extLst>
        </xdr:cNvPr>
        <xdr:cNvCxnSpPr/>
      </xdr:nvCxnSpPr>
      <xdr:spPr>
        <a:xfrm flipV="1">
          <a:off x="20434300" y="108112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42" name="n_1aveValue【学校施設】&#10;一人当たり面積">
          <a:extLst>
            <a:ext uri="{FF2B5EF4-FFF2-40B4-BE49-F238E27FC236}">
              <a16:creationId xmlns:a16="http://schemas.microsoft.com/office/drawing/2014/main" xmlns="" id="{FCF7EAEF-B92F-45CA-B1A2-7F9871AB389D}"/>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43" name="n_2aveValue【学校施設】&#10;一人当たり面積">
          <a:extLst>
            <a:ext uri="{FF2B5EF4-FFF2-40B4-BE49-F238E27FC236}">
              <a16:creationId xmlns:a16="http://schemas.microsoft.com/office/drawing/2014/main" xmlns="" id="{F8CBA5A5-AAA1-4E03-9138-CA414773F900}"/>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4" name="n_3aveValue【学校施設】&#10;一人当たり面積">
          <a:extLst>
            <a:ext uri="{FF2B5EF4-FFF2-40B4-BE49-F238E27FC236}">
              <a16:creationId xmlns:a16="http://schemas.microsoft.com/office/drawing/2014/main" xmlns="" id="{C8CFCD17-2788-49A8-9FFA-4423EC1B9452}"/>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77233</xdr:rowOff>
    </xdr:from>
    <xdr:ext cx="469744" cy="259045"/>
    <xdr:sp macro="" textlink="">
      <xdr:nvSpPr>
        <xdr:cNvPr id="545" name="n_1mainValue【学校施設】&#10;一人当たり面積">
          <a:extLst>
            <a:ext uri="{FF2B5EF4-FFF2-40B4-BE49-F238E27FC236}">
              <a16:creationId xmlns:a16="http://schemas.microsoft.com/office/drawing/2014/main" xmlns="" id="{3997E3BC-BFD5-4ACD-B81E-D173CB341AC7}"/>
            </a:ext>
          </a:extLst>
        </xdr:cNvPr>
        <xdr:cNvSpPr txBox="1"/>
      </xdr:nvSpPr>
      <xdr:spPr>
        <a:xfrm>
          <a:off x="21075727"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84091</xdr:rowOff>
    </xdr:from>
    <xdr:ext cx="469744" cy="259045"/>
    <xdr:sp macro="" textlink="">
      <xdr:nvSpPr>
        <xdr:cNvPr id="546" name="n_2mainValue【学校施設】&#10;一人当たり面積">
          <a:extLst>
            <a:ext uri="{FF2B5EF4-FFF2-40B4-BE49-F238E27FC236}">
              <a16:creationId xmlns:a16="http://schemas.microsoft.com/office/drawing/2014/main" xmlns="" id="{044C280F-C2D5-46A8-BC82-E822EE968C19}"/>
            </a:ext>
          </a:extLst>
        </xdr:cNvPr>
        <xdr:cNvSpPr txBox="1"/>
      </xdr:nvSpPr>
      <xdr:spPr>
        <a:xfrm>
          <a:off x="20199427"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BCF2AC89-37CA-4178-AC2F-55CEDAFACC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EBE3FCAD-DAE5-408C-AC33-2F806EEB30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076DEFDC-FB45-4990-8889-5DBB8A3162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775AE3E3-78CA-4AA0-BC01-7681C7E7AB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B3316498-A437-41C5-9276-919BA9F44B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0220B859-AE2C-4B62-9C32-FCB6379A24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7C8ABAD2-263E-46D8-A912-29894794A4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EF8419F9-F1D3-415D-897A-161715ADE0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xmlns="" id="{C67C593E-68C4-48CC-9306-2455AC09D5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xmlns="" id="{D993948E-D518-4593-A7DD-BFE5ADB6F0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xmlns="" id="{0EDB07E6-7AC6-471F-A72D-8D9A4C435B5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xmlns="" id="{95BF5A84-EFA6-4A7B-9D70-F73E1113ED4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xmlns="" id="{01FA9861-BFBD-4032-B2D3-2F54E65AB74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xmlns="" id="{A0C8403E-27DF-4A62-AC44-2409E66A8B0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xmlns="" id="{3B7F6865-2006-4191-BA3C-CE96732391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xmlns="" id="{6399728E-879C-46EB-9CBA-925A0DF8A9F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xmlns="" id="{249D831D-A52B-4F88-B12E-DB20EC1D76D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xmlns="" id="{881F2379-DC93-49BF-8723-0F5EDAE1580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xmlns="" id="{87C55DFD-2254-4B76-93E3-7AA6FE1E91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xmlns="" id="{984B8A7B-5FCE-4F4F-8947-483E4333BC0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xmlns="" id="{2D2901C1-3F2A-4AD7-87A0-1F025257EED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xmlns="" id="{08B59642-2C14-4C24-936F-02A57963FB2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xmlns="" id="{CEC1C46E-9D4F-43FA-9167-0F5C2D1A80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xmlns="" id="{A4556611-0D41-4E2C-B5C8-97F6937F548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xmlns="" id="{514BC6C1-A571-447C-9576-323DD86433D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2" name="直線コネクタ 571">
          <a:extLst>
            <a:ext uri="{FF2B5EF4-FFF2-40B4-BE49-F238E27FC236}">
              <a16:creationId xmlns:a16="http://schemas.microsoft.com/office/drawing/2014/main" xmlns="" id="{F17CD012-B616-49B9-B1FF-F3D3C504E79C}"/>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3" name="【児童館】&#10;有形固定資産減価償却率最小値テキスト">
          <a:extLst>
            <a:ext uri="{FF2B5EF4-FFF2-40B4-BE49-F238E27FC236}">
              <a16:creationId xmlns:a16="http://schemas.microsoft.com/office/drawing/2014/main" xmlns="" id="{DE73C6A0-E138-47B1-A835-611594EDDB3B}"/>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4" name="直線コネクタ 573">
          <a:extLst>
            <a:ext uri="{FF2B5EF4-FFF2-40B4-BE49-F238E27FC236}">
              <a16:creationId xmlns:a16="http://schemas.microsoft.com/office/drawing/2014/main" xmlns="" id="{209F0596-0EEB-47EA-A921-6A65B18B14FB}"/>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xmlns="" id="{FFC4812B-77CC-4125-9E16-56DECCB139C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xmlns="" id="{1E13C99D-7533-4F2C-8966-F73194977F1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7" name="【児童館】&#10;有形固定資産減価償却率平均値テキスト">
          <a:extLst>
            <a:ext uri="{FF2B5EF4-FFF2-40B4-BE49-F238E27FC236}">
              <a16:creationId xmlns:a16="http://schemas.microsoft.com/office/drawing/2014/main" xmlns="" id="{03FF52AC-C165-4A9F-BCAF-825B08522E20}"/>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8" name="フローチャート: 判断 577">
          <a:extLst>
            <a:ext uri="{FF2B5EF4-FFF2-40B4-BE49-F238E27FC236}">
              <a16:creationId xmlns:a16="http://schemas.microsoft.com/office/drawing/2014/main" xmlns="" id="{286AF173-F22C-4A7C-B801-FF26CC8C7B49}"/>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9" name="フローチャート: 判断 578">
          <a:extLst>
            <a:ext uri="{FF2B5EF4-FFF2-40B4-BE49-F238E27FC236}">
              <a16:creationId xmlns:a16="http://schemas.microsoft.com/office/drawing/2014/main" xmlns="" id="{9265D437-D9E8-4CE6-8090-313DCB830B6A}"/>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80" name="フローチャート: 判断 579">
          <a:extLst>
            <a:ext uri="{FF2B5EF4-FFF2-40B4-BE49-F238E27FC236}">
              <a16:creationId xmlns:a16="http://schemas.microsoft.com/office/drawing/2014/main" xmlns="" id="{2632BF38-8495-480B-B5D1-042A4A85286B}"/>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81" name="フローチャート: 判断 580">
          <a:extLst>
            <a:ext uri="{FF2B5EF4-FFF2-40B4-BE49-F238E27FC236}">
              <a16:creationId xmlns:a16="http://schemas.microsoft.com/office/drawing/2014/main" xmlns="" id="{EE463F58-76FB-4918-98B3-275337D72FD9}"/>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2854B9AD-8401-4045-999B-AE994D61BB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1CB74F5D-C404-422A-8BC3-8C22A9756E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3FC66C4B-F6CC-48C1-81D1-D3898263D9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xmlns="" id="{1D62DA37-B307-4AAB-83EB-E09A2497B8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62D9F609-57DA-4698-8C0A-D67E58477E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7" name="楕円 586">
          <a:extLst>
            <a:ext uri="{FF2B5EF4-FFF2-40B4-BE49-F238E27FC236}">
              <a16:creationId xmlns:a16="http://schemas.microsoft.com/office/drawing/2014/main" xmlns="" id="{827FAB04-8C84-4087-B40E-3D1AC08E7CA6}"/>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8" name="【児童館】&#10;有形固定資産減価償却率該当値テキスト">
          <a:extLst>
            <a:ext uri="{FF2B5EF4-FFF2-40B4-BE49-F238E27FC236}">
              <a16:creationId xmlns:a16="http://schemas.microsoft.com/office/drawing/2014/main" xmlns="" id="{5A93CC92-7D85-4B49-AE38-C728A321DA49}"/>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9" name="楕円 588">
          <a:extLst>
            <a:ext uri="{FF2B5EF4-FFF2-40B4-BE49-F238E27FC236}">
              <a16:creationId xmlns:a16="http://schemas.microsoft.com/office/drawing/2014/main" xmlns="" id="{FE4721B1-E9F4-4F24-9FED-7E7A041B0C7F}"/>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90" name="直線コネクタ 589">
          <a:extLst>
            <a:ext uri="{FF2B5EF4-FFF2-40B4-BE49-F238E27FC236}">
              <a16:creationId xmlns:a16="http://schemas.microsoft.com/office/drawing/2014/main" xmlns="" id="{221D7D8E-86B7-4FAF-8AC4-E27E5CC50239}"/>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91" name="楕円 590">
          <a:extLst>
            <a:ext uri="{FF2B5EF4-FFF2-40B4-BE49-F238E27FC236}">
              <a16:creationId xmlns:a16="http://schemas.microsoft.com/office/drawing/2014/main" xmlns="" id="{88B5EB35-C6C1-40BA-9F3A-4F24DCB92841}"/>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92" name="直線コネクタ 591">
          <a:extLst>
            <a:ext uri="{FF2B5EF4-FFF2-40B4-BE49-F238E27FC236}">
              <a16:creationId xmlns:a16="http://schemas.microsoft.com/office/drawing/2014/main" xmlns="" id="{6BD9F6EC-E277-4167-89C6-53DCDF92BE49}"/>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593" name="n_1aveValue【児童館】&#10;有形固定資産減価償却率">
          <a:extLst>
            <a:ext uri="{FF2B5EF4-FFF2-40B4-BE49-F238E27FC236}">
              <a16:creationId xmlns:a16="http://schemas.microsoft.com/office/drawing/2014/main" xmlns="" id="{F1C8FB0F-402E-4389-8EF1-07C37A44724E}"/>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4" name="n_2aveValue【児童館】&#10;有形固定資産減価償却率">
          <a:extLst>
            <a:ext uri="{FF2B5EF4-FFF2-40B4-BE49-F238E27FC236}">
              <a16:creationId xmlns:a16="http://schemas.microsoft.com/office/drawing/2014/main" xmlns="" id="{E4156F0F-8327-4F20-99AB-F3D598625C7E}"/>
            </a:ext>
          </a:extLst>
        </xdr:cNvPr>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595" name="n_3aveValue【児童館】&#10;有形固定資産減価償却率">
          <a:extLst>
            <a:ext uri="{FF2B5EF4-FFF2-40B4-BE49-F238E27FC236}">
              <a16:creationId xmlns:a16="http://schemas.microsoft.com/office/drawing/2014/main" xmlns="" id="{6271CD1D-FDA3-4CCC-880A-8C4274F6F9A0}"/>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6" name="n_1mainValue【児童館】&#10;有形固定資産減価償却率">
          <a:extLst>
            <a:ext uri="{FF2B5EF4-FFF2-40B4-BE49-F238E27FC236}">
              <a16:creationId xmlns:a16="http://schemas.microsoft.com/office/drawing/2014/main" xmlns="" id="{361CA101-65BA-485A-8DA5-E177578A33F6}"/>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7" name="n_2mainValue【児童館】&#10;有形固定資産減価償却率">
          <a:extLst>
            <a:ext uri="{FF2B5EF4-FFF2-40B4-BE49-F238E27FC236}">
              <a16:creationId xmlns:a16="http://schemas.microsoft.com/office/drawing/2014/main" xmlns="" id="{018F54F8-6F1C-4377-8AD5-0E125F2D32A1}"/>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xmlns="" id="{DDF5553D-67D3-4A75-B181-A7841A9A86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xmlns="" id="{47F41666-D100-43EA-91BE-3E8712EDB0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xmlns="" id="{5472773F-77ED-47A2-9C9E-60A593D131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xmlns="" id="{BB1A603A-B96E-4AC7-B483-F434C7BCD7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xmlns="" id="{98DC27A1-55B5-4C12-8F30-07E50A740B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xmlns="" id="{8D730B6B-EBB1-4AD6-B578-FC8621A19C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xmlns="" id="{2672195A-11AF-4262-99AC-F84CB015C4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xmlns="" id="{AED9B965-F22E-4C24-A297-19B1BC0D3A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xmlns="" id="{F21DEF7E-7E82-45D1-A61F-7C314F373F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xmlns="" id="{A759081A-91EA-49C5-87C8-CD64F801F1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xmlns="" id="{86CC56C1-268F-495E-B9D9-DCE054DEB3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xmlns="" id="{6BFB7018-1DE4-4C93-B748-B817F92ED73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xmlns="" id="{A58571DC-F9AB-465C-8FF8-6CCD0E3E845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xmlns="" id="{01B27AF1-6B30-4036-911F-9B75EA617F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xmlns="" id="{45D9D61F-8F0F-4522-B98F-94DACF5A0C7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xmlns="" id="{5605540C-6452-4884-A460-712750B5886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xmlns="" id="{B7F78782-4808-42EF-B61C-F814D3E55A8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xmlns="" id="{8FE27955-8408-47D1-8DC6-967051AE807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xmlns="" id="{2C64396A-2190-4714-948F-EF7850BCF6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xmlns="" id="{6597D317-694E-4DA4-935C-CC82A1C8AB3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xmlns="" id="{A7B79A2B-F072-466A-BEB8-75B0A085B7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xmlns="" id="{E688C4C1-48D9-4A36-8FB0-315D1FA1D0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xmlns="" id="{299068BD-6D65-417D-800F-0FCB96D796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21" name="直線コネクタ 620">
          <a:extLst>
            <a:ext uri="{FF2B5EF4-FFF2-40B4-BE49-F238E27FC236}">
              <a16:creationId xmlns:a16="http://schemas.microsoft.com/office/drawing/2014/main" xmlns="" id="{0B1CA67E-097C-4BB0-B697-661D2CDB53FA}"/>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22" name="【児童館】&#10;一人当たり面積最小値テキスト">
          <a:extLst>
            <a:ext uri="{FF2B5EF4-FFF2-40B4-BE49-F238E27FC236}">
              <a16:creationId xmlns:a16="http://schemas.microsoft.com/office/drawing/2014/main" xmlns="" id="{14CCC414-D7EF-4782-A1DF-E6AFAAC8CB58}"/>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3" name="直線コネクタ 622">
          <a:extLst>
            <a:ext uri="{FF2B5EF4-FFF2-40B4-BE49-F238E27FC236}">
              <a16:creationId xmlns:a16="http://schemas.microsoft.com/office/drawing/2014/main" xmlns="" id="{6524D491-455B-4C22-985D-A5B89C8788D8}"/>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4" name="【児童館】&#10;一人当たり面積最大値テキスト">
          <a:extLst>
            <a:ext uri="{FF2B5EF4-FFF2-40B4-BE49-F238E27FC236}">
              <a16:creationId xmlns:a16="http://schemas.microsoft.com/office/drawing/2014/main" xmlns="" id="{40C682C8-8D23-42E1-9E94-429C30834565}"/>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5" name="直線コネクタ 624">
          <a:extLst>
            <a:ext uri="{FF2B5EF4-FFF2-40B4-BE49-F238E27FC236}">
              <a16:creationId xmlns:a16="http://schemas.microsoft.com/office/drawing/2014/main" xmlns="" id="{25CDBAE8-BCB3-4B75-AEDD-CB773FB499E3}"/>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26" name="【児童館】&#10;一人当たり面積平均値テキスト">
          <a:extLst>
            <a:ext uri="{FF2B5EF4-FFF2-40B4-BE49-F238E27FC236}">
              <a16:creationId xmlns:a16="http://schemas.microsoft.com/office/drawing/2014/main" xmlns="" id="{C3DE966C-8117-4E83-94C5-17CD75468696}"/>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7" name="フローチャート: 判断 626">
          <a:extLst>
            <a:ext uri="{FF2B5EF4-FFF2-40B4-BE49-F238E27FC236}">
              <a16:creationId xmlns:a16="http://schemas.microsoft.com/office/drawing/2014/main" xmlns="" id="{ACFE40A1-69BD-4F18-A30E-DFDC68DC5DE3}"/>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8" name="フローチャート: 判断 627">
          <a:extLst>
            <a:ext uri="{FF2B5EF4-FFF2-40B4-BE49-F238E27FC236}">
              <a16:creationId xmlns:a16="http://schemas.microsoft.com/office/drawing/2014/main" xmlns="" id="{4E0D5DE5-5F17-491B-A96F-4FE1EABE7D84}"/>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9" name="フローチャート: 判断 628">
          <a:extLst>
            <a:ext uri="{FF2B5EF4-FFF2-40B4-BE49-F238E27FC236}">
              <a16:creationId xmlns:a16="http://schemas.microsoft.com/office/drawing/2014/main" xmlns="" id="{1816F6E5-447B-4CD7-8D0E-011FD9B80E5C}"/>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30" name="フローチャート: 判断 629">
          <a:extLst>
            <a:ext uri="{FF2B5EF4-FFF2-40B4-BE49-F238E27FC236}">
              <a16:creationId xmlns:a16="http://schemas.microsoft.com/office/drawing/2014/main" xmlns="" id="{B319C5BA-6E61-44E7-8DED-7C5D5400DC00}"/>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E5AE4EC3-208A-4C3B-88E8-87D6309646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7E342675-CA03-4943-9E6D-5BA9193BA2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B9790A1A-9998-4B3A-B3E4-8B581022AF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AECAF1DA-BB36-42F3-B925-44D5FD2C89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3EEE82A3-DBCB-44CB-80C9-4E8DEA13CE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636" name="楕円 635">
          <a:extLst>
            <a:ext uri="{FF2B5EF4-FFF2-40B4-BE49-F238E27FC236}">
              <a16:creationId xmlns:a16="http://schemas.microsoft.com/office/drawing/2014/main" xmlns="" id="{34EB1611-E936-443D-BD26-17AD000B145C}"/>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123207</xdr:rowOff>
    </xdr:from>
    <xdr:ext cx="469744" cy="259045"/>
    <xdr:sp macro="" textlink="">
      <xdr:nvSpPr>
        <xdr:cNvPr id="637" name="【児童館】&#10;一人当たり面積該当値テキスト">
          <a:extLst>
            <a:ext uri="{FF2B5EF4-FFF2-40B4-BE49-F238E27FC236}">
              <a16:creationId xmlns:a16="http://schemas.microsoft.com/office/drawing/2014/main" xmlns="" id="{5C60699D-67C8-4767-816F-3362545B769B}"/>
            </a:ext>
          </a:extLst>
        </xdr:cNvPr>
        <xdr:cNvSpPr txBox="1"/>
      </xdr:nvSpPr>
      <xdr:spPr>
        <a:xfrm>
          <a:off x="22199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38" name="楕円 637">
          <a:extLst>
            <a:ext uri="{FF2B5EF4-FFF2-40B4-BE49-F238E27FC236}">
              <a16:creationId xmlns:a16="http://schemas.microsoft.com/office/drawing/2014/main" xmlns="" id="{3A0E4836-38B9-4169-BD4F-6B272330B115}"/>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95250</xdr:rowOff>
    </xdr:to>
    <xdr:cxnSp macro="">
      <xdr:nvCxnSpPr>
        <xdr:cNvPr id="639" name="直線コネクタ 638">
          <a:extLst>
            <a:ext uri="{FF2B5EF4-FFF2-40B4-BE49-F238E27FC236}">
              <a16:creationId xmlns:a16="http://schemas.microsoft.com/office/drawing/2014/main" xmlns="" id="{4D692BB8-0EA9-4C3A-90D7-95547F2313B4}"/>
            </a:ext>
          </a:extLst>
        </xdr:cNvPr>
        <xdr:cNvCxnSpPr/>
      </xdr:nvCxnSpPr>
      <xdr:spPr>
        <a:xfrm flipV="1">
          <a:off x="21323300" y="1466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40" name="楕円 639">
          <a:extLst>
            <a:ext uri="{FF2B5EF4-FFF2-40B4-BE49-F238E27FC236}">
              <a16:creationId xmlns:a16="http://schemas.microsoft.com/office/drawing/2014/main" xmlns="" id="{CADC9ED6-7C51-40BD-AEC8-752D7B5A8483}"/>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41" name="直線コネクタ 640">
          <a:extLst>
            <a:ext uri="{FF2B5EF4-FFF2-40B4-BE49-F238E27FC236}">
              <a16:creationId xmlns:a16="http://schemas.microsoft.com/office/drawing/2014/main" xmlns="" id="{9B28A45A-FF18-47C7-946B-A79EBBAA5F3B}"/>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42" name="n_1aveValue【児童館】&#10;一人当たり面積">
          <a:extLst>
            <a:ext uri="{FF2B5EF4-FFF2-40B4-BE49-F238E27FC236}">
              <a16:creationId xmlns:a16="http://schemas.microsoft.com/office/drawing/2014/main" xmlns="" id="{BD9E6C56-7E4B-4705-A4FB-5EB2C34766CC}"/>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a:extLst>
            <a:ext uri="{FF2B5EF4-FFF2-40B4-BE49-F238E27FC236}">
              <a16:creationId xmlns:a16="http://schemas.microsoft.com/office/drawing/2014/main" xmlns="" id="{E2DA6FC4-00F7-47BD-AB97-0A508FBE111C}"/>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44" name="n_3aveValue【児童館】&#10;一人当たり面積">
          <a:extLst>
            <a:ext uri="{FF2B5EF4-FFF2-40B4-BE49-F238E27FC236}">
              <a16:creationId xmlns:a16="http://schemas.microsoft.com/office/drawing/2014/main" xmlns="" id="{687C4E07-D033-4F3F-9F71-627E12E8A406}"/>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45" name="n_1mainValue【児童館】&#10;一人当たり面積">
          <a:extLst>
            <a:ext uri="{FF2B5EF4-FFF2-40B4-BE49-F238E27FC236}">
              <a16:creationId xmlns:a16="http://schemas.microsoft.com/office/drawing/2014/main" xmlns="" id="{8A3A4C32-7A2E-41D2-BA22-B2B802F62322}"/>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46" name="n_2mainValue【児童館】&#10;一人当たり面積">
          <a:extLst>
            <a:ext uri="{FF2B5EF4-FFF2-40B4-BE49-F238E27FC236}">
              <a16:creationId xmlns:a16="http://schemas.microsoft.com/office/drawing/2014/main" xmlns="" id="{F597C9A1-C6FD-43F0-BCCF-F3C837357B62}"/>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xmlns="" id="{573534DF-D0D5-43AD-8CB9-B707609179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xmlns="" id="{9442EA6C-2611-424C-AC61-4C8593DF66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xmlns="" id="{99929089-81A3-46BE-9446-99278DAB1A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xmlns="" id="{49266FBA-19BA-48ED-81AE-94358DFA89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xmlns="" id="{CEC4B965-FB6F-4BFE-A760-4602E2974C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xmlns="" id="{3AA3247C-6821-43D8-AEF7-DDC9C5D499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xmlns="" id="{6DDA2B1A-5669-47E1-B13F-B18C7F9596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xmlns="" id="{E8EFC120-C49A-4FC1-B16F-9EF0C3B506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xmlns="" id="{D2ADB81F-7EE3-405B-9DB8-061B21166F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xmlns="" id="{19017931-1055-44A3-8A2F-126909A206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7" name="テキスト ボックス 656">
          <a:extLst>
            <a:ext uri="{FF2B5EF4-FFF2-40B4-BE49-F238E27FC236}">
              <a16:creationId xmlns:a16="http://schemas.microsoft.com/office/drawing/2014/main" xmlns="" id="{6CFE9FCE-C21C-4B83-A219-6CB9F990312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xmlns="" id="{983BF57B-0DB4-4F1C-B659-A87BA5E4873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9" name="テキスト ボックス 658">
          <a:extLst>
            <a:ext uri="{FF2B5EF4-FFF2-40B4-BE49-F238E27FC236}">
              <a16:creationId xmlns:a16="http://schemas.microsoft.com/office/drawing/2014/main" xmlns="" id="{0A176BDF-F08F-449B-BDFB-9ED93BA88C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xmlns="" id="{A5BED822-8694-4213-89A4-48EC8CC949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xmlns="" id="{0F93ED52-FE96-4062-8054-F67C1C65E7F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xmlns="" id="{0C665AFD-D586-46C3-A58B-D1F3C9B84E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xmlns="" id="{42402606-0AEF-4451-80C1-6C531131DF7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xmlns="" id="{529B6734-8E12-40DB-AE0F-E09AD87F51C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xmlns="" id="{5175E1D1-12C9-4E3B-99E7-076E1490BB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xmlns="" id="{7AB54E14-8489-4A73-90E7-9A497C49FF9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7" name="テキスト ボックス 666">
          <a:extLst>
            <a:ext uri="{FF2B5EF4-FFF2-40B4-BE49-F238E27FC236}">
              <a16:creationId xmlns:a16="http://schemas.microsoft.com/office/drawing/2014/main" xmlns="" id="{1BA8B79F-3DE1-4618-A006-9D58FBFAADA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xmlns="" id="{8652B0BE-7584-49A7-9324-C23E48264C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xmlns="" id="{FD4A410C-642D-4610-B483-88ADD93EC3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xmlns="" id="{B5C80B44-A55E-4723-B65B-640202E770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71" name="直線コネクタ 670">
          <a:extLst>
            <a:ext uri="{FF2B5EF4-FFF2-40B4-BE49-F238E27FC236}">
              <a16:creationId xmlns:a16="http://schemas.microsoft.com/office/drawing/2014/main" xmlns="" id="{D6D794C9-46C7-43B3-84AA-D7F587DE1922}"/>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72" name="【公民館】&#10;有形固定資産減価償却率最小値テキスト">
          <a:extLst>
            <a:ext uri="{FF2B5EF4-FFF2-40B4-BE49-F238E27FC236}">
              <a16:creationId xmlns:a16="http://schemas.microsoft.com/office/drawing/2014/main" xmlns="" id="{A07C8209-31F0-4055-B496-8699791AF7A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73" name="直線コネクタ 672">
          <a:extLst>
            <a:ext uri="{FF2B5EF4-FFF2-40B4-BE49-F238E27FC236}">
              <a16:creationId xmlns:a16="http://schemas.microsoft.com/office/drawing/2014/main" xmlns="" id="{8D1F0AB6-F409-422B-8CB0-738EC7625115}"/>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4" name="【公民館】&#10;有形固定資産減価償却率最大値テキスト">
          <a:extLst>
            <a:ext uri="{FF2B5EF4-FFF2-40B4-BE49-F238E27FC236}">
              <a16:creationId xmlns:a16="http://schemas.microsoft.com/office/drawing/2014/main" xmlns="" id="{1B7D45CB-E976-43B5-93A5-EBE05CD52C1D}"/>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5" name="直線コネクタ 674">
          <a:extLst>
            <a:ext uri="{FF2B5EF4-FFF2-40B4-BE49-F238E27FC236}">
              <a16:creationId xmlns:a16="http://schemas.microsoft.com/office/drawing/2014/main" xmlns="" id="{12A217FA-BC5C-4527-BABB-A2F652A1A75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76" name="【公民館】&#10;有形固定資産減価償却率平均値テキスト">
          <a:extLst>
            <a:ext uri="{FF2B5EF4-FFF2-40B4-BE49-F238E27FC236}">
              <a16:creationId xmlns:a16="http://schemas.microsoft.com/office/drawing/2014/main" xmlns="" id="{658E3AA2-4DBA-4455-816A-20C429D11784}"/>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7" name="フローチャート: 判断 676">
          <a:extLst>
            <a:ext uri="{FF2B5EF4-FFF2-40B4-BE49-F238E27FC236}">
              <a16:creationId xmlns:a16="http://schemas.microsoft.com/office/drawing/2014/main" xmlns="" id="{AF4380CA-CBD2-4296-A015-72BB211BDB64}"/>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8" name="フローチャート: 判断 677">
          <a:extLst>
            <a:ext uri="{FF2B5EF4-FFF2-40B4-BE49-F238E27FC236}">
              <a16:creationId xmlns:a16="http://schemas.microsoft.com/office/drawing/2014/main" xmlns="" id="{9A4440E7-48EF-4131-A0DE-E06E3323EC9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79" name="フローチャート: 判断 678">
          <a:extLst>
            <a:ext uri="{FF2B5EF4-FFF2-40B4-BE49-F238E27FC236}">
              <a16:creationId xmlns:a16="http://schemas.microsoft.com/office/drawing/2014/main" xmlns="" id="{E4595E77-6422-496E-96BC-958CAB1F33CB}"/>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0" name="フローチャート: 判断 679">
          <a:extLst>
            <a:ext uri="{FF2B5EF4-FFF2-40B4-BE49-F238E27FC236}">
              <a16:creationId xmlns:a16="http://schemas.microsoft.com/office/drawing/2014/main" xmlns="" id="{66C27751-9FDF-4F35-B0A7-FA0ECF3299A2}"/>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29429FB2-E1A6-47EA-A1B9-F84B511C61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6D660B-500B-498D-BEB6-6E6F7959C5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A6038FE9-2C3D-4C07-B90E-0FF29922E9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E997795C-11B2-4A65-9CD6-B106142E66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F5BAAFA1-AE31-454B-BDC8-C77962CEFE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86" name="楕円 685">
          <a:extLst>
            <a:ext uri="{FF2B5EF4-FFF2-40B4-BE49-F238E27FC236}">
              <a16:creationId xmlns:a16="http://schemas.microsoft.com/office/drawing/2014/main" xmlns="" id="{2E084370-03AD-4492-BE9D-C35375C6163B}"/>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87" name="【公民館】&#10;有形固定資産減価償却率該当値テキスト">
          <a:extLst>
            <a:ext uri="{FF2B5EF4-FFF2-40B4-BE49-F238E27FC236}">
              <a16:creationId xmlns:a16="http://schemas.microsoft.com/office/drawing/2014/main" xmlns="" id="{81A4A06A-E601-4F92-B25B-6D7497C96F62}"/>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88" name="楕円 687">
          <a:extLst>
            <a:ext uri="{FF2B5EF4-FFF2-40B4-BE49-F238E27FC236}">
              <a16:creationId xmlns:a16="http://schemas.microsoft.com/office/drawing/2014/main" xmlns="" id="{69EBAFDF-DCBD-4BED-850E-0AE8A1DCD6BA}"/>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89" name="直線コネクタ 688">
          <a:extLst>
            <a:ext uri="{FF2B5EF4-FFF2-40B4-BE49-F238E27FC236}">
              <a16:creationId xmlns:a16="http://schemas.microsoft.com/office/drawing/2014/main" xmlns="" id="{020E422A-BB92-44C2-8DCE-71939A42AF7C}"/>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90" name="楕円 689">
          <a:extLst>
            <a:ext uri="{FF2B5EF4-FFF2-40B4-BE49-F238E27FC236}">
              <a16:creationId xmlns:a16="http://schemas.microsoft.com/office/drawing/2014/main" xmlns="" id="{C0A9E4A5-A9EF-4EAF-BAA8-EF3A93B988F5}"/>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691" name="直線コネクタ 690">
          <a:extLst>
            <a:ext uri="{FF2B5EF4-FFF2-40B4-BE49-F238E27FC236}">
              <a16:creationId xmlns:a16="http://schemas.microsoft.com/office/drawing/2014/main" xmlns="" id="{BDE85F00-3C9F-4BB4-A3A8-D0B01F4E2236}"/>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xmlns="" id="{E06E5829-B570-48A8-A784-9CC3FB10A76B}"/>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93" name="n_2aveValue【公民館】&#10;有形固定資産減価償却率">
          <a:extLst>
            <a:ext uri="{FF2B5EF4-FFF2-40B4-BE49-F238E27FC236}">
              <a16:creationId xmlns:a16="http://schemas.microsoft.com/office/drawing/2014/main" xmlns="" id="{5288CC49-D303-4C36-AE8E-56D15FAE681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4" name="n_3aveValue【公民館】&#10;有形固定資産減価償却率">
          <a:extLst>
            <a:ext uri="{FF2B5EF4-FFF2-40B4-BE49-F238E27FC236}">
              <a16:creationId xmlns:a16="http://schemas.microsoft.com/office/drawing/2014/main" xmlns="" id="{1564F8CB-EC30-4DEE-B034-59952E5E675A}"/>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95" name="n_1mainValue【公民館】&#10;有形固定資産減価償却率">
          <a:extLst>
            <a:ext uri="{FF2B5EF4-FFF2-40B4-BE49-F238E27FC236}">
              <a16:creationId xmlns:a16="http://schemas.microsoft.com/office/drawing/2014/main" xmlns="" id="{F306A55F-0D94-46D4-8F6C-84B901E3CB9A}"/>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696" name="n_2mainValue【公民館】&#10;有形固定資産減価償却率">
          <a:extLst>
            <a:ext uri="{FF2B5EF4-FFF2-40B4-BE49-F238E27FC236}">
              <a16:creationId xmlns:a16="http://schemas.microsoft.com/office/drawing/2014/main" xmlns="" id="{14651AF4-6CB0-4091-807E-71EC62E1A141}"/>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A1C89DB8-67ED-4EF3-BA69-E8F92B4AC8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E4319F74-E9F3-43DD-B9FB-150961DA25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532F850D-8308-4593-A690-B4F3B2E1A2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643B3783-48E8-4381-92AE-82D387A42A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9323D2D9-2895-4C03-83C7-E97767A5E4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D63CA1A9-7DC8-4806-B6EC-A264EFE325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D4DB0CFC-8777-4950-84F7-CD602CABB4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41288ECE-19A5-47AB-AC04-264A98C9E9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FF2076F8-9FBF-418E-8C48-76B1174FCB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5440E1F5-A810-423D-8FEE-DBAF19F163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xmlns="" id="{31D7161C-F4E5-4BF9-BE83-42613CAD453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xmlns="" id="{DFC6A483-3F96-4EFD-B0C0-F6963EF359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xmlns="" id="{4AD484D3-0C40-4296-A95F-FEF398D9DCF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xmlns="" id="{BED4D981-E05A-4A53-BEB5-6EB0AA5FC36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xmlns="" id="{B7EC4B66-0EAC-4D3F-B833-D5BDE4BDA28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xmlns="" id="{0490B612-A1A6-4339-867A-D7ABDA6BCA4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xmlns="" id="{2BF73976-DB37-46F7-9EF2-955D7129AF3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xmlns="" id="{96C46A15-F20C-47D9-B088-297E841AF89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xmlns="" id="{034B574C-4BAD-4784-92D1-53D1C0520A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xmlns="" id="{EF389BE0-F2CB-470E-B884-706489C4256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xmlns="" id="{D64C073E-E23A-408E-B876-F1ACCB1CBC8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xmlns="" id="{FB2250A7-C9A0-4AD5-90F3-F8A5EB3C19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xmlns="" id="{4F23551D-6579-4148-8F54-BFC3365589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20" name="直線コネクタ 719">
          <a:extLst>
            <a:ext uri="{FF2B5EF4-FFF2-40B4-BE49-F238E27FC236}">
              <a16:creationId xmlns:a16="http://schemas.microsoft.com/office/drawing/2014/main" xmlns="" id="{AC53F900-9061-4766-8BD5-78B37108EB01}"/>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21" name="【公民館】&#10;一人当たり面積最小値テキスト">
          <a:extLst>
            <a:ext uri="{FF2B5EF4-FFF2-40B4-BE49-F238E27FC236}">
              <a16:creationId xmlns:a16="http://schemas.microsoft.com/office/drawing/2014/main" xmlns="" id="{74494280-485E-43DC-B7BC-065F2919A941}"/>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22" name="直線コネクタ 721">
          <a:extLst>
            <a:ext uri="{FF2B5EF4-FFF2-40B4-BE49-F238E27FC236}">
              <a16:creationId xmlns:a16="http://schemas.microsoft.com/office/drawing/2014/main" xmlns="" id="{AFD6A5B8-B522-45D6-841A-58E83E67F9E2}"/>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23" name="【公民館】&#10;一人当たり面積最大値テキスト">
          <a:extLst>
            <a:ext uri="{FF2B5EF4-FFF2-40B4-BE49-F238E27FC236}">
              <a16:creationId xmlns:a16="http://schemas.microsoft.com/office/drawing/2014/main" xmlns="" id="{ACB0C11F-702A-4977-B90F-3E5728110425}"/>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24" name="直線コネクタ 723">
          <a:extLst>
            <a:ext uri="{FF2B5EF4-FFF2-40B4-BE49-F238E27FC236}">
              <a16:creationId xmlns:a16="http://schemas.microsoft.com/office/drawing/2014/main" xmlns="" id="{38ED017F-5453-4B61-9611-340DC72CD996}"/>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25" name="【公民館】&#10;一人当たり面積平均値テキスト">
          <a:extLst>
            <a:ext uri="{FF2B5EF4-FFF2-40B4-BE49-F238E27FC236}">
              <a16:creationId xmlns:a16="http://schemas.microsoft.com/office/drawing/2014/main" xmlns="" id="{1E78FE22-47FC-40F1-90AF-AB25602398A5}"/>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26" name="フローチャート: 判断 725">
          <a:extLst>
            <a:ext uri="{FF2B5EF4-FFF2-40B4-BE49-F238E27FC236}">
              <a16:creationId xmlns:a16="http://schemas.microsoft.com/office/drawing/2014/main" xmlns="" id="{7EC21AB4-FE1F-4F45-9ABA-C2BE20770FA3}"/>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7" name="フローチャート: 判断 726">
          <a:extLst>
            <a:ext uri="{FF2B5EF4-FFF2-40B4-BE49-F238E27FC236}">
              <a16:creationId xmlns:a16="http://schemas.microsoft.com/office/drawing/2014/main" xmlns="" id="{AF0F9D0B-8B49-446F-A9FA-1288CFBCF1FE}"/>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28" name="フローチャート: 判断 727">
          <a:extLst>
            <a:ext uri="{FF2B5EF4-FFF2-40B4-BE49-F238E27FC236}">
              <a16:creationId xmlns:a16="http://schemas.microsoft.com/office/drawing/2014/main" xmlns="" id="{CB160667-03F5-48C0-A481-9FECF258CD33}"/>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29" name="フローチャート: 判断 728">
          <a:extLst>
            <a:ext uri="{FF2B5EF4-FFF2-40B4-BE49-F238E27FC236}">
              <a16:creationId xmlns:a16="http://schemas.microsoft.com/office/drawing/2014/main" xmlns="" id="{821883A1-395D-4EDA-8991-C03BD1863572}"/>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303C2C6A-2642-41DE-B198-59A00EBD93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639414C3-DEE2-4351-8FCB-310DD04340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A0153773-770F-4379-B7F7-A96DB71BE4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380E9458-04F5-4E6B-A999-5C7F3A3554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EC76150C-39B8-4EBC-9A75-CA660B5736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114300</xdr:rowOff>
    </xdr:from>
    <xdr:to>
      <xdr:col>116</xdr:col>
      <xdr:colOff>114300</xdr:colOff>
      <xdr:row>108</xdr:row>
      <xdr:rowOff>44450</xdr:rowOff>
    </xdr:to>
    <xdr:sp macro="" textlink="">
      <xdr:nvSpPr>
        <xdr:cNvPr id="735" name="楕円 734">
          <a:extLst>
            <a:ext uri="{FF2B5EF4-FFF2-40B4-BE49-F238E27FC236}">
              <a16:creationId xmlns:a16="http://schemas.microsoft.com/office/drawing/2014/main" xmlns="" id="{976D5BD8-CCEC-4713-B190-F2A9DDA22A30}"/>
            </a:ext>
          </a:extLst>
        </xdr:cNvPr>
        <xdr:cNvSpPr/>
      </xdr:nvSpPr>
      <xdr:spPr>
        <a:xfrm>
          <a:off x="221107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29227</xdr:rowOff>
    </xdr:from>
    <xdr:ext cx="469744" cy="259045"/>
    <xdr:sp macro="" textlink="">
      <xdr:nvSpPr>
        <xdr:cNvPr id="736" name="【公民館】&#10;一人当たり面積該当値テキスト">
          <a:extLst>
            <a:ext uri="{FF2B5EF4-FFF2-40B4-BE49-F238E27FC236}">
              <a16:creationId xmlns:a16="http://schemas.microsoft.com/office/drawing/2014/main" xmlns="" id="{4A37E5F4-D49C-416E-82CC-7667677A4AA7}"/>
            </a:ext>
          </a:extLst>
        </xdr:cNvPr>
        <xdr:cNvSpPr txBox="1"/>
      </xdr:nvSpPr>
      <xdr:spPr>
        <a:xfrm>
          <a:off x="22199600" y="183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118111</xdr:rowOff>
    </xdr:from>
    <xdr:to>
      <xdr:col>112</xdr:col>
      <xdr:colOff>38100</xdr:colOff>
      <xdr:row>108</xdr:row>
      <xdr:rowOff>48261</xdr:rowOff>
    </xdr:to>
    <xdr:sp macro="" textlink="">
      <xdr:nvSpPr>
        <xdr:cNvPr id="737" name="楕円 736">
          <a:extLst>
            <a:ext uri="{FF2B5EF4-FFF2-40B4-BE49-F238E27FC236}">
              <a16:creationId xmlns:a16="http://schemas.microsoft.com/office/drawing/2014/main" xmlns="" id="{DE665154-50F4-46BA-9DC0-2011EC385FE2}"/>
            </a:ext>
          </a:extLst>
        </xdr:cNvPr>
        <xdr:cNvSpPr/>
      </xdr:nvSpPr>
      <xdr:spPr>
        <a:xfrm>
          <a:off x="21272500" y="184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165100</xdr:rowOff>
    </xdr:from>
    <xdr:to>
      <xdr:col>116</xdr:col>
      <xdr:colOff>63500</xdr:colOff>
      <xdr:row>107</xdr:row>
      <xdr:rowOff>168911</xdr:rowOff>
    </xdr:to>
    <xdr:cxnSp macro="">
      <xdr:nvCxnSpPr>
        <xdr:cNvPr id="738" name="直線コネクタ 737">
          <a:extLst>
            <a:ext uri="{FF2B5EF4-FFF2-40B4-BE49-F238E27FC236}">
              <a16:creationId xmlns:a16="http://schemas.microsoft.com/office/drawing/2014/main" xmlns="" id="{86BAA262-70B9-4A5D-8DC8-569EC2F852D2}"/>
            </a:ext>
          </a:extLst>
        </xdr:cNvPr>
        <xdr:cNvCxnSpPr/>
      </xdr:nvCxnSpPr>
      <xdr:spPr>
        <a:xfrm flipV="1">
          <a:off x="21323300" y="18510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121920</xdr:rowOff>
    </xdr:from>
    <xdr:to>
      <xdr:col>107</xdr:col>
      <xdr:colOff>101600</xdr:colOff>
      <xdr:row>108</xdr:row>
      <xdr:rowOff>52070</xdr:rowOff>
    </xdr:to>
    <xdr:sp macro="" textlink="">
      <xdr:nvSpPr>
        <xdr:cNvPr id="739" name="楕円 738">
          <a:extLst>
            <a:ext uri="{FF2B5EF4-FFF2-40B4-BE49-F238E27FC236}">
              <a16:creationId xmlns:a16="http://schemas.microsoft.com/office/drawing/2014/main" xmlns="" id="{48FB5CCF-6252-468D-8A0F-EDD9ED6AAF07}"/>
            </a:ext>
          </a:extLst>
        </xdr:cNvPr>
        <xdr:cNvSpPr/>
      </xdr:nvSpPr>
      <xdr:spPr>
        <a:xfrm>
          <a:off x="20383500" y="184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168911</xdr:rowOff>
    </xdr:from>
    <xdr:to>
      <xdr:col>111</xdr:col>
      <xdr:colOff>177800</xdr:colOff>
      <xdr:row>108</xdr:row>
      <xdr:rowOff>1270</xdr:rowOff>
    </xdr:to>
    <xdr:cxnSp macro="">
      <xdr:nvCxnSpPr>
        <xdr:cNvPr id="740" name="直線コネクタ 739">
          <a:extLst>
            <a:ext uri="{FF2B5EF4-FFF2-40B4-BE49-F238E27FC236}">
              <a16:creationId xmlns:a16="http://schemas.microsoft.com/office/drawing/2014/main" xmlns="" id="{9CD48A50-E9B8-4173-9459-7D6CF53F324E}"/>
            </a:ext>
          </a:extLst>
        </xdr:cNvPr>
        <xdr:cNvCxnSpPr/>
      </xdr:nvCxnSpPr>
      <xdr:spPr>
        <a:xfrm flipV="1">
          <a:off x="20434300" y="18514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41" name="n_1aveValue【公民館】&#10;一人当たり面積">
          <a:extLst>
            <a:ext uri="{FF2B5EF4-FFF2-40B4-BE49-F238E27FC236}">
              <a16:creationId xmlns:a16="http://schemas.microsoft.com/office/drawing/2014/main" xmlns="" id="{BA116362-91D9-45BC-9BE3-9370899AD363}"/>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42" name="n_2aveValue【公民館】&#10;一人当たり面積">
          <a:extLst>
            <a:ext uri="{FF2B5EF4-FFF2-40B4-BE49-F238E27FC236}">
              <a16:creationId xmlns:a16="http://schemas.microsoft.com/office/drawing/2014/main" xmlns="" id="{FA4B2F36-5DC1-4A7E-890B-44BC8ECD222D}"/>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43" name="n_3aveValue【公民館】&#10;一人当たり面積">
          <a:extLst>
            <a:ext uri="{FF2B5EF4-FFF2-40B4-BE49-F238E27FC236}">
              <a16:creationId xmlns:a16="http://schemas.microsoft.com/office/drawing/2014/main" xmlns="" id="{7501C231-3075-43F0-945E-E6C78D94DBBA}"/>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39388</xdr:rowOff>
    </xdr:from>
    <xdr:ext cx="469744" cy="259045"/>
    <xdr:sp macro="" textlink="">
      <xdr:nvSpPr>
        <xdr:cNvPr id="744" name="n_1mainValue【公民館】&#10;一人当たり面積">
          <a:extLst>
            <a:ext uri="{FF2B5EF4-FFF2-40B4-BE49-F238E27FC236}">
              <a16:creationId xmlns:a16="http://schemas.microsoft.com/office/drawing/2014/main" xmlns="" id="{7795FFD7-CECB-4377-BCEC-8D225B31A0DB}"/>
            </a:ext>
          </a:extLst>
        </xdr:cNvPr>
        <xdr:cNvSpPr txBox="1"/>
      </xdr:nvSpPr>
      <xdr:spPr>
        <a:xfrm>
          <a:off x="21075727"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43197</xdr:rowOff>
    </xdr:from>
    <xdr:ext cx="469744" cy="259045"/>
    <xdr:sp macro="" textlink="">
      <xdr:nvSpPr>
        <xdr:cNvPr id="745" name="n_2mainValue【公民館】&#10;一人当たり面積">
          <a:extLst>
            <a:ext uri="{FF2B5EF4-FFF2-40B4-BE49-F238E27FC236}">
              <a16:creationId xmlns:a16="http://schemas.microsoft.com/office/drawing/2014/main" xmlns="" id="{573BB2A7-74F2-4CA7-8E7E-3060AC4B3052}"/>
            </a:ext>
          </a:extLst>
        </xdr:cNvPr>
        <xdr:cNvSpPr txBox="1"/>
      </xdr:nvSpPr>
      <xdr:spPr>
        <a:xfrm>
          <a:off x="20199427" y="185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xmlns="" id="{EF59E6C0-5E7E-4C7A-B325-9C9B0B31D0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xmlns="" id="{E56DC120-9FAB-4932-8147-981AEA45F2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xmlns="" id="{0FC47209-8FCA-4E02-82E3-1F1C5A555F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・類似団体と比較して特に有形固定資産減価償却率が高くなっている施設は、道路、児童館、公民館であり、特に低くなっている施設は、公営住宅、学校施設である。</a:t>
          </a:r>
          <a:endParaRPr lang="ja-JP" altLang="ja-JP" sz="1400">
            <a:effectLst/>
          </a:endParaRPr>
        </a:p>
        <a:p>
          <a:r>
            <a:rPr kumimoji="1" lang="ja-JP" altLang="ja-JP" sz="1100">
              <a:solidFill>
                <a:schemeClr val="dk1"/>
              </a:solidFill>
              <a:effectLst/>
              <a:latin typeface="+mn-lt"/>
              <a:ea typeface="+mn-ea"/>
              <a:cs typeface="+mn-cs"/>
            </a:rPr>
            <a:t>児童館・公民館については、平成２９年度に策定した公共施設等個別施設管理計画に基づいて、施設の統廃合を行うなど、老朽化対策に取り組んでいくこととしている。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公営住宅については、同施設の更新計画に基づいて、各地区の公営住宅を更新している途中のため、有形固定資産減価償却率が低くなっている。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なお、数値等を類似団体や全国平均等と比較し施設の在り方等について、全庁的な検討も続けていきたい。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F3586AE-0369-44A5-B194-A7B449A16B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32F20ED-993A-42D6-839C-D82FE814FC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E3FF75A-B25F-4263-96D5-6C463CBA0D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EF7EC76-7F2C-40AC-89C6-68F19E805E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D586831-E2D7-49FD-A73B-BAFDFA1E82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51B8E75-FAA3-4403-BA35-CDEEA69BB0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B32C18A-4F22-42C1-BC3E-0DA1E7A60B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8DDCAE4-99EE-4DDD-B31E-67736EFAFB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3C717E0-82BB-4435-BD68-165189BC61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FF0FFFD-045A-44EE-A44D-27CD76EBE0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2556217-E6AB-496E-89B5-F8AC3E12E7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71DA4CC-914B-41B9-831D-09198C1962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8137BE9-B74D-46B1-A546-8688A27582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F4E6188-91DD-4113-AA76-0FD4CB6979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05C07DE-661D-43CD-A64F-DA0D8DAE2A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5E4D802-499A-4963-8E4D-EF52444BE6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E7EDDE8-6C59-4D46-AE60-E3968BBB61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191FBE4-19A2-4812-B0AC-01B88EDBC2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BE8FD65-3406-4F90-A051-600734558E3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121CD78-DC96-449E-9856-731BA6096F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F5FCD07-CEDC-45EE-8D58-7988638D3A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D11C6FB-814B-4761-9192-9F710B66DE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C90E460-E2FA-400C-BEAC-A35DE7A743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B7BE5C7-E028-44D3-8628-5D49AED499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A428B0F-E17D-4E85-ACE7-2398D89AB5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9C0E9EE-C2A1-4302-923F-7FA39501BD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C81B8AE-42AE-46D3-B628-F695EBFBBA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828A8CE-A9F8-48DE-AA36-02E85329ED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1A80B56-6FAD-4A35-BC3D-A803B14DB4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90D98EB-55E7-4C5E-85AA-17933CC2FB0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40FD5AD-6701-449D-A64E-519424EFFE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31CF5A6-80F4-475F-B80D-25C2C7D51D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D409FBA-0779-4C87-AD9D-EA351D5607E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2345BC4-D3AB-4C56-8A44-BC967CB5C0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FA10324-A626-4046-AB6E-812A46A820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F460BE4-EAD7-46A2-8A8F-CA98185ADD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4367FAE7-A8A5-4787-BD3A-CC7F884F02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204818B-80C9-4058-AFF2-06613567C11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223866D5-B87A-45BF-933E-0A66E59BE2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A1CE708-9965-4555-BD12-7C94C34EB2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DEA71AB6-A6E2-43DC-8645-8E81C81335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30D4BBBE-656E-4BD6-A337-806A25F1DA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CEE515A2-0278-44B8-89EB-FB4D7820E4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55728AB0-3AAF-48DF-8AF2-5ABA3C71EE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81CD2446-8EA4-48D0-9415-D3D7BDDAA3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D81DF112-4737-4517-8B8B-00EB873E381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74DEC56-5CEC-44AC-A58E-A83352D36B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F1EF4258-F60E-444D-8EAC-ACCEC0A124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5A7BF857-5EE8-497B-BDBA-27D80429E4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1804A2E6-2BFD-485C-AFA3-F81969DD80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7E61F131-584C-4AF4-9313-7BF8BA0E100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6CDA1F-8042-4096-A947-B3E6ACAF27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20A20AB6-434A-4B42-9398-975AD7B817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1BC2F35B-8A2D-4F9C-BBCA-31FC05171E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8A7E0104-5803-447C-BC85-C3E9A55126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A9435D37-86E1-4223-8CFE-9852A4B724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B49CB6FB-CBF4-43CD-99A6-76F265EDC3E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EC3FD798-73DE-4BC4-A2B9-7D13F5AD713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B15FA867-3097-4276-91C9-A11DC2CAD68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522873A-2A2D-431D-9D87-E349933BC3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EE2DC73B-B180-4CCA-982D-8CF691B7AC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41CF1171-8299-4EFF-8902-29F103120CB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433B4996-DB18-4B66-ABD7-E07742DC88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E39D31CB-012F-43EA-A38D-58174B01329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E62EEC77-9C1B-4A05-81D3-2AB08EABBC8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F4A07322-F0D0-49AB-BB03-5B2E5F6ABE6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A51A9DD0-A91C-40A3-84AF-EFC4C7D8A48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B84175A8-2FCC-4759-8D5A-4592A25DA7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FEB36209-89C1-4C31-9688-D51A472FFCE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CDAF4D27-8415-44A5-8C97-8571EF0A57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xmlns="" id="{B13F375E-3B50-4C8A-9C01-60EEBD077A4B}"/>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B7874607-696B-4EA3-B182-F3C32F1D3049}"/>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xmlns="" id="{643F9E7B-54ED-4DCD-B99C-60880E1A151B}"/>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BB9EB895-B42A-4DB9-B550-203382C639D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B39A5CFB-6089-49C5-BAF7-ED3EDD66F9D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706AA288-CF99-488A-BBD3-07BDA1A5F0BD}"/>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xmlns="" id="{FC51A7C6-C4BD-4811-A15A-9A9497D6D10F}"/>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xmlns="" id="{EAD059B1-DCB6-4FDD-8A81-AA569710FD49}"/>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7394F6B0-2B7E-4257-8548-098CE13A4398}"/>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xmlns="" id="{F3EF1532-F385-4725-8C46-C6E5509BB208}"/>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9E7EB72D-E013-417F-9B56-21D632B2119F}"/>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xmlns="" id="{CE084EAC-D75C-4AFF-A73C-7564923478ED}"/>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529A8AA1-BED7-407A-84E4-3FFAA1CA9F45}"/>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C06217C2-6990-4F7F-B8E3-348C7E7CA4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5DFD9051-E77B-46E3-B1A5-498E2F95BD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FE9E4609-B2B3-4A63-B1B1-930C6E5DB7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895B20BB-39FF-4944-A72B-1E227F3C40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7472D42C-7F9A-4AEE-B23D-065A217C5A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90" name="楕円 89">
          <a:extLst>
            <a:ext uri="{FF2B5EF4-FFF2-40B4-BE49-F238E27FC236}">
              <a16:creationId xmlns:a16="http://schemas.microsoft.com/office/drawing/2014/main" xmlns="" id="{C7F26AF6-E194-489C-821C-B94E087A8AA0}"/>
            </a:ext>
          </a:extLst>
        </xdr:cNvPr>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D9149E76-CB06-4FA5-95CD-BE705ED7A62B}"/>
            </a:ext>
          </a:extLst>
        </xdr:cNvPr>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92" name="楕円 91">
          <a:extLst>
            <a:ext uri="{FF2B5EF4-FFF2-40B4-BE49-F238E27FC236}">
              <a16:creationId xmlns:a16="http://schemas.microsoft.com/office/drawing/2014/main" xmlns="" id="{83D340B9-EF9C-448C-B66A-A529C74F4B6A}"/>
            </a:ext>
          </a:extLst>
        </xdr:cNvPr>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129540</xdr:rowOff>
    </xdr:to>
    <xdr:cxnSp macro="">
      <xdr:nvCxnSpPr>
        <xdr:cNvPr id="93" name="直線コネクタ 92">
          <a:extLst>
            <a:ext uri="{FF2B5EF4-FFF2-40B4-BE49-F238E27FC236}">
              <a16:creationId xmlns:a16="http://schemas.microsoft.com/office/drawing/2014/main" xmlns="" id="{BC73B3A0-9B96-4830-8A57-40C546C01EE5}"/>
            </a:ext>
          </a:extLst>
        </xdr:cNvPr>
        <xdr:cNvCxnSpPr/>
      </xdr:nvCxnSpPr>
      <xdr:spPr>
        <a:xfrm flipV="1">
          <a:off x="3797300" y="98831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94" name="楕円 93">
          <a:extLst>
            <a:ext uri="{FF2B5EF4-FFF2-40B4-BE49-F238E27FC236}">
              <a16:creationId xmlns:a16="http://schemas.microsoft.com/office/drawing/2014/main" xmlns="" id="{509434C7-EA82-432F-88D3-5431DA71DC4B}"/>
            </a:ext>
          </a:extLst>
        </xdr:cNvPr>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57</xdr:row>
      <xdr:rowOff>161925</xdr:rowOff>
    </xdr:to>
    <xdr:cxnSp macro="">
      <xdr:nvCxnSpPr>
        <xdr:cNvPr id="95" name="直線コネクタ 94">
          <a:extLst>
            <a:ext uri="{FF2B5EF4-FFF2-40B4-BE49-F238E27FC236}">
              <a16:creationId xmlns:a16="http://schemas.microsoft.com/office/drawing/2014/main" xmlns="" id="{36DE4A01-BE58-4246-AC36-B07A00FD710C}"/>
            </a:ext>
          </a:extLst>
        </xdr:cNvPr>
        <xdr:cNvCxnSpPr/>
      </xdr:nvCxnSpPr>
      <xdr:spPr>
        <a:xfrm flipV="1">
          <a:off x="2908300" y="99021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96" name="n_1mainValue【体育館・プール】&#10;有形固定資産減価償却率">
          <a:extLst>
            <a:ext uri="{FF2B5EF4-FFF2-40B4-BE49-F238E27FC236}">
              <a16:creationId xmlns:a16="http://schemas.microsoft.com/office/drawing/2014/main" xmlns="" id="{3B92CB88-3125-4DAC-BDC6-FC4E2A9E45E0}"/>
            </a:ext>
          </a:extLst>
        </xdr:cNvPr>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57802</xdr:rowOff>
    </xdr:from>
    <xdr:ext cx="405111" cy="259045"/>
    <xdr:sp macro="" textlink="">
      <xdr:nvSpPr>
        <xdr:cNvPr id="97" name="n_2mainValue【体育館・プール】&#10;有形固定資産減価償却率">
          <a:extLst>
            <a:ext uri="{FF2B5EF4-FFF2-40B4-BE49-F238E27FC236}">
              <a16:creationId xmlns:a16="http://schemas.microsoft.com/office/drawing/2014/main" xmlns="" id="{98C405A3-13D4-4291-82C4-9C25726CCABB}"/>
            </a:ext>
          </a:extLst>
        </xdr:cNvPr>
        <xdr:cNvSpPr txBox="1"/>
      </xdr:nvSpPr>
      <xdr:spPr>
        <a:xfrm>
          <a:off x="2705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xmlns="" id="{FEE36A93-7C87-4721-BBD8-51EFFDC2E8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xmlns="" id="{612B9F0A-EA22-45CF-A315-2277963166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xmlns="" id="{82FF6DB7-336E-4AB3-A933-AEF8A8FEFF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xmlns="" id="{3B7B034F-F951-4142-9F84-09254893A7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xmlns="" id="{79FF2BF0-47AC-42FC-A01D-9D3BFC45C5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xmlns="" id="{57D03C45-2681-4207-A2D4-7090DC1EF0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xmlns="" id="{2967BE1D-29D6-47E3-8762-9628D8CBE1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xmlns="" id="{85C75580-D587-4E8D-A32F-268328EAD5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xmlns="" id="{E44C03BB-9FC4-460D-B49C-1FFAF24B84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xmlns="" id="{A936C96B-4BC3-4C02-86C7-3E9A03CD5F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xmlns="" id="{C71DE555-2DD6-4975-88C4-EF11BF6318F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xmlns="" id="{023420A6-E5B6-4085-B38F-329F68D29F1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xmlns="" id="{8E28C83B-B6B9-46CB-AB80-0D52E79D84D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1" name="テキスト ボックス 110">
          <a:extLst>
            <a:ext uri="{FF2B5EF4-FFF2-40B4-BE49-F238E27FC236}">
              <a16:creationId xmlns:a16="http://schemas.microsoft.com/office/drawing/2014/main" xmlns="" id="{DC5A254B-FE52-4145-A89E-4D1993E552A4}"/>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xmlns="" id="{96F645A3-4D4C-4C57-BA9C-67D4665F32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a:extLst>
            <a:ext uri="{FF2B5EF4-FFF2-40B4-BE49-F238E27FC236}">
              <a16:creationId xmlns:a16="http://schemas.microsoft.com/office/drawing/2014/main" xmlns="" id="{93BB1622-1E70-4977-904C-0FDCBB091EBF}"/>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xmlns="" id="{C1EF6D32-40A5-4C5F-8E83-F9C1AA730A4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a:extLst>
            <a:ext uri="{FF2B5EF4-FFF2-40B4-BE49-F238E27FC236}">
              <a16:creationId xmlns:a16="http://schemas.microsoft.com/office/drawing/2014/main" xmlns="" id="{D918AD70-D7EE-4AC3-94F2-22518CCD51DE}"/>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xmlns="" id="{FFC460C2-6BB1-4118-9EF9-B4AF76A52A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xmlns="" id="{C5FDD1CC-6755-42A9-8988-8C8FE533CC7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xmlns="" id="{48CE2521-CAEA-4AA6-A94D-CD94BC8109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9" name="直線コネクタ 118">
          <a:extLst>
            <a:ext uri="{FF2B5EF4-FFF2-40B4-BE49-F238E27FC236}">
              <a16:creationId xmlns:a16="http://schemas.microsoft.com/office/drawing/2014/main" xmlns="" id="{B03560A8-011A-4255-AD5C-B5E68DD4D88B}"/>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0" name="【体育館・プール】&#10;一人当たり面積最小値テキスト">
          <a:extLst>
            <a:ext uri="{FF2B5EF4-FFF2-40B4-BE49-F238E27FC236}">
              <a16:creationId xmlns:a16="http://schemas.microsoft.com/office/drawing/2014/main" xmlns="" id="{326971B0-35B1-4780-9069-7B9D472FBB56}"/>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1" name="直線コネクタ 120">
          <a:extLst>
            <a:ext uri="{FF2B5EF4-FFF2-40B4-BE49-F238E27FC236}">
              <a16:creationId xmlns:a16="http://schemas.microsoft.com/office/drawing/2014/main" xmlns="" id="{3EEE7EC9-26E6-42CE-B09B-EE95F7879047}"/>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2" name="【体育館・プール】&#10;一人当たり面積最大値テキスト">
          <a:extLst>
            <a:ext uri="{FF2B5EF4-FFF2-40B4-BE49-F238E27FC236}">
              <a16:creationId xmlns:a16="http://schemas.microsoft.com/office/drawing/2014/main" xmlns="" id="{68BD8462-0AB7-4A30-802D-9280ED4716D3}"/>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3" name="直線コネクタ 122">
          <a:extLst>
            <a:ext uri="{FF2B5EF4-FFF2-40B4-BE49-F238E27FC236}">
              <a16:creationId xmlns:a16="http://schemas.microsoft.com/office/drawing/2014/main" xmlns="" id="{0EC815F7-A0B4-43C9-8D49-5EA6E76D3B6F}"/>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24" name="【体育館・プール】&#10;一人当たり面積平均値テキスト">
          <a:extLst>
            <a:ext uri="{FF2B5EF4-FFF2-40B4-BE49-F238E27FC236}">
              <a16:creationId xmlns:a16="http://schemas.microsoft.com/office/drawing/2014/main" xmlns="" id="{2A843765-4692-4F76-978C-3A0DD8C81997}"/>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5" name="フローチャート: 判断 124">
          <a:extLst>
            <a:ext uri="{FF2B5EF4-FFF2-40B4-BE49-F238E27FC236}">
              <a16:creationId xmlns:a16="http://schemas.microsoft.com/office/drawing/2014/main" xmlns="" id="{7473AA8A-3163-4C32-859C-766226F318F8}"/>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6" name="フローチャート: 判断 125">
          <a:extLst>
            <a:ext uri="{FF2B5EF4-FFF2-40B4-BE49-F238E27FC236}">
              <a16:creationId xmlns:a16="http://schemas.microsoft.com/office/drawing/2014/main" xmlns="" id="{A4DC0C5E-5745-43FD-883E-F2E2E1A4751C}"/>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127" name="n_1aveValue【体育館・プール】&#10;一人当たり面積">
          <a:extLst>
            <a:ext uri="{FF2B5EF4-FFF2-40B4-BE49-F238E27FC236}">
              <a16:creationId xmlns:a16="http://schemas.microsoft.com/office/drawing/2014/main" xmlns="" id="{DF55C470-7741-4316-BC3E-963DFF9A9035}"/>
            </a:ext>
          </a:extLst>
        </xdr:cNvPr>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8" name="フローチャート: 判断 127">
          <a:extLst>
            <a:ext uri="{FF2B5EF4-FFF2-40B4-BE49-F238E27FC236}">
              <a16:creationId xmlns:a16="http://schemas.microsoft.com/office/drawing/2014/main" xmlns="" id="{D349A15B-CBF1-409D-A70C-B257A59ADDF4}"/>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9" name="n_2aveValue【体育館・プール】&#10;一人当たり面積">
          <a:extLst>
            <a:ext uri="{FF2B5EF4-FFF2-40B4-BE49-F238E27FC236}">
              <a16:creationId xmlns:a16="http://schemas.microsoft.com/office/drawing/2014/main" xmlns="" id="{D6D4B52B-F7A9-4617-944D-6BF12B6D89DE}"/>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0" name="フローチャート: 判断 129">
          <a:extLst>
            <a:ext uri="{FF2B5EF4-FFF2-40B4-BE49-F238E27FC236}">
              <a16:creationId xmlns:a16="http://schemas.microsoft.com/office/drawing/2014/main" xmlns="" id="{15F6340C-F937-4D44-882B-4B019BD2F5CA}"/>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1" name="n_3aveValue【体育館・プール】&#10;一人当たり面積">
          <a:extLst>
            <a:ext uri="{FF2B5EF4-FFF2-40B4-BE49-F238E27FC236}">
              <a16:creationId xmlns:a16="http://schemas.microsoft.com/office/drawing/2014/main" xmlns="" id="{F573A708-954F-4F6D-9E80-030D00B8DDB8}"/>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A20F8B0B-5A66-475D-B062-7CE0F865B6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C004F274-D20D-4174-A8BE-A7DEE53645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5BC6D7AA-9A1B-4930-BBC7-1D7EA05981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1EA18478-E36D-44C1-A6C7-224CDAB2D9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45BA4FFD-8319-499D-B900-1CC5BFBF15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63478</xdr:rowOff>
    </xdr:from>
    <xdr:to>
      <xdr:col>55</xdr:col>
      <xdr:colOff>50800</xdr:colOff>
      <xdr:row>63</xdr:row>
      <xdr:rowOff>165078</xdr:rowOff>
    </xdr:to>
    <xdr:sp macro="" textlink="">
      <xdr:nvSpPr>
        <xdr:cNvPr id="137" name="楕円 136">
          <a:extLst>
            <a:ext uri="{FF2B5EF4-FFF2-40B4-BE49-F238E27FC236}">
              <a16:creationId xmlns:a16="http://schemas.microsoft.com/office/drawing/2014/main" xmlns="" id="{7FAA5288-DCCF-4DB3-96F5-EAD4BC834306}"/>
            </a:ext>
          </a:extLst>
        </xdr:cNvPr>
        <xdr:cNvSpPr/>
      </xdr:nvSpPr>
      <xdr:spPr>
        <a:xfrm>
          <a:off x="10426700" y="108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22855</xdr:rowOff>
    </xdr:from>
    <xdr:ext cx="469744" cy="259045"/>
    <xdr:sp macro="" textlink="">
      <xdr:nvSpPr>
        <xdr:cNvPr id="138" name="【体育館・プール】&#10;一人当たり面積該当値テキスト">
          <a:extLst>
            <a:ext uri="{FF2B5EF4-FFF2-40B4-BE49-F238E27FC236}">
              <a16:creationId xmlns:a16="http://schemas.microsoft.com/office/drawing/2014/main" xmlns="" id="{B607EA90-4314-4BF5-A25F-BB405D2661A8}"/>
            </a:ext>
          </a:extLst>
        </xdr:cNvPr>
        <xdr:cNvSpPr txBox="1"/>
      </xdr:nvSpPr>
      <xdr:spPr>
        <a:xfrm>
          <a:off x="10515600" y="106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64803</xdr:rowOff>
    </xdr:from>
    <xdr:to>
      <xdr:col>50</xdr:col>
      <xdr:colOff>165100</xdr:colOff>
      <xdr:row>63</xdr:row>
      <xdr:rowOff>166403</xdr:rowOff>
    </xdr:to>
    <xdr:sp macro="" textlink="">
      <xdr:nvSpPr>
        <xdr:cNvPr id="139" name="楕円 138">
          <a:extLst>
            <a:ext uri="{FF2B5EF4-FFF2-40B4-BE49-F238E27FC236}">
              <a16:creationId xmlns:a16="http://schemas.microsoft.com/office/drawing/2014/main" xmlns="" id="{6DF5F832-1C72-4B96-893B-46B2F6211408}"/>
            </a:ext>
          </a:extLst>
        </xdr:cNvPr>
        <xdr:cNvSpPr/>
      </xdr:nvSpPr>
      <xdr:spPr>
        <a:xfrm>
          <a:off x="9588500" y="108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114278</xdr:rowOff>
    </xdr:from>
    <xdr:to>
      <xdr:col>55</xdr:col>
      <xdr:colOff>0</xdr:colOff>
      <xdr:row>63</xdr:row>
      <xdr:rowOff>115603</xdr:rowOff>
    </xdr:to>
    <xdr:cxnSp macro="">
      <xdr:nvCxnSpPr>
        <xdr:cNvPr id="140" name="直線コネクタ 139">
          <a:extLst>
            <a:ext uri="{FF2B5EF4-FFF2-40B4-BE49-F238E27FC236}">
              <a16:creationId xmlns:a16="http://schemas.microsoft.com/office/drawing/2014/main" xmlns="" id="{EFCAAF23-B89A-4EED-9068-D47FE49F1B41}"/>
            </a:ext>
          </a:extLst>
        </xdr:cNvPr>
        <xdr:cNvCxnSpPr/>
      </xdr:nvCxnSpPr>
      <xdr:spPr>
        <a:xfrm flipV="1">
          <a:off x="9639300" y="10915628"/>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116215</xdr:rowOff>
    </xdr:from>
    <xdr:to>
      <xdr:col>46</xdr:col>
      <xdr:colOff>38100</xdr:colOff>
      <xdr:row>64</xdr:row>
      <xdr:rowOff>46365</xdr:rowOff>
    </xdr:to>
    <xdr:sp macro="" textlink="">
      <xdr:nvSpPr>
        <xdr:cNvPr id="141" name="楕円 140">
          <a:extLst>
            <a:ext uri="{FF2B5EF4-FFF2-40B4-BE49-F238E27FC236}">
              <a16:creationId xmlns:a16="http://schemas.microsoft.com/office/drawing/2014/main" xmlns="" id="{DAA52C96-B019-4BA8-BEC1-15E51EA78417}"/>
            </a:ext>
          </a:extLst>
        </xdr:cNvPr>
        <xdr:cNvSpPr/>
      </xdr:nvSpPr>
      <xdr:spPr>
        <a:xfrm>
          <a:off x="8699500" y="10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115603</xdr:rowOff>
    </xdr:from>
    <xdr:to>
      <xdr:col>50</xdr:col>
      <xdr:colOff>114300</xdr:colOff>
      <xdr:row>63</xdr:row>
      <xdr:rowOff>167015</xdr:rowOff>
    </xdr:to>
    <xdr:cxnSp macro="">
      <xdr:nvCxnSpPr>
        <xdr:cNvPr id="142" name="直線コネクタ 141">
          <a:extLst>
            <a:ext uri="{FF2B5EF4-FFF2-40B4-BE49-F238E27FC236}">
              <a16:creationId xmlns:a16="http://schemas.microsoft.com/office/drawing/2014/main" xmlns="" id="{362F3121-699C-4857-B3F4-EE328B07378B}"/>
            </a:ext>
          </a:extLst>
        </xdr:cNvPr>
        <xdr:cNvCxnSpPr/>
      </xdr:nvCxnSpPr>
      <xdr:spPr>
        <a:xfrm flipV="1">
          <a:off x="8750300" y="10916953"/>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11480</xdr:rowOff>
    </xdr:from>
    <xdr:ext cx="469744" cy="259045"/>
    <xdr:sp macro="" textlink="">
      <xdr:nvSpPr>
        <xdr:cNvPr id="143" name="n_1mainValue【体育館・プール】&#10;一人当たり面積">
          <a:extLst>
            <a:ext uri="{FF2B5EF4-FFF2-40B4-BE49-F238E27FC236}">
              <a16:creationId xmlns:a16="http://schemas.microsoft.com/office/drawing/2014/main" xmlns="" id="{B4D7CBCD-0969-40A3-A387-36D9A6C9B6C1}"/>
            </a:ext>
          </a:extLst>
        </xdr:cNvPr>
        <xdr:cNvSpPr txBox="1"/>
      </xdr:nvSpPr>
      <xdr:spPr>
        <a:xfrm>
          <a:off x="9391727" y="106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37492</xdr:rowOff>
    </xdr:from>
    <xdr:ext cx="469744" cy="259045"/>
    <xdr:sp macro="" textlink="">
      <xdr:nvSpPr>
        <xdr:cNvPr id="144" name="n_2mainValue【体育館・プール】&#10;一人当たり面積">
          <a:extLst>
            <a:ext uri="{FF2B5EF4-FFF2-40B4-BE49-F238E27FC236}">
              <a16:creationId xmlns:a16="http://schemas.microsoft.com/office/drawing/2014/main" xmlns="" id="{27E8817B-13A5-4F9E-A127-D9D71EE0CB26}"/>
            </a:ext>
          </a:extLst>
        </xdr:cNvPr>
        <xdr:cNvSpPr txBox="1"/>
      </xdr:nvSpPr>
      <xdr:spPr>
        <a:xfrm>
          <a:off x="8515427" y="110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xmlns="" id="{CA420BE7-4DB0-4AE6-A8C5-5B33A503AD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xmlns="" id="{99D40EA6-E817-496C-AADA-332565C8C9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xmlns="" id="{072E8070-D0CB-4F58-A0FA-99F65AD15D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xmlns="" id="{C5E94034-1D0D-4BD5-9575-A6863663C4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xmlns="" id="{C3F1A5DC-1C3A-4DF6-97AF-91CA7A622D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xmlns="" id="{B391A917-3F12-4728-9DD6-DAD264D58D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xmlns="" id="{64435ED2-DBBB-4BEE-813A-36225C645A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xmlns="" id="{F6A3F6C6-1A63-46EF-AB49-83C16D7AC5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xmlns="" id="{2A2B013E-D50E-43C0-AF06-24AD98D38F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xmlns="" id="{EBEC9A28-77F5-4396-B07D-88EDB6EA06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xmlns="" id="{442F44F7-BA51-43F1-AD42-942F7BBC50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xmlns="" id="{DFB62E49-E407-4DE4-9EE2-CF498EAB716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xmlns="" id="{E1B66E07-BF29-4A4B-A5AA-931AFF47DC1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xmlns="" id="{3FCF8830-059C-4E31-B258-B9BDC4C1577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xmlns="" id="{BF63ADC4-4B5A-410C-BDBB-D5E53BD3D0E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xmlns="" id="{C9208933-0376-4577-91B0-E79B3FCE2FC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xmlns="" id="{EB9A897C-B6DA-4406-BCF6-98828D62D34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xmlns="" id="{8E5A0F50-48A5-470E-9BEA-E7C9ABBF33C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xmlns="" id="{68B193FD-0D51-4AAE-A429-F4AE6B7DD30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xmlns="" id="{C5CD6907-ED36-44C4-83F1-7035C84FE70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xmlns="" id="{5BE024C4-6BF1-4268-BE2E-0A06219998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xmlns="" id="{F55F2294-5C0D-4DF9-A59E-F213D6D1533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xmlns="" id="{33E4334B-5874-4CF3-816C-537E558257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xmlns="" id="{0E57C339-808D-4A51-88EE-81F4AAA09FB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xmlns="" id="{71990B79-25F1-42D1-8B84-3775AB5222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0" name="直線コネクタ 169">
          <a:extLst>
            <a:ext uri="{FF2B5EF4-FFF2-40B4-BE49-F238E27FC236}">
              <a16:creationId xmlns:a16="http://schemas.microsoft.com/office/drawing/2014/main" xmlns="" id="{CC667C9E-17CF-42D7-8B78-40C7A982EDEE}"/>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1" name="【福祉施設】&#10;有形固定資産減価償却率最小値テキスト">
          <a:extLst>
            <a:ext uri="{FF2B5EF4-FFF2-40B4-BE49-F238E27FC236}">
              <a16:creationId xmlns:a16="http://schemas.microsoft.com/office/drawing/2014/main" xmlns="" id="{E898ECF8-F7E0-4E07-AA6E-F51C246CB39C}"/>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2" name="直線コネクタ 171">
          <a:extLst>
            <a:ext uri="{FF2B5EF4-FFF2-40B4-BE49-F238E27FC236}">
              <a16:creationId xmlns:a16="http://schemas.microsoft.com/office/drawing/2014/main" xmlns="" id="{3CE999C4-ECAB-4A8A-9CE9-2E76F62391F5}"/>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xmlns="" id="{54C22B4E-A784-4509-A2BA-066B4977C62D}"/>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xmlns="" id="{153EC0BA-1407-46E1-9D21-FCEAF3741D8E}"/>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75" name="【福祉施設】&#10;有形固定資産減価償却率平均値テキスト">
          <a:extLst>
            <a:ext uri="{FF2B5EF4-FFF2-40B4-BE49-F238E27FC236}">
              <a16:creationId xmlns:a16="http://schemas.microsoft.com/office/drawing/2014/main" xmlns="" id="{98F75727-779B-40CC-95B8-C876855FCB67}"/>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6" name="フローチャート: 判断 175">
          <a:extLst>
            <a:ext uri="{FF2B5EF4-FFF2-40B4-BE49-F238E27FC236}">
              <a16:creationId xmlns:a16="http://schemas.microsoft.com/office/drawing/2014/main" xmlns="" id="{79B758CE-7C58-4623-9E0E-9698029B5724}"/>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77" name="フローチャート: 判断 176">
          <a:extLst>
            <a:ext uri="{FF2B5EF4-FFF2-40B4-BE49-F238E27FC236}">
              <a16:creationId xmlns:a16="http://schemas.microsoft.com/office/drawing/2014/main" xmlns="" id="{0CEE14A9-C111-43BB-B147-EFC3532CBC1C}"/>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78" name="n_1aveValue【福祉施設】&#10;有形固定資産減価償却率">
          <a:extLst>
            <a:ext uri="{FF2B5EF4-FFF2-40B4-BE49-F238E27FC236}">
              <a16:creationId xmlns:a16="http://schemas.microsoft.com/office/drawing/2014/main" xmlns="" id="{D6B64F32-A97F-46E3-907A-EB2AD8907D78}"/>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79" name="フローチャート: 判断 178">
          <a:extLst>
            <a:ext uri="{FF2B5EF4-FFF2-40B4-BE49-F238E27FC236}">
              <a16:creationId xmlns:a16="http://schemas.microsoft.com/office/drawing/2014/main" xmlns="" id="{9810C9D5-6220-4B7C-A1C5-20B3DCC67A91}"/>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0" name="n_2aveValue【福祉施設】&#10;有形固定資産減価償却率">
          <a:extLst>
            <a:ext uri="{FF2B5EF4-FFF2-40B4-BE49-F238E27FC236}">
              <a16:creationId xmlns:a16="http://schemas.microsoft.com/office/drawing/2014/main" xmlns="" id="{E5DDDC16-64B4-4539-9B08-05184830934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1" name="フローチャート: 判断 180">
          <a:extLst>
            <a:ext uri="{FF2B5EF4-FFF2-40B4-BE49-F238E27FC236}">
              <a16:creationId xmlns:a16="http://schemas.microsoft.com/office/drawing/2014/main" xmlns="" id="{7B4F65C5-B641-44F0-8446-337C96D0F2C1}"/>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2" name="n_3aveValue【福祉施設】&#10;有形固定資産減価償却率">
          <a:extLst>
            <a:ext uri="{FF2B5EF4-FFF2-40B4-BE49-F238E27FC236}">
              <a16:creationId xmlns:a16="http://schemas.microsoft.com/office/drawing/2014/main" xmlns="" id="{3A402B01-BC75-4AD8-A54C-1A12521788A7}"/>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xmlns="" id="{C55E00F2-B81D-4F01-82DA-A801E3F0BD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xmlns="" id="{D840877E-BB28-4BEC-9439-0CA6FE4634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xmlns="" id="{FB1698B5-3F59-42DA-9B45-F169BA22BD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xmlns="" id="{657249C6-E541-41F0-BCCB-CF5C6A275C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xmlns="" id="{64251C75-1D11-42BB-9EEF-DAA925CE53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188" name="楕円 187">
          <a:extLst>
            <a:ext uri="{FF2B5EF4-FFF2-40B4-BE49-F238E27FC236}">
              <a16:creationId xmlns:a16="http://schemas.microsoft.com/office/drawing/2014/main" xmlns="" id="{7F70051C-D588-4087-82C9-BC1532644531}"/>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189" name="【福祉施設】&#10;有形固定資産減価償却率該当値テキスト">
          <a:extLst>
            <a:ext uri="{FF2B5EF4-FFF2-40B4-BE49-F238E27FC236}">
              <a16:creationId xmlns:a16="http://schemas.microsoft.com/office/drawing/2014/main" xmlns="" id="{FC207077-CEA1-49F3-8FB3-A376800E404B}"/>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190" name="楕円 189">
          <a:extLst>
            <a:ext uri="{FF2B5EF4-FFF2-40B4-BE49-F238E27FC236}">
              <a16:creationId xmlns:a16="http://schemas.microsoft.com/office/drawing/2014/main" xmlns="" id="{4D3D5B5B-EFF3-4609-8EF7-D7E3CE1489B0}"/>
            </a:ext>
          </a:extLst>
        </xdr:cNvPr>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149134</xdr:rowOff>
    </xdr:to>
    <xdr:cxnSp macro="">
      <xdr:nvCxnSpPr>
        <xdr:cNvPr id="191" name="直線コネクタ 190">
          <a:extLst>
            <a:ext uri="{FF2B5EF4-FFF2-40B4-BE49-F238E27FC236}">
              <a16:creationId xmlns:a16="http://schemas.microsoft.com/office/drawing/2014/main" xmlns="" id="{8CFCB8C0-AE07-4ACD-9E4C-CB9DEB44BBE9}"/>
            </a:ext>
          </a:extLst>
        </xdr:cNvPr>
        <xdr:cNvCxnSpPr/>
      </xdr:nvCxnSpPr>
      <xdr:spPr>
        <a:xfrm flipV="1">
          <a:off x="3797300" y="138341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130992</xdr:rowOff>
    </xdr:from>
    <xdr:to>
      <xdr:col>15</xdr:col>
      <xdr:colOff>101600</xdr:colOff>
      <xdr:row>81</xdr:row>
      <xdr:rowOff>61142</xdr:rowOff>
    </xdr:to>
    <xdr:sp macro="" textlink="">
      <xdr:nvSpPr>
        <xdr:cNvPr id="192" name="楕円 191">
          <a:extLst>
            <a:ext uri="{FF2B5EF4-FFF2-40B4-BE49-F238E27FC236}">
              <a16:creationId xmlns:a16="http://schemas.microsoft.com/office/drawing/2014/main" xmlns="" id="{EC6E0E73-799A-4E82-B61C-4AD9C6AE209D}"/>
            </a:ext>
          </a:extLst>
        </xdr:cNvPr>
        <xdr:cNvSpPr/>
      </xdr:nvSpPr>
      <xdr:spPr>
        <a:xfrm>
          <a:off x="2857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149134</xdr:rowOff>
    </xdr:from>
    <xdr:to>
      <xdr:col>19</xdr:col>
      <xdr:colOff>177800</xdr:colOff>
      <xdr:row>81</xdr:row>
      <xdr:rowOff>10342</xdr:rowOff>
    </xdr:to>
    <xdr:cxnSp macro="">
      <xdr:nvCxnSpPr>
        <xdr:cNvPr id="193" name="直線コネクタ 192">
          <a:extLst>
            <a:ext uri="{FF2B5EF4-FFF2-40B4-BE49-F238E27FC236}">
              <a16:creationId xmlns:a16="http://schemas.microsoft.com/office/drawing/2014/main" xmlns="" id="{E8A183E7-BC27-4128-91F7-31993B3AEB8B}"/>
            </a:ext>
          </a:extLst>
        </xdr:cNvPr>
        <xdr:cNvCxnSpPr/>
      </xdr:nvCxnSpPr>
      <xdr:spPr>
        <a:xfrm flipV="1">
          <a:off x="2908300" y="13865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19611</xdr:rowOff>
    </xdr:from>
    <xdr:ext cx="405111" cy="259045"/>
    <xdr:sp macro="" textlink="">
      <xdr:nvSpPr>
        <xdr:cNvPr id="194" name="n_1mainValue【福祉施設】&#10;有形固定資産減価償却率">
          <a:extLst>
            <a:ext uri="{FF2B5EF4-FFF2-40B4-BE49-F238E27FC236}">
              <a16:creationId xmlns:a16="http://schemas.microsoft.com/office/drawing/2014/main" xmlns="" id="{EE9E69BF-530A-4F2A-96AC-07D1E74CB34D}"/>
            </a:ext>
          </a:extLst>
        </xdr:cNvPr>
        <xdr:cNvSpPr txBox="1"/>
      </xdr:nvSpPr>
      <xdr:spPr>
        <a:xfrm>
          <a:off x="3582044" y="1390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195" name="n_2mainValue【福祉施設】&#10;有形固定資産減価償却率">
          <a:extLst>
            <a:ext uri="{FF2B5EF4-FFF2-40B4-BE49-F238E27FC236}">
              <a16:creationId xmlns:a16="http://schemas.microsoft.com/office/drawing/2014/main" xmlns="" id="{4FF99ED9-920C-4DEE-9C4E-E8F2A3BF1336}"/>
            </a:ext>
          </a:extLst>
        </xdr:cNvPr>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xmlns="" id="{FFDA7414-28B9-430C-BCFF-6A426D6DB1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xmlns="" id="{5A836064-864D-47F9-9B42-D0B0C08E38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xmlns="" id="{42894FEB-6774-4793-91A8-D87F5A6958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xmlns="" id="{98896ADE-EF8E-41AF-BB6C-D5FE773AB1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xmlns="" id="{7E4FE758-5E79-4FB5-AEF2-5FBB43EEA3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xmlns="" id="{6B0FC262-45C5-442B-B2C6-BCF66709DE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xmlns="" id="{07375B59-F6E1-4B67-859C-C5E94E3906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xmlns="" id="{4F46EEE2-DB82-4002-88B3-21D6214C83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xmlns="" id="{B1CE9F35-F121-4943-B019-351FCF28E2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xmlns="" id="{EACB8A12-2A4C-4244-BA8B-B199720FF7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a:extLst>
            <a:ext uri="{FF2B5EF4-FFF2-40B4-BE49-F238E27FC236}">
              <a16:creationId xmlns:a16="http://schemas.microsoft.com/office/drawing/2014/main" xmlns="" id="{04981FB4-9F75-4EDE-A4E4-15D7BE6A7F4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a:extLst>
            <a:ext uri="{FF2B5EF4-FFF2-40B4-BE49-F238E27FC236}">
              <a16:creationId xmlns:a16="http://schemas.microsoft.com/office/drawing/2014/main" xmlns="" id="{E25E6CDD-C31C-4884-A029-3C415D75309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a:extLst>
            <a:ext uri="{FF2B5EF4-FFF2-40B4-BE49-F238E27FC236}">
              <a16:creationId xmlns:a16="http://schemas.microsoft.com/office/drawing/2014/main" xmlns="" id="{596D58CB-A8B2-42B5-8A62-21353F116A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a:extLst>
            <a:ext uri="{FF2B5EF4-FFF2-40B4-BE49-F238E27FC236}">
              <a16:creationId xmlns:a16="http://schemas.microsoft.com/office/drawing/2014/main" xmlns="" id="{05823DBA-51A3-4DD4-AF09-49172F2739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a:extLst>
            <a:ext uri="{FF2B5EF4-FFF2-40B4-BE49-F238E27FC236}">
              <a16:creationId xmlns:a16="http://schemas.microsoft.com/office/drawing/2014/main" xmlns="" id="{8DEA23DD-51AE-427F-8B54-0F70B8A407B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a:extLst>
            <a:ext uri="{FF2B5EF4-FFF2-40B4-BE49-F238E27FC236}">
              <a16:creationId xmlns:a16="http://schemas.microsoft.com/office/drawing/2014/main" xmlns="" id="{A0EF6AC9-7B64-4122-8726-B228CFCE2C3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a:extLst>
            <a:ext uri="{FF2B5EF4-FFF2-40B4-BE49-F238E27FC236}">
              <a16:creationId xmlns:a16="http://schemas.microsoft.com/office/drawing/2014/main" xmlns="" id="{A6AE208B-A3C7-4368-B54B-75A05F3CCE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a:extLst>
            <a:ext uri="{FF2B5EF4-FFF2-40B4-BE49-F238E27FC236}">
              <a16:creationId xmlns:a16="http://schemas.microsoft.com/office/drawing/2014/main" xmlns="" id="{7A33D29B-5534-4930-B52D-4B7CE5A310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a:extLst>
            <a:ext uri="{FF2B5EF4-FFF2-40B4-BE49-F238E27FC236}">
              <a16:creationId xmlns:a16="http://schemas.microsoft.com/office/drawing/2014/main" xmlns="" id="{7FE0C5C4-8118-4AF7-A7BF-CED7B7B07BE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xmlns="" id="{61196A20-572F-48DD-A86C-5F61A9A29B4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a:extLst>
            <a:ext uri="{FF2B5EF4-FFF2-40B4-BE49-F238E27FC236}">
              <a16:creationId xmlns:a16="http://schemas.microsoft.com/office/drawing/2014/main" xmlns="" id="{680B57DC-4574-400F-A38D-4AE9B6DF67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xmlns="" id="{646754F5-FA66-4210-AFE3-C8BE7E2EDC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a:extLst>
            <a:ext uri="{FF2B5EF4-FFF2-40B4-BE49-F238E27FC236}">
              <a16:creationId xmlns:a16="http://schemas.microsoft.com/office/drawing/2014/main" xmlns="" id="{4D39414F-F0D9-4594-8015-30062F2432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19" name="直線コネクタ 218">
          <a:extLst>
            <a:ext uri="{FF2B5EF4-FFF2-40B4-BE49-F238E27FC236}">
              <a16:creationId xmlns:a16="http://schemas.microsoft.com/office/drawing/2014/main" xmlns="" id="{ADD0A95F-03B0-410F-AB41-919D42898DA9}"/>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0" name="【福祉施設】&#10;一人当たり面積最小値テキスト">
          <a:extLst>
            <a:ext uri="{FF2B5EF4-FFF2-40B4-BE49-F238E27FC236}">
              <a16:creationId xmlns:a16="http://schemas.microsoft.com/office/drawing/2014/main" xmlns="" id="{7BBBE42D-17B0-4262-B753-50F6F7D4A709}"/>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21" name="直線コネクタ 220">
          <a:extLst>
            <a:ext uri="{FF2B5EF4-FFF2-40B4-BE49-F238E27FC236}">
              <a16:creationId xmlns:a16="http://schemas.microsoft.com/office/drawing/2014/main" xmlns="" id="{DF3A986C-3E3A-460B-97F6-383632D85158}"/>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22" name="【福祉施設】&#10;一人当たり面積最大値テキスト">
          <a:extLst>
            <a:ext uri="{FF2B5EF4-FFF2-40B4-BE49-F238E27FC236}">
              <a16:creationId xmlns:a16="http://schemas.microsoft.com/office/drawing/2014/main" xmlns="" id="{8AB46FBD-A09E-4AC6-967D-D28607034E73}"/>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23" name="直線コネクタ 222">
          <a:extLst>
            <a:ext uri="{FF2B5EF4-FFF2-40B4-BE49-F238E27FC236}">
              <a16:creationId xmlns:a16="http://schemas.microsoft.com/office/drawing/2014/main" xmlns="" id="{81CAC537-D674-479E-B5B8-B8BFAB8C3F55}"/>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24" name="【福祉施設】&#10;一人当たり面積平均値テキスト">
          <a:extLst>
            <a:ext uri="{FF2B5EF4-FFF2-40B4-BE49-F238E27FC236}">
              <a16:creationId xmlns:a16="http://schemas.microsoft.com/office/drawing/2014/main" xmlns="" id="{158FC004-8D9B-4DBC-8B29-566C7AE98F3A}"/>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25" name="フローチャート: 判断 224">
          <a:extLst>
            <a:ext uri="{FF2B5EF4-FFF2-40B4-BE49-F238E27FC236}">
              <a16:creationId xmlns:a16="http://schemas.microsoft.com/office/drawing/2014/main" xmlns="" id="{E9C6ABFB-220D-4554-AE03-CD8B34E0DA1D}"/>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26" name="フローチャート: 判断 225">
          <a:extLst>
            <a:ext uri="{FF2B5EF4-FFF2-40B4-BE49-F238E27FC236}">
              <a16:creationId xmlns:a16="http://schemas.microsoft.com/office/drawing/2014/main" xmlns="" id="{948BE23B-3BAC-42E6-8AA1-63569AABF9EA}"/>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27" name="n_1aveValue【福祉施設】&#10;一人当たり面積">
          <a:extLst>
            <a:ext uri="{FF2B5EF4-FFF2-40B4-BE49-F238E27FC236}">
              <a16:creationId xmlns:a16="http://schemas.microsoft.com/office/drawing/2014/main" xmlns="" id="{1C483AC9-8FD3-47A0-A871-49AA103C5CCC}"/>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28" name="フローチャート: 判断 227">
          <a:extLst>
            <a:ext uri="{FF2B5EF4-FFF2-40B4-BE49-F238E27FC236}">
              <a16:creationId xmlns:a16="http://schemas.microsoft.com/office/drawing/2014/main" xmlns="" id="{9DFB218B-8CF8-4ACC-A2D9-59C8B1F2BE1F}"/>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29" name="n_2aveValue【福祉施設】&#10;一人当たり面積">
          <a:extLst>
            <a:ext uri="{FF2B5EF4-FFF2-40B4-BE49-F238E27FC236}">
              <a16:creationId xmlns:a16="http://schemas.microsoft.com/office/drawing/2014/main" xmlns="" id="{5AEB110F-A8CD-4269-865D-355852E52C49}"/>
            </a:ext>
          </a:extLst>
        </xdr:cNvPr>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0" name="フローチャート: 判断 229">
          <a:extLst>
            <a:ext uri="{FF2B5EF4-FFF2-40B4-BE49-F238E27FC236}">
              <a16:creationId xmlns:a16="http://schemas.microsoft.com/office/drawing/2014/main" xmlns="" id="{ADE891BF-99AA-4841-9C47-27672D60A8E6}"/>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31" name="n_3aveValue【福祉施設】&#10;一人当たり面積">
          <a:extLst>
            <a:ext uri="{FF2B5EF4-FFF2-40B4-BE49-F238E27FC236}">
              <a16:creationId xmlns:a16="http://schemas.microsoft.com/office/drawing/2014/main" xmlns="" id="{343D6560-D74C-4293-8BDC-D8854CBA3685}"/>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E42C7FDB-72D8-4890-80D5-65FBF547F1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584CA347-23B8-42C9-8722-2951885E07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D50E44D6-1977-4FC7-B695-0D93522BC7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D65F2087-630B-446F-A47E-4AC1E3BA41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534742CD-C500-4526-A78D-76DCE3A0A0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33782</xdr:rowOff>
    </xdr:from>
    <xdr:to>
      <xdr:col>55</xdr:col>
      <xdr:colOff>50800</xdr:colOff>
      <xdr:row>82</xdr:row>
      <xdr:rowOff>135382</xdr:rowOff>
    </xdr:to>
    <xdr:sp macro="" textlink="">
      <xdr:nvSpPr>
        <xdr:cNvPr id="237" name="楕円 236">
          <a:extLst>
            <a:ext uri="{FF2B5EF4-FFF2-40B4-BE49-F238E27FC236}">
              <a16:creationId xmlns:a16="http://schemas.microsoft.com/office/drawing/2014/main" xmlns="" id="{25189B9A-AF19-4697-BF92-F8BA021CE60C}"/>
            </a:ext>
          </a:extLst>
        </xdr:cNvPr>
        <xdr:cNvSpPr/>
      </xdr:nvSpPr>
      <xdr:spPr>
        <a:xfrm>
          <a:off x="104267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139209</xdr:rowOff>
    </xdr:from>
    <xdr:ext cx="469744" cy="259045"/>
    <xdr:sp macro="" textlink="">
      <xdr:nvSpPr>
        <xdr:cNvPr id="238" name="【福祉施設】&#10;一人当たり面積該当値テキスト">
          <a:extLst>
            <a:ext uri="{FF2B5EF4-FFF2-40B4-BE49-F238E27FC236}">
              <a16:creationId xmlns:a16="http://schemas.microsoft.com/office/drawing/2014/main" xmlns="" id="{58616FFE-A2BC-4AFF-91C7-84C236911CEA}"/>
            </a:ext>
          </a:extLst>
        </xdr:cNvPr>
        <xdr:cNvSpPr txBox="1"/>
      </xdr:nvSpPr>
      <xdr:spPr>
        <a:xfrm>
          <a:off x="10515600" y="140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50546</xdr:rowOff>
    </xdr:from>
    <xdr:to>
      <xdr:col>50</xdr:col>
      <xdr:colOff>165100</xdr:colOff>
      <xdr:row>82</xdr:row>
      <xdr:rowOff>152146</xdr:rowOff>
    </xdr:to>
    <xdr:sp macro="" textlink="">
      <xdr:nvSpPr>
        <xdr:cNvPr id="239" name="楕円 238">
          <a:extLst>
            <a:ext uri="{FF2B5EF4-FFF2-40B4-BE49-F238E27FC236}">
              <a16:creationId xmlns:a16="http://schemas.microsoft.com/office/drawing/2014/main" xmlns="" id="{3E5E168A-8FDE-4BD4-8469-ED93F3E1263C}"/>
            </a:ext>
          </a:extLst>
        </xdr:cNvPr>
        <xdr:cNvSpPr/>
      </xdr:nvSpPr>
      <xdr:spPr>
        <a:xfrm>
          <a:off x="9588500" y="14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84582</xdr:rowOff>
    </xdr:from>
    <xdr:to>
      <xdr:col>55</xdr:col>
      <xdr:colOff>0</xdr:colOff>
      <xdr:row>82</xdr:row>
      <xdr:rowOff>101346</xdr:rowOff>
    </xdr:to>
    <xdr:cxnSp macro="">
      <xdr:nvCxnSpPr>
        <xdr:cNvPr id="240" name="直線コネクタ 239">
          <a:extLst>
            <a:ext uri="{FF2B5EF4-FFF2-40B4-BE49-F238E27FC236}">
              <a16:creationId xmlns:a16="http://schemas.microsoft.com/office/drawing/2014/main" xmlns="" id="{FF914051-9850-42C3-8E66-8394CA14D86F}"/>
            </a:ext>
          </a:extLst>
        </xdr:cNvPr>
        <xdr:cNvCxnSpPr/>
      </xdr:nvCxnSpPr>
      <xdr:spPr>
        <a:xfrm flipV="1">
          <a:off x="9639300" y="1414348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66548</xdr:rowOff>
    </xdr:from>
    <xdr:to>
      <xdr:col>46</xdr:col>
      <xdr:colOff>38100</xdr:colOff>
      <xdr:row>82</xdr:row>
      <xdr:rowOff>168148</xdr:rowOff>
    </xdr:to>
    <xdr:sp macro="" textlink="">
      <xdr:nvSpPr>
        <xdr:cNvPr id="241" name="楕円 240">
          <a:extLst>
            <a:ext uri="{FF2B5EF4-FFF2-40B4-BE49-F238E27FC236}">
              <a16:creationId xmlns:a16="http://schemas.microsoft.com/office/drawing/2014/main" xmlns="" id="{93C706BC-B3DA-4CA0-86FF-0C8E1AF045AC}"/>
            </a:ext>
          </a:extLst>
        </xdr:cNvPr>
        <xdr:cNvSpPr/>
      </xdr:nvSpPr>
      <xdr:spPr>
        <a:xfrm>
          <a:off x="8699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101346</xdr:rowOff>
    </xdr:from>
    <xdr:to>
      <xdr:col>50</xdr:col>
      <xdr:colOff>114300</xdr:colOff>
      <xdr:row>82</xdr:row>
      <xdr:rowOff>117348</xdr:rowOff>
    </xdr:to>
    <xdr:cxnSp macro="">
      <xdr:nvCxnSpPr>
        <xdr:cNvPr id="242" name="直線コネクタ 241">
          <a:extLst>
            <a:ext uri="{FF2B5EF4-FFF2-40B4-BE49-F238E27FC236}">
              <a16:creationId xmlns:a16="http://schemas.microsoft.com/office/drawing/2014/main" xmlns="" id="{C513EB52-AF0A-4302-BF56-63D790D08B1D}"/>
            </a:ext>
          </a:extLst>
        </xdr:cNvPr>
        <xdr:cNvCxnSpPr/>
      </xdr:nvCxnSpPr>
      <xdr:spPr>
        <a:xfrm flipV="1">
          <a:off x="8750300" y="141602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143273</xdr:rowOff>
    </xdr:from>
    <xdr:ext cx="469744" cy="259045"/>
    <xdr:sp macro="" textlink="">
      <xdr:nvSpPr>
        <xdr:cNvPr id="243" name="n_1mainValue【福祉施設】&#10;一人当たり面積">
          <a:extLst>
            <a:ext uri="{FF2B5EF4-FFF2-40B4-BE49-F238E27FC236}">
              <a16:creationId xmlns:a16="http://schemas.microsoft.com/office/drawing/2014/main" xmlns="" id="{95460287-AFBE-48D6-9665-3C3454D0C60D}"/>
            </a:ext>
          </a:extLst>
        </xdr:cNvPr>
        <xdr:cNvSpPr txBox="1"/>
      </xdr:nvSpPr>
      <xdr:spPr>
        <a:xfrm>
          <a:off x="9391727" y="142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13225</xdr:rowOff>
    </xdr:from>
    <xdr:ext cx="469744" cy="259045"/>
    <xdr:sp macro="" textlink="">
      <xdr:nvSpPr>
        <xdr:cNvPr id="244" name="n_2mainValue【福祉施設】&#10;一人当たり面積">
          <a:extLst>
            <a:ext uri="{FF2B5EF4-FFF2-40B4-BE49-F238E27FC236}">
              <a16:creationId xmlns:a16="http://schemas.microsoft.com/office/drawing/2014/main" xmlns="" id="{826E09C0-FCD6-4AD8-97BB-3F4879ED7583}"/>
            </a:ext>
          </a:extLst>
        </xdr:cNvPr>
        <xdr:cNvSpPr txBox="1"/>
      </xdr:nvSpPr>
      <xdr:spPr>
        <a:xfrm>
          <a:off x="8515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xmlns="" id="{0743739A-8DB2-4AAE-921F-A47F094F0E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xmlns="" id="{6626E4C9-9A35-498C-80F7-C48F58FB98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xmlns="" id="{B493DF7E-9981-45EA-B024-07E01A673F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xmlns="" id="{A79FD975-C28B-4FA4-86D8-244D034F36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xmlns="" id="{224F3362-6BC1-46AF-B4F7-1BDF9773D5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xmlns="" id="{CA680CF1-4A6B-476A-8071-6D6A2E65272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xmlns="" id="{F08DE0C8-ED56-469F-A80C-94A2A1FBA4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xmlns="" id="{63E50C1E-2965-464F-A940-1AF451A656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a:extLst>
            <a:ext uri="{FF2B5EF4-FFF2-40B4-BE49-F238E27FC236}">
              <a16:creationId xmlns:a16="http://schemas.microsoft.com/office/drawing/2014/main" xmlns="" id="{4DE59505-7AE2-4A2B-924F-BAD1623D70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a:extLst>
            <a:ext uri="{FF2B5EF4-FFF2-40B4-BE49-F238E27FC236}">
              <a16:creationId xmlns:a16="http://schemas.microsoft.com/office/drawing/2014/main" xmlns="" id="{E94D9CBF-2296-4E29-A57F-F904173FA1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a:extLst>
            <a:ext uri="{FF2B5EF4-FFF2-40B4-BE49-F238E27FC236}">
              <a16:creationId xmlns:a16="http://schemas.microsoft.com/office/drawing/2014/main" xmlns="" id="{1951E659-CB17-473E-93FC-D049CFACFDC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a:extLst>
            <a:ext uri="{FF2B5EF4-FFF2-40B4-BE49-F238E27FC236}">
              <a16:creationId xmlns:a16="http://schemas.microsoft.com/office/drawing/2014/main" xmlns="" id="{1B990D95-543C-4599-AE14-190BF9CE895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a:extLst>
            <a:ext uri="{FF2B5EF4-FFF2-40B4-BE49-F238E27FC236}">
              <a16:creationId xmlns:a16="http://schemas.microsoft.com/office/drawing/2014/main" xmlns="" id="{6DF77ECC-B77D-47B7-B0E7-4F3968D3771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a:extLst>
            <a:ext uri="{FF2B5EF4-FFF2-40B4-BE49-F238E27FC236}">
              <a16:creationId xmlns:a16="http://schemas.microsoft.com/office/drawing/2014/main" xmlns="" id="{6390E02F-AB73-4E9C-9524-4D388B22477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a:extLst>
            <a:ext uri="{FF2B5EF4-FFF2-40B4-BE49-F238E27FC236}">
              <a16:creationId xmlns:a16="http://schemas.microsoft.com/office/drawing/2014/main" xmlns="" id="{40B65ACC-9C30-4B53-B1BC-87624E6300B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a:extLst>
            <a:ext uri="{FF2B5EF4-FFF2-40B4-BE49-F238E27FC236}">
              <a16:creationId xmlns:a16="http://schemas.microsoft.com/office/drawing/2014/main" xmlns="" id="{2B127D61-6D25-42F8-A3EF-C07DD8F6805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a:extLst>
            <a:ext uri="{FF2B5EF4-FFF2-40B4-BE49-F238E27FC236}">
              <a16:creationId xmlns:a16="http://schemas.microsoft.com/office/drawing/2014/main" xmlns="" id="{A22B6F7B-FB9C-4EC2-B14D-2B3C684ECDE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a:extLst>
            <a:ext uri="{FF2B5EF4-FFF2-40B4-BE49-F238E27FC236}">
              <a16:creationId xmlns:a16="http://schemas.microsoft.com/office/drawing/2014/main" xmlns="" id="{C037344A-A430-489E-8D0D-C281071EE85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a:extLst>
            <a:ext uri="{FF2B5EF4-FFF2-40B4-BE49-F238E27FC236}">
              <a16:creationId xmlns:a16="http://schemas.microsoft.com/office/drawing/2014/main" xmlns="" id="{87D594A0-5EB4-4D71-BF97-0918D1BEE1C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a:extLst>
            <a:ext uri="{FF2B5EF4-FFF2-40B4-BE49-F238E27FC236}">
              <a16:creationId xmlns:a16="http://schemas.microsoft.com/office/drawing/2014/main" xmlns="" id="{9D7A9BED-23B9-492B-B7BB-72F96754456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a:extLst>
            <a:ext uri="{FF2B5EF4-FFF2-40B4-BE49-F238E27FC236}">
              <a16:creationId xmlns:a16="http://schemas.microsoft.com/office/drawing/2014/main" xmlns="" id="{90E7AC2C-80BB-435E-9A10-924244F8973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a:extLst>
            <a:ext uri="{FF2B5EF4-FFF2-40B4-BE49-F238E27FC236}">
              <a16:creationId xmlns:a16="http://schemas.microsoft.com/office/drawing/2014/main" xmlns="" id="{B47C38C2-8ED3-48A0-A93E-F14E6248A18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xmlns="" id="{26C41442-9D8A-4D1E-A4DD-188AFAF0D2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a:extLst>
            <a:ext uri="{FF2B5EF4-FFF2-40B4-BE49-F238E27FC236}">
              <a16:creationId xmlns:a16="http://schemas.microsoft.com/office/drawing/2014/main" xmlns="" id="{C9B6A865-F5C8-4123-8541-2817BFE9900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xmlns="" id="{814A9008-F7BC-40AF-A41E-C43BDAA726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70" name="直線コネクタ 269">
          <a:extLst>
            <a:ext uri="{FF2B5EF4-FFF2-40B4-BE49-F238E27FC236}">
              <a16:creationId xmlns:a16="http://schemas.microsoft.com/office/drawing/2014/main" xmlns="" id="{73DC0D7F-9125-4DE2-B21D-A0D86D4EA955}"/>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71" name="【市民会館】&#10;有形固定資産減価償却率最小値テキスト">
          <a:extLst>
            <a:ext uri="{FF2B5EF4-FFF2-40B4-BE49-F238E27FC236}">
              <a16:creationId xmlns:a16="http://schemas.microsoft.com/office/drawing/2014/main" xmlns="" id="{3C3FC2F5-0B0B-4608-A195-B3A546CF8FD8}"/>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72" name="直線コネクタ 271">
          <a:extLst>
            <a:ext uri="{FF2B5EF4-FFF2-40B4-BE49-F238E27FC236}">
              <a16:creationId xmlns:a16="http://schemas.microsoft.com/office/drawing/2014/main" xmlns="" id="{1ECDA367-7B1F-47A4-902D-C512F8715CBD}"/>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3" name="【市民会館】&#10;有形固定資産減価償却率最大値テキスト">
          <a:extLst>
            <a:ext uri="{FF2B5EF4-FFF2-40B4-BE49-F238E27FC236}">
              <a16:creationId xmlns:a16="http://schemas.microsoft.com/office/drawing/2014/main" xmlns="" id="{755DD2CF-0A54-4A65-9F9D-BBC833F824AA}"/>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4" name="直線コネクタ 273">
          <a:extLst>
            <a:ext uri="{FF2B5EF4-FFF2-40B4-BE49-F238E27FC236}">
              <a16:creationId xmlns:a16="http://schemas.microsoft.com/office/drawing/2014/main" xmlns="" id="{A75F521D-70C9-4FF6-A581-C3BC2ECE0FA7}"/>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275" name="【市民会館】&#10;有形固定資産減価償却率平均値テキスト">
          <a:extLst>
            <a:ext uri="{FF2B5EF4-FFF2-40B4-BE49-F238E27FC236}">
              <a16:creationId xmlns:a16="http://schemas.microsoft.com/office/drawing/2014/main" xmlns="" id="{2F2DD61A-E348-40FB-B8FA-6AD18C170274}"/>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76" name="フローチャート: 判断 275">
          <a:extLst>
            <a:ext uri="{FF2B5EF4-FFF2-40B4-BE49-F238E27FC236}">
              <a16:creationId xmlns:a16="http://schemas.microsoft.com/office/drawing/2014/main" xmlns="" id="{32B8F781-581E-485A-B5BE-45C09D1CCCA8}"/>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77" name="フローチャート: 判断 276">
          <a:extLst>
            <a:ext uri="{FF2B5EF4-FFF2-40B4-BE49-F238E27FC236}">
              <a16:creationId xmlns:a16="http://schemas.microsoft.com/office/drawing/2014/main" xmlns="" id="{012867D7-DF91-4F48-997A-A9D163ED5CAA}"/>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278" name="n_1aveValue【市民会館】&#10;有形固定資産減価償却率">
          <a:extLst>
            <a:ext uri="{FF2B5EF4-FFF2-40B4-BE49-F238E27FC236}">
              <a16:creationId xmlns:a16="http://schemas.microsoft.com/office/drawing/2014/main" xmlns="" id="{149A1614-6286-4648-9C9F-8ED9EE915433}"/>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79" name="フローチャート: 判断 278">
          <a:extLst>
            <a:ext uri="{FF2B5EF4-FFF2-40B4-BE49-F238E27FC236}">
              <a16:creationId xmlns:a16="http://schemas.microsoft.com/office/drawing/2014/main" xmlns="" id="{F26EA065-1D7F-4175-A018-5C0BAC29804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280" name="n_2aveValue【市民会館】&#10;有形固定資産減価償却率">
          <a:extLst>
            <a:ext uri="{FF2B5EF4-FFF2-40B4-BE49-F238E27FC236}">
              <a16:creationId xmlns:a16="http://schemas.microsoft.com/office/drawing/2014/main" xmlns="" id="{4AB3015A-08A4-4C14-A63D-97403D5BC068}"/>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81" name="フローチャート: 判断 280">
          <a:extLst>
            <a:ext uri="{FF2B5EF4-FFF2-40B4-BE49-F238E27FC236}">
              <a16:creationId xmlns:a16="http://schemas.microsoft.com/office/drawing/2014/main" xmlns="" id="{1002B6B6-47EE-4B28-96D6-9C855F20A086}"/>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82" name="n_3aveValue【市民会館】&#10;有形固定資産減価償却率">
          <a:extLst>
            <a:ext uri="{FF2B5EF4-FFF2-40B4-BE49-F238E27FC236}">
              <a16:creationId xmlns:a16="http://schemas.microsoft.com/office/drawing/2014/main" xmlns="" id="{0EE39673-EB35-478A-8C1E-44EA1087F003}"/>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xmlns="" id="{6A1E25EC-D9A3-479A-B32D-CA62DFCA661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B8EB9707-98D4-4CD2-80A0-B7CC9D9E1E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ED68CF4C-2D9B-45DD-A4C0-97918CDFC96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66DA100B-26CC-40D7-87EC-9DA6EEB18EA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FC290B40-527F-4BA5-8340-B5C2FA5483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288" name="楕円 287">
          <a:extLst>
            <a:ext uri="{FF2B5EF4-FFF2-40B4-BE49-F238E27FC236}">
              <a16:creationId xmlns:a16="http://schemas.microsoft.com/office/drawing/2014/main" xmlns="" id="{19D5EECE-F921-42B0-9E51-832940EF2096}"/>
            </a:ext>
          </a:extLst>
        </xdr:cNvPr>
        <xdr:cNvSpPr/>
      </xdr:nvSpPr>
      <xdr:spPr>
        <a:xfrm>
          <a:off x="4584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289" name="【市民会館】&#10;有形固定資産減価償却率該当値テキスト">
          <a:extLst>
            <a:ext uri="{FF2B5EF4-FFF2-40B4-BE49-F238E27FC236}">
              <a16:creationId xmlns:a16="http://schemas.microsoft.com/office/drawing/2014/main" xmlns="" id="{D5957DA4-DF9B-4D98-BBD7-1B649D94CCB7}"/>
            </a:ext>
          </a:extLst>
        </xdr:cNvPr>
        <xdr:cNvSpPr txBox="1"/>
      </xdr:nvSpPr>
      <xdr:spPr>
        <a:xfrm>
          <a:off x="4673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4173</xdr:rowOff>
    </xdr:from>
    <xdr:to>
      <xdr:col>20</xdr:col>
      <xdr:colOff>38100</xdr:colOff>
      <xdr:row>102</xdr:row>
      <xdr:rowOff>105773</xdr:rowOff>
    </xdr:to>
    <xdr:sp macro="" textlink="">
      <xdr:nvSpPr>
        <xdr:cNvPr id="290" name="楕円 289">
          <a:extLst>
            <a:ext uri="{FF2B5EF4-FFF2-40B4-BE49-F238E27FC236}">
              <a16:creationId xmlns:a16="http://schemas.microsoft.com/office/drawing/2014/main" xmlns="" id="{BBEF2BDD-BE59-4959-ACD2-988CAF624460}"/>
            </a:ext>
          </a:extLst>
        </xdr:cNvPr>
        <xdr:cNvSpPr/>
      </xdr:nvSpPr>
      <xdr:spPr>
        <a:xfrm>
          <a:off x="3746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54973</xdr:rowOff>
    </xdr:to>
    <xdr:cxnSp macro="">
      <xdr:nvCxnSpPr>
        <xdr:cNvPr id="291" name="直線コネクタ 290">
          <a:extLst>
            <a:ext uri="{FF2B5EF4-FFF2-40B4-BE49-F238E27FC236}">
              <a16:creationId xmlns:a16="http://schemas.microsoft.com/office/drawing/2014/main" xmlns="" id="{80EA123D-28C8-40F4-9A63-5E8B6D5348D3}"/>
            </a:ext>
          </a:extLst>
        </xdr:cNvPr>
        <xdr:cNvCxnSpPr/>
      </xdr:nvCxnSpPr>
      <xdr:spPr>
        <a:xfrm>
          <a:off x="3797300" y="17542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292" name="楕円 291">
          <a:extLst>
            <a:ext uri="{FF2B5EF4-FFF2-40B4-BE49-F238E27FC236}">
              <a16:creationId xmlns:a16="http://schemas.microsoft.com/office/drawing/2014/main" xmlns="" id="{554E1A97-9775-4504-9A70-4D0E961B3EA2}"/>
            </a:ext>
          </a:extLst>
        </xdr:cNvPr>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54973</xdr:rowOff>
    </xdr:from>
    <xdr:to>
      <xdr:col>19</xdr:col>
      <xdr:colOff>177800</xdr:colOff>
      <xdr:row>102</xdr:row>
      <xdr:rowOff>92529</xdr:rowOff>
    </xdr:to>
    <xdr:cxnSp macro="">
      <xdr:nvCxnSpPr>
        <xdr:cNvPr id="293" name="直線コネクタ 292">
          <a:extLst>
            <a:ext uri="{FF2B5EF4-FFF2-40B4-BE49-F238E27FC236}">
              <a16:creationId xmlns:a16="http://schemas.microsoft.com/office/drawing/2014/main" xmlns="" id="{29FBDF2B-E9EE-4812-8C86-A4FB377A9CC2}"/>
            </a:ext>
          </a:extLst>
        </xdr:cNvPr>
        <xdr:cNvCxnSpPr/>
      </xdr:nvCxnSpPr>
      <xdr:spPr>
        <a:xfrm flipV="1">
          <a:off x="2908300" y="175428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122300</xdr:rowOff>
    </xdr:from>
    <xdr:ext cx="405111" cy="259045"/>
    <xdr:sp macro="" textlink="">
      <xdr:nvSpPr>
        <xdr:cNvPr id="294" name="n_1mainValue【市民会館】&#10;有形固定資産減価償却率">
          <a:extLst>
            <a:ext uri="{FF2B5EF4-FFF2-40B4-BE49-F238E27FC236}">
              <a16:creationId xmlns:a16="http://schemas.microsoft.com/office/drawing/2014/main" xmlns="" id="{296B1708-627C-4FAB-AA6C-BF4A95C33421}"/>
            </a:ext>
          </a:extLst>
        </xdr:cNvPr>
        <xdr:cNvSpPr txBox="1"/>
      </xdr:nvSpPr>
      <xdr:spPr>
        <a:xfrm>
          <a:off x="358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295" name="n_2mainValue【市民会館】&#10;有形固定資産減価償却率">
          <a:extLst>
            <a:ext uri="{FF2B5EF4-FFF2-40B4-BE49-F238E27FC236}">
              <a16:creationId xmlns:a16="http://schemas.microsoft.com/office/drawing/2014/main" xmlns="" id="{0F3AAE44-301C-4C48-AA63-2854BBDC4767}"/>
            </a:ext>
          </a:extLst>
        </xdr:cNvPr>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a:extLst>
            <a:ext uri="{FF2B5EF4-FFF2-40B4-BE49-F238E27FC236}">
              <a16:creationId xmlns:a16="http://schemas.microsoft.com/office/drawing/2014/main" xmlns="" id="{E0C97BCD-C721-4511-9D0C-78B231353A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a:extLst>
            <a:ext uri="{FF2B5EF4-FFF2-40B4-BE49-F238E27FC236}">
              <a16:creationId xmlns:a16="http://schemas.microsoft.com/office/drawing/2014/main" xmlns="" id="{8898E60D-6109-4864-B387-C594793063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a:extLst>
            <a:ext uri="{FF2B5EF4-FFF2-40B4-BE49-F238E27FC236}">
              <a16:creationId xmlns:a16="http://schemas.microsoft.com/office/drawing/2014/main" xmlns="" id="{9830E672-02BC-4E9B-8A54-B1AFB259AB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a:extLst>
            <a:ext uri="{FF2B5EF4-FFF2-40B4-BE49-F238E27FC236}">
              <a16:creationId xmlns:a16="http://schemas.microsoft.com/office/drawing/2014/main" xmlns="" id="{2675E376-90FD-4E43-A7D7-5A1C60260B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a:extLst>
            <a:ext uri="{FF2B5EF4-FFF2-40B4-BE49-F238E27FC236}">
              <a16:creationId xmlns:a16="http://schemas.microsoft.com/office/drawing/2014/main" xmlns="" id="{C135C9B5-E899-403D-8A8B-975B99B78A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a:extLst>
            <a:ext uri="{FF2B5EF4-FFF2-40B4-BE49-F238E27FC236}">
              <a16:creationId xmlns:a16="http://schemas.microsoft.com/office/drawing/2014/main" xmlns="" id="{4C1BD83A-9E49-40C5-88F3-F4A148729F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a:extLst>
            <a:ext uri="{FF2B5EF4-FFF2-40B4-BE49-F238E27FC236}">
              <a16:creationId xmlns:a16="http://schemas.microsoft.com/office/drawing/2014/main" xmlns="" id="{CB4C4B8A-03DA-463B-8384-580A8A20EF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a:extLst>
            <a:ext uri="{FF2B5EF4-FFF2-40B4-BE49-F238E27FC236}">
              <a16:creationId xmlns:a16="http://schemas.microsoft.com/office/drawing/2014/main" xmlns="" id="{940EB20E-E1E3-46CA-BAF1-75310DF519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a:extLst>
            <a:ext uri="{FF2B5EF4-FFF2-40B4-BE49-F238E27FC236}">
              <a16:creationId xmlns:a16="http://schemas.microsoft.com/office/drawing/2014/main" xmlns="" id="{4A38F972-2247-4589-BF67-2CEE0D62A8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a:extLst>
            <a:ext uri="{FF2B5EF4-FFF2-40B4-BE49-F238E27FC236}">
              <a16:creationId xmlns:a16="http://schemas.microsoft.com/office/drawing/2014/main" xmlns="" id="{65AE5A47-1CEC-4F1C-A657-1301E3BA7D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6" name="直線コネクタ 305">
          <a:extLst>
            <a:ext uri="{FF2B5EF4-FFF2-40B4-BE49-F238E27FC236}">
              <a16:creationId xmlns:a16="http://schemas.microsoft.com/office/drawing/2014/main" xmlns="" id="{08EF1A94-BB9E-4BC5-A9A8-A64625146BD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7" name="テキスト ボックス 306">
          <a:extLst>
            <a:ext uri="{FF2B5EF4-FFF2-40B4-BE49-F238E27FC236}">
              <a16:creationId xmlns:a16="http://schemas.microsoft.com/office/drawing/2014/main" xmlns="" id="{2F5A5906-5654-44F5-AFAE-1E7D080CFCA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8" name="直線コネクタ 307">
          <a:extLst>
            <a:ext uri="{FF2B5EF4-FFF2-40B4-BE49-F238E27FC236}">
              <a16:creationId xmlns:a16="http://schemas.microsoft.com/office/drawing/2014/main" xmlns="" id="{1FAF3117-1D2D-40D6-AF25-530FF9C47B9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9" name="テキスト ボックス 308">
          <a:extLst>
            <a:ext uri="{FF2B5EF4-FFF2-40B4-BE49-F238E27FC236}">
              <a16:creationId xmlns:a16="http://schemas.microsoft.com/office/drawing/2014/main" xmlns="" id="{67251C3A-F717-4C4B-9B99-59568E13FD7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0" name="直線コネクタ 309">
          <a:extLst>
            <a:ext uri="{FF2B5EF4-FFF2-40B4-BE49-F238E27FC236}">
              <a16:creationId xmlns:a16="http://schemas.microsoft.com/office/drawing/2014/main" xmlns="" id="{A0CD59CB-CA35-41CE-A4ED-BDD5D573FFB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1" name="テキスト ボックス 310">
          <a:extLst>
            <a:ext uri="{FF2B5EF4-FFF2-40B4-BE49-F238E27FC236}">
              <a16:creationId xmlns:a16="http://schemas.microsoft.com/office/drawing/2014/main" xmlns="" id="{259DA827-118D-4555-822E-690D247AC94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2" name="直線コネクタ 311">
          <a:extLst>
            <a:ext uri="{FF2B5EF4-FFF2-40B4-BE49-F238E27FC236}">
              <a16:creationId xmlns:a16="http://schemas.microsoft.com/office/drawing/2014/main" xmlns="" id="{25764798-8946-445F-990B-BA88E224485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3" name="テキスト ボックス 312">
          <a:extLst>
            <a:ext uri="{FF2B5EF4-FFF2-40B4-BE49-F238E27FC236}">
              <a16:creationId xmlns:a16="http://schemas.microsoft.com/office/drawing/2014/main" xmlns="" id="{583B9F70-A891-4787-A66B-344784928D7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4" name="直線コネクタ 313">
          <a:extLst>
            <a:ext uri="{FF2B5EF4-FFF2-40B4-BE49-F238E27FC236}">
              <a16:creationId xmlns:a16="http://schemas.microsoft.com/office/drawing/2014/main" xmlns="" id="{CCCAA13B-D79B-41E7-B33B-349217EAF1D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xmlns="" id="{F877748F-6F48-4593-91A8-B12488364BA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a:extLst>
            <a:ext uri="{FF2B5EF4-FFF2-40B4-BE49-F238E27FC236}">
              <a16:creationId xmlns:a16="http://schemas.microsoft.com/office/drawing/2014/main" xmlns="" id="{2D638FE6-5DC2-4ABB-A254-11B2AD7E7F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xmlns="" id="{69ABD7BD-EB5D-4D2F-B806-7E55B594E9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a:extLst>
            <a:ext uri="{FF2B5EF4-FFF2-40B4-BE49-F238E27FC236}">
              <a16:creationId xmlns:a16="http://schemas.microsoft.com/office/drawing/2014/main" xmlns="" id="{E83B1515-1F54-4CE0-AD74-D9F5EDFAC2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19" name="直線コネクタ 318">
          <a:extLst>
            <a:ext uri="{FF2B5EF4-FFF2-40B4-BE49-F238E27FC236}">
              <a16:creationId xmlns:a16="http://schemas.microsoft.com/office/drawing/2014/main" xmlns="" id="{ABA82119-5964-4CE0-BCA6-7CE516779E44}"/>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20" name="【市民会館】&#10;一人当たり面積最小値テキスト">
          <a:extLst>
            <a:ext uri="{FF2B5EF4-FFF2-40B4-BE49-F238E27FC236}">
              <a16:creationId xmlns:a16="http://schemas.microsoft.com/office/drawing/2014/main" xmlns="" id="{97A505D4-74E5-4F27-825A-1B32938C7776}"/>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21" name="直線コネクタ 320">
          <a:extLst>
            <a:ext uri="{FF2B5EF4-FFF2-40B4-BE49-F238E27FC236}">
              <a16:creationId xmlns:a16="http://schemas.microsoft.com/office/drawing/2014/main" xmlns="" id="{63A0C930-35CF-41C5-8704-8CD7526BF4E6}"/>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22" name="【市民会館】&#10;一人当たり面積最大値テキスト">
          <a:extLst>
            <a:ext uri="{FF2B5EF4-FFF2-40B4-BE49-F238E27FC236}">
              <a16:creationId xmlns:a16="http://schemas.microsoft.com/office/drawing/2014/main" xmlns="" id="{42D3328E-610B-4946-880C-08F4B7D3D741}"/>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23" name="直線コネクタ 322">
          <a:extLst>
            <a:ext uri="{FF2B5EF4-FFF2-40B4-BE49-F238E27FC236}">
              <a16:creationId xmlns:a16="http://schemas.microsoft.com/office/drawing/2014/main" xmlns="" id="{1FD5363E-2F02-47DE-8990-71CF7C6E81BB}"/>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24" name="【市民会館】&#10;一人当たり面積平均値テキスト">
          <a:extLst>
            <a:ext uri="{FF2B5EF4-FFF2-40B4-BE49-F238E27FC236}">
              <a16:creationId xmlns:a16="http://schemas.microsoft.com/office/drawing/2014/main" xmlns="" id="{4E9B3A8E-A938-441F-A4FA-A24D99884863}"/>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25" name="フローチャート: 判断 324">
          <a:extLst>
            <a:ext uri="{FF2B5EF4-FFF2-40B4-BE49-F238E27FC236}">
              <a16:creationId xmlns:a16="http://schemas.microsoft.com/office/drawing/2014/main" xmlns="" id="{225CA711-7F5D-4C4E-928E-FE91E429A0E7}"/>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26" name="フローチャート: 判断 325">
          <a:extLst>
            <a:ext uri="{FF2B5EF4-FFF2-40B4-BE49-F238E27FC236}">
              <a16:creationId xmlns:a16="http://schemas.microsoft.com/office/drawing/2014/main" xmlns="" id="{490A6079-11EC-45E2-8B84-A96064BFF8D7}"/>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31259</xdr:rowOff>
    </xdr:from>
    <xdr:ext cx="469744" cy="259045"/>
    <xdr:sp macro="" textlink="">
      <xdr:nvSpPr>
        <xdr:cNvPr id="327" name="n_1aveValue【市民会館】&#10;一人当たり面積">
          <a:extLst>
            <a:ext uri="{FF2B5EF4-FFF2-40B4-BE49-F238E27FC236}">
              <a16:creationId xmlns:a16="http://schemas.microsoft.com/office/drawing/2014/main" xmlns="" id="{A0025902-8EC5-4D03-A02C-9C4C531EDFBD}"/>
            </a:ext>
          </a:extLst>
        </xdr:cNvPr>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28" name="フローチャート: 判断 327">
          <a:extLst>
            <a:ext uri="{FF2B5EF4-FFF2-40B4-BE49-F238E27FC236}">
              <a16:creationId xmlns:a16="http://schemas.microsoft.com/office/drawing/2014/main" xmlns="" id="{47EA04EE-C9CA-4396-BCED-E661E36C499B}"/>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19829</xdr:rowOff>
    </xdr:from>
    <xdr:ext cx="469744" cy="259045"/>
    <xdr:sp macro="" textlink="">
      <xdr:nvSpPr>
        <xdr:cNvPr id="329" name="n_2aveValue【市民会館】&#10;一人当たり面積">
          <a:extLst>
            <a:ext uri="{FF2B5EF4-FFF2-40B4-BE49-F238E27FC236}">
              <a16:creationId xmlns:a16="http://schemas.microsoft.com/office/drawing/2014/main" xmlns="" id="{6B6FAA66-2D62-4044-B7BE-0DBFA5F6CE9B}"/>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30" name="フローチャート: 判断 329">
          <a:extLst>
            <a:ext uri="{FF2B5EF4-FFF2-40B4-BE49-F238E27FC236}">
              <a16:creationId xmlns:a16="http://schemas.microsoft.com/office/drawing/2014/main" xmlns="" id="{D61930E0-08E8-4E00-84E7-D30462617F4E}"/>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31" name="n_3aveValue【市民会館】&#10;一人当たり面積">
          <a:extLst>
            <a:ext uri="{FF2B5EF4-FFF2-40B4-BE49-F238E27FC236}">
              <a16:creationId xmlns:a16="http://schemas.microsoft.com/office/drawing/2014/main" xmlns="" id="{9600B527-B90C-4173-BDFE-CC3CEC46CC15}"/>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ADEF06F6-8D68-4B2E-A012-D37C876EF63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497A7868-4430-4B75-A461-3CD544E1797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49750968-3746-4218-9036-D3E2DD14318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F0CDC083-A82E-496D-A61A-98913DB4FF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1299E873-6B25-407C-91B6-63C3A87B1A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148844</xdr:rowOff>
    </xdr:from>
    <xdr:to>
      <xdr:col>55</xdr:col>
      <xdr:colOff>50800</xdr:colOff>
      <xdr:row>105</xdr:row>
      <xdr:rowOff>78994</xdr:rowOff>
    </xdr:to>
    <xdr:sp macro="" textlink="">
      <xdr:nvSpPr>
        <xdr:cNvPr id="337" name="楕円 336">
          <a:extLst>
            <a:ext uri="{FF2B5EF4-FFF2-40B4-BE49-F238E27FC236}">
              <a16:creationId xmlns:a16="http://schemas.microsoft.com/office/drawing/2014/main" xmlns="" id="{4696CF42-D433-4FFE-80A0-CAFCB54CB167}"/>
            </a:ext>
          </a:extLst>
        </xdr:cNvPr>
        <xdr:cNvSpPr/>
      </xdr:nvSpPr>
      <xdr:spPr>
        <a:xfrm>
          <a:off x="10426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271</xdr:rowOff>
    </xdr:from>
    <xdr:ext cx="469744" cy="259045"/>
    <xdr:sp macro="" textlink="">
      <xdr:nvSpPr>
        <xdr:cNvPr id="338" name="【市民会館】&#10;一人当たり面積該当値テキスト">
          <a:extLst>
            <a:ext uri="{FF2B5EF4-FFF2-40B4-BE49-F238E27FC236}">
              <a16:creationId xmlns:a16="http://schemas.microsoft.com/office/drawing/2014/main" xmlns="" id="{08E2F81F-FB8C-4A8B-A330-A62B5C23D89A}"/>
            </a:ext>
          </a:extLst>
        </xdr:cNvPr>
        <xdr:cNvSpPr txBox="1"/>
      </xdr:nvSpPr>
      <xdr:spPr>
        <a:xfrm>
          <a:off x="10515600"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163322</xdr:rowOff>
    </xdr:from>
    <xdr:to>
      <xdr:col>50</xdr:col>
      <xdr:colOff>165100</xdr:colOff>
      <xdr:row>105</xdr:row>
      <xdr:rowOff>93472</xdr:rowOff>
    </xdr:to>
    <xdr:sp macro="" textlink="">
      <xdr:nvSpPr>
        <xdr:cNvPr id="339" name="楕円 338">
          <a:extLst>
            <a:ext uri="{FF2B5EF4-FFF2-40B4-BE49-F238E27FC236}">
              <a16:creationId xmlns:a16="http://schemas.microsoft.com/office/drawing/2014/main" xmlns="" id="{94978C4F-D1A3-43F6-B8AE-5F3FBAF4CABB}"/>
            </a:ext>
          </a:extLst>
        </xdr:cNvPr>
        <xdr:cNvSpPr/>
      </xdr:nvSpPr>
      <xdr:spPr>
        <a:xfrm>
          <a:off x="958850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28194</xdr:rowOff>
    </xdr:from>
    <xdr:to>
      <xdr:col>55</xdr:col>
      <xdr:colOff>0</xdr:colOff>
      <xdr:row>105</xdr:row>
      <xdr:rowOff>42672</xdr:rowOff>
    </xdr:to>
    <xdr:cxnSp macro="">
      <xdr:nvCxnSpPr>
        <xdr:cNvPr id="340" name="直線コネクタ 339">
          <a:extLst>
            <a:ext uri="{FF2B5EF4-FFF2-40B4-BE49-F238E27FC236}">
              <a16:creationId xmlns:a16="http://schemas.microsoft.com/office/drawing/2014/main" xmlns="" id="{F8856F63-BAA8-4F5E-95B8-77ADAD3717E4}"/>
            </a:ext>
          </a:extLst>
        </xdr:cNvPr>
        <xdr:cNvCxnSpPr/>
      </xdr:nvCxnSpPr>
      <xdr:spPr>
        <a:xfrm flipV="1">
          <a:off x="9639300" y="180304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341" name="楕円 340">
          <a:extLst>
            <a:ext uri="{FF2B5EF4-FFF2-40B4-BE49-F238E27FC236}">
              <a16:creationId xmlns:a16="http://schemas.microsoft.com/office/drawing/2014/main" xmlns="" id="{AFC0E580-B5B1-402E-BD56-B8F0696C9997}"/>
            </a:ext>
          </a:extLst>
        </xdr:cNvPr>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42672</xdr:rowOff>
    </xdr:from>
    <xdr:to>
      <xdr:col>50</xdr:col>
      <xdr:colOff>114300</xdr:colOff>
      <xdr:row>105</xdr:row>
      <xdr:rowOff>57150</xdr:rowOff>
    </xdr:to>
    <xdr:cxnSp macro="">
      <xdr:nvCxnSpPr>
        <xdr:cNvPr id="342" name="直線コネクタ 341">
          <a:extLst>
            <a:ext uri="{FF2B5EF4-FFF2-40B4-BE49-F238E27FC236}">
              <a16:creationId xmlns:a16="http://schemas.microsoft.com/office/drawing/2014/main" xmlns="" id="{FF7ACE94-C3C4-444B-80A6-0F4677423BC6}"/>
            </a:ext>
          </a:extLst>
        </xdr:cNvPr>
        <xdr:cNvCxnSpPr/>
      </xdr:nvCxnSpPr>
      <xdr:spPr>
        <a:xfrm flipV="1">
          <a:off x="8750300" y="180449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109999</xdr:rowOff>
    </xdr:from>
    <xdr:ext cx="469744" cy="259045"/>
    <xdr:sp macro="" textlink="">
      <xdr:nvSpPr>
        <xdr:cNvPr id="343" name="n_1mainValue【市民会館】&#10;一人当たり面積">
          <a:extLst>
            <a:ext uri="{FF2B5EF4-FFF2-40B4-BE49-F238E27FC236}">
              <a16:creationId xmlns:a16="http://schemas.microsoft.com/office/drawing/2014/main" xmlns="" id="{9024F3B9-7957-4B53-830B-0E4437C88EA8}"/>
            </a:ext>
          </a:extLst>
        </xdr:cNvPr>
        <xdr:cNvSpPr txBox="1"/>
      </xdr:nvSpPr>
      <xdr:spPr>
        <a:xfrm>
          <a:off x="9391727" y="177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344" name="n_2mainValue【市民会館】&#10;一人当たり面積">
          <a:extLst>
            <a:ext uri="{FF2B5EF4-FFF2-40B4-BE49-F238E27FC236}">
              <a16:creationId xmlns:a16="http://schemas.microsoft.com/office/drawing/2014/main" xmlns="" id="{B426819A-13EE-43D3-A9A1-3A1FCB1EE979}"/>
            </a:ext>
          </a:extLst>
        </xdr:cNvPr>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xmlns="" id="{FB34ED00-4A2F-49E7-8CD4-3E8D3193CE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xmlns="" id="{E0F7B092-141D-441F-BE9F-E96581FE52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xmlns="" id="{2F1E0656-830A-4CB0-8D2A-E5887B53AF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xmlns="" id="{5DD4A1BE-45C2-4B2F-AE99-EBC95125D0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xmlns="" id="{0969C651-79F1-4402-A686-F1D40690D2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xmlns="" id="{D054F394-3036-476D-8D9E-754DB02275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xmlns="" id="{25A344D3-24A1-4216-96B2-6D0CD26202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xmlns="" id="{58ECFE16-8CAE-47F2-9FBF-F6A124610F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xmlns="" id="{860A0540-D999-4BD6-810A-C5B0C36EEF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xmlns="" id="{62D6C917-F143-4FF4-85E9-7E409DE6C4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xmlns="" id="{1943A39F-E919-4061-8671-A1F22F7380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xmlns="" id="{20D690FB-13A9-4CFB-99DB-E7D313C8B6E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xmlns="" id="{59F9B5FE-67D0-49AA-AF48-F9331F8F4A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xmlns="" id="{EE41E407-49B2-4B52-9AC1-5ECBB0DCF4E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xmlns="" id="{D425A121-CC5B-4F9D-B6CD-6319C78DF21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xmlns="" id="{E870B9FE-07D9-4576-AF78-F24D8A8BC3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xmlns="" id="{8345BE31-250D-42A1-8470-1C993BB219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xmlns="" id="{6FC15B83-19B8-4005-8EE0-0FC84F4CF1F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xmlns="" id="{69F2E07F-A74E-4EC0-ADA6-F4D5DE16EB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xmlns="" id="{F9CE335B-ACB4-47B7-A667-D7BC11A374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xmlns="" id="{E8FDE33E-CF53-45CB-92A8-E312DA4E77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xmlns="" id="{0E4B3C56-3DA3-416F-9034-04F62E6CEBD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xmlns="" id="{29DBED8E-A39B-44D6-8B40-EBA28BD688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xmlns="" id="{0C09372E-5033-4648-AAD2-2A0AB9912AE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xmlns="" id="{68E5D954-9349-4239-9F69-B8009BDCF9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0" name="直線コネクタ 369">
          <a:extLst>
            <a:ext uri="{FF2B5EF4-FFF2-40B4-BE49-F238E27FC236}">
              <a16:creationId xmlns:a16="http://schemas.microsoft.com/office/drawing/2014/main" xmlns="" id="{35F659E8-D273-44D3-9B98-33BF978EC9DE}"/>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xmlns="" id="{76EDEC07-278B-4B59-AEF3-75312500A24C}"/>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2" name="直線コネクタ 371">
          <a:extLst>
            <a:ext uri="{FF2B5EF4-FFF2-40B4-BE49-F238E27FC236}">
              <a16:creationId xmlns:a16="http://schemas.microsoft.com/office/drawing/2014/main" xmlns="" id="{8BD897E3-7B05-4E05-B2FD-2105F8338286}"/>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xmlns="" id="{17CA2881-A39F-4AB2-B979-43A159B0BF3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xmlns="" id="{182CB555-9F29-44CC-A5EC-C45B0E2477D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xmlns="" id="{0694E8D6-108E-4D22-B37E-9D5D118CFA92}"/>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76" name="フローチャート: 判断 375">
          <a:extLst>
            <a:ext uri="{FF2B5EF4-FFF2-40B4-BE49-F238E27FC236}">
              <a16:creationId xmlns:a16="http://schemas.microsoft.com/office/drawing/2014/main" xmlns="" id="{C51BD12A-DD66-4EDC-BA86-D97E6D476822}"/>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77" name="フローチャート: 判断 376">
          <a:extLst>
            <a:ext uri="{FF2B5EF4-FFF2-40B4-BE49-F238E27FC236}">
              <a16:creationId xmlns:a16="http://schemas.microsoft.com/office/drawing/2014/main" xmlns="" id="{E8DEF112-796E-40CB-8C67-26D7898E0FA6}"/>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xmlns="" id="{1B0DDF23-FB1B-4BE4-B067-4C30E9B2C6FA}"/>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79" name="フローチャート: 判断 378">
          <a:extLst>
            <a:ext uri="{FF2B5EF4-FFF2-40B4-BE49-F238E27FC236}">
              <a16:creationId xmlns:a16="http://schemas.microsoft.com/office/drawing/2014/main" xmlns="" id="{232D997B-5398-4AB4-8730-9708AC5497F3}"/>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xmlns="" id="{13CB6E51-A36C-4B6D-BC1D-FDCA2C1BEB6D}"/>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81" name="フローチャート: 判断 380">
          <a:extLst>
            <a:ext uri="{FF2B5EF4-FFF2-40B4-BE49-F238E27FC236}">
              <a16:creationId xmlns:a16="http://schemas.microsoft.com/office/drawing/2014/main" xmlns="" id="{3F7C573E-E1D3-4E78-BF84-1C33D25A794F}"/>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xmlns="" id="{2B770130-59A1-475F-8D54-A7A228262D46}"/>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2DD501AD-67ED-4280-9B5C-4E485EADDE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F9586759-3CCB-4484-951C-59CBEC3B1B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DD6CDE97-D842-4895-82EE-00B7AB1BFC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D5774703-D65F-49AB-BC64-00369FB401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B7D50CDF-11DC-4662-833F-C7AD3F6D31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388" name="楕円 387">
          <a:extLst>
            <a:ext uri="{FF2B5EF4-FFF2-40B4-BE49-F238E27FC236}">
              <a16:creationId xmlns:a16="http://schemas.microsoft.com/office/drawing/2014/main" xmlns="" id="{7AF036EC-897D-4D95-9881-E0E931D196D3}"/>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xmlns="" id="{DFECDCD7-B2AF-4EB7-9740-C1500879F526}"/>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390" name="楕円 389">
          <a:extLst>
            <a:ext uri="{FF2B5EF4-FFF2-40B4-BE49-F238E27FC236}">
              <a16:creationId xmlns:a16="http://schemas.microsoft.com/office/drawing/2014/main" xmlns="" id="{0A33F18C-C5F7-4A20-ACC0-02439C5027BB}"/>
            </a:ext>
          </a:extLst>
        </xdr:cNvPr>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125186</xdr:rowOff>
    </xdr:to>
    <xdr:cxnSp macro="">
      <xdr:nvCxnSpPr>
        <xdr:cNvPr id="391" name="直線コネクタ 390">
          <a:extLst>
            <a:ext uri="{FF2B5EF4-FFF2-40B4-BE49-F238E27FC236}">
              <a16:creationId xmlns:a16="http://schemas.microsoft.com/office/drawing/2014/main" xmlns="" id="{B64E628A-00E0-456E-B9E7-1CA3AC5E2BC7}"/>
            </a:ext>
          </a:extLst>
        </xdr:cNvPr>
        <xdr:cNvCxnSpPr/>
      </xdr:nvCxnSpPr>
      <xdr:spPr>
        <a:xfrm flipV="1">
          <a:off x="15481300" y="62484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120106</xdr:rowOff>
    </xdr:from>
    <xdr:to>
      <xdr:col>76</xdr:col>
      <xdr:colOff>165100</xdr:colOff>
      <xdr:row>37</xdr:row>
      <xdr:rowOff>50256</xdr:rowOff>
    </xdr:to>
    <xdr:sp macro="" textlink="">
      <xdr:nvSpPr>
        <xdr:cNvPr id="392" name="楕円 391">
          <a:extLst>
            <a:ext uri="{FF2B5EF4-FFF2-40B4-BE49-F238E27FC236}">
              <a16:creationId xmlns:a16="http://schemas.microsoft.com/office/drawing/2014/main" xmlns="" id="{93232D23-644C-44B8-BC31-BEDF2BC4197C}"/>
            </a:ext>
          </a:extLst>
        </xdr:cNvPr>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36</xdr:row>
      <xdr:rowOff>170906</xdr:rowOff>
    </xdr:to>
    <xdr:cxnSp macro="">
      <xdr:nvCxnSpPr>
        <xdr:cNvPr id="393" name="直線コネクタ 392">
          <a:extLst>
            <a:ext uri="{FF2B5EF4-FFF2-40B4-BE49-F238E27FC236}">
              <a16:creationId xmlns:a16="http://schemas.microsoft.com/office/drawing/2014/main" xmlns="" id="{E5E9584E-3856-4008-8502-ECDD2498B62C}"/>
            </a:ext>
          </a:extLst>
        </xdr:cNvPr>
        <xdr:cNvCxnSpPr/>
      </xdr:nvCxnSpPr>
      <xdr:spPr>
        <a:xfrm flipV="1">
          <a:off x="14592300" y="6297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21063</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xmlns="" id="{13C98C66-8352-4069-B130-A02ADF6F8AB7}"/>
            </a:ext>
          </a:extLst>
        </xdr:cNvPr>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xmlns="" id="{9DC8816D-B5B8-414F-A7FB-72FB45B49C17}"/>
            </a:ext>
          </a:extLst>
        </xdr:cNvPr>
        <xdr:cNvSpPr txBox="1"/>
      </xdr:nvSpPr>
      <xdr:spPr>
        <a:xfrm>
          <a:off x="14389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xmlns="" id="{2A784213-7FB6-4967-AB9F-A71364C18B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xmlns="" id="{9708347D-CD3C-4AC7-AE7A-9D0E6614340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xmlns="" id="{85209C8A-E374-4CBE-8775-7C2A7A0262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xmlns="" id="{C11EDD8F-71AB-4E6D-8537-D8C8CA5511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xmlns="" id="{678DA6E1-72AE-4A88-A074-6F13939CD2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xmlns="" id="{92021883-E1E7-4183-A2C4-593EF6FB8C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xmlns="" id="{4B8D8281-E513-4F4D-B582-2867C7E2A9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xmlns="" id="{6E715D1F-5C69-43FB-842D-582B8B5081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xmlns="" id="{3845AC4D-9BA8-4D3A-9E36-FDE8B1F2A1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xmlns="" id="{F5A285B7-5D97-4F1C-8C84-6FACBAA3AF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a:extLst>
            <a:ext uri="{FF2B5EF4-FFF2-40B4-BE49-F238E27FC236}">
              <a16:creationId xmlns:a16="http://schemas.microsoft.com/office/drawing/2014/main" xmlns="" id="{4FECB3B4-8A2B-494E-A7D8-D527649529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a:extLst>
            <a:ext uri="{FF2B5EF4-FFF2-40B4-BE49-F238E27FC236}">
              <a16:creationId xmlns:a16="http://schemas.microsoft.com/office/drawing/2014/main" xmlns="" id="{19502F6B-30A7-42B1-8067-5FFC6A5E049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a:extLst>
            <a:ext uri="{FF2B5EF4-FFF2-40B4-BE49-F238E27FC236}">
              <a16:creationId xmlns:a16="http://schemas.microsoft.com/office/drawing/2014/main" xmlns="" id="{669F79D4-FE46-46F3-8216-4DFD284E9BE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9" name="テキスト ボックス 408">
          <a:extLst>
            <a:ext uri="{FF2B5EF4-FFF2-40B4-BE49-F238E27FC236}">
              <a16:creationId xmlns:a16="http://schemas.microsoft.com/office/drawing/2014/main" xmlns="" id="{DF0234F1-E3E5-4C91-84FD-365BBC208CB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a:extLst>
            <a:ext uri="{FF2B5EF4-FFF2-40B4-BE49-F238E27FC236}">
              <a16:creationId xmlns:a16="http://schemas.microsoft.com/office/drawing/2014/main" xmlns="" id="{C263EBE8-2494-4E23-9756-87785999D8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1" name="テキスト ボックス 410">
          <a:extLst>
            <a:ext uri="{FF2B5EF4-FFF2-40B4-BE49-F238E27FC236}">
              <a16:creationId xmlns:a16="http://schemas.microsoft.com/office/drawing/2014/main" xmlns="" id="{7973EBB5-D753-4B3A-85EA-3C5593CA616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a:extLst>
            <a:ext uri="{FF2B5EF4-FFF2-40B4-BE49-F238E27FC236}">
              <a16:creationId xmlns:a16="http://schemas.microsoft.com/office/drawing/2014/main" xmlns="" id="{B0AEC8D0-82A9-4B4B-83B2-AE3881F48C8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3" name="テキスト ボックス 412">
          <a:extLst>
            <a:ext uri="{FF2B5EF4-FFF2-40B4-BE49-F238E27FC236}">
              <a16:creationId xmlns:a16="http://schemas.microsoft.com/office/drawing/2014/main" xmlns="" id="{7A3D1490-2C19-47B7-80CB-1AEF635AD4D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xmlns="" id="{234BBAD0-DECD-42DC-BE4C-BF2B0CBB0B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xmlns="" id="{7161319A-247D-42B4-B3B1-04B6248AAA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xmlns="" id="{A7D4A233-C577-4D5E-991C-F622EED1CF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17" name="直線コネクタ 416">
          <a:extLst>
            <a:ext uri="{FF2B5EF4-FFF2-40B4-BE49-F238E27FC236}">
              <a16:creationId xmlns:a16="http://schemas.microsoft.com/office/drawing/2014/main" xmlns="" id="{4BACBDBB-F86C-4EC0-91EA-3564A3AFDF31}"/>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18" name="【一般廃棄物処理施設】&#10;一人当たり有形固定資産（償却資産）額最小値テキスト">
          <a:extLst>
            <a:ext uri="{FF2B5EF4-FFF2-40B4-BE49-F238E27FC236}">
              <a16:creationId xmlns:a16="http://schemas.microsoft.com/office/drawing/2014/main" xmlns="" id="{E262E493-1552-47BE-BE18-8954EDC42136}"/>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19" name="直線コネクタ 418">
          <a:extLst>
            <a:ext uri="{FF2B5EF4-FFF2-40B4-BE49-F238E27FC236}">
              <a16:creationId xmlns:a16="http://schemas.microsoft.com/office/drawing/2014/main" xmlns="" id="{B9FD5043-B986-46D6-B789-87882D100B7D}"/>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xmlns="" id="{A380F952-ECEE-47FD-AB04-421AB3BC79E1}"/>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21" name="直線コネクタ 420">
          <a:extLst>
            <a:ext uri="{FF2B5EF4-FFF2-40B4-BE49-F238E27FC236}">
              <a16:creationId xmlns:a16="http://schemas.microsoft.com/office/drawing/2014/main" xmlns="" id="{DBAE2DC0-EECE-4AAE-9063-747F7E430DF5}"/>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xmlns="" id="{029EF338-CCEE-463C-A501-31C6900FA73E}"/>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3" name="フローチャート: 判断 422">
          <a:extLst>
            <a:ext uri="{FF2B5EF4-FFF2-40B4-BE49-F238E27FC236}">
              <a16:creationId xmlns:a16="http://schemas.microsoft.com/office/drawing/2014/main" xmlns="" id="{52EDDA2A-F2A1-42CC-9D99-65C2092093D2}"/>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4" name="フローチャート: 判断 423">
          <a:extLst>
            <a:ext uri="{FF2B5EF4-FFF2-40B4-BE49-F238E27FC236}">
              <a16:creationId xmlns:a16="http://schemas.microsoft.com/office/drawing/2014/main" xmlns="" id="{C4B0DD73-24D4-462F-B01C-001CF5922D35}"/>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25" name="n_1aveValue【一般廃棄物処理施設】&#10;一人当たり有形固定資産（償却資産）額">
          <a:extLst>
            <a:ext uri="{FF2B5EF4-FFF2-40B4-BE49-F238E27FC236}">
              <a16:creationId xmlns:a16="http://schemas.microsoft.com/office/drawing/2014/main" xmlns="" id="{D683AF2E-E5C5-4007-9AA3-C61B797BBF5F}"/>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26" name="フローチャート: 判断 425">
          <a:extLst>
            <a:ext uri="{FF2B5EF4-FFF2-40B4-BE49-F238E27FC236}">
              <a16:creationId xmlns:a16="http://schemas.microsoft.com/office/drawing/2014/main" xmlns="" id="{C48380F1-23E5-4056-AACA-9A213F723AA2}"/>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xmlns="" id="{5B914625-AA5D-4B6D-9983-5F97806A67D6}"/>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28" name="フローチャート: 判断 427">
          <a:extLst>
            <a:ext uri="{FF2B5EF4-FFF2-40B4-BE49-F238E27FC236}">
              <a16:creationId xmlns:a16="http://schemas.microsoft.com/office/drawing/2014/main" xmlns="" id="{585782AC-69F1-4B68-9B77-CE7092E9B1A9}"/>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29" name="n_3aveValue【一般廃棄物処理施設】&#10;一人当たり有形固定資産（償却資産）額">
          <a:extLst>
            <a:ext uri="{FF2B5EF4-FFF2-40B4-BE49-F238E27FC236}">
              <a16:creationId xmlns:a16="http://schemas.microsoft.com/office/drawing/2014/main" xmlns="" id="{860B0FE4-A469-4178-97D6-A956163300EF}"/>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74798FD4-4B84-4737-8FED-D4115470EC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FB267ACD-4D5F-4728-B757-BC8B0C491E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F9BC99C4-9827-447B-A710-C976B57635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1C814B8-B199-4B4C-8AB6-FBF2B061B2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30803FE7-68EC-4E43-B98B-B2F94BEFFB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168268</xdr:rowOff>
    </xdr:from>
    <xdr:to>
      <xdr:col>116</xdr:col>
      <xdr:colOff>114300</xdr:colOff>
      <xdr:row>40</xdr:row>
      <xdr:rowOff>98418</xdr:rowOff>
    </xdr:to>
    <xdr:sp macro="" textlink="">
      <xdr:nvSpPr>
        <xdr:cNvPr id="435" name="楕円 434">
          <a:extLst>
            <a:ext uri="{FF2B5EF4-FFF2-40B4-BE49-F238E27FC236}">
              <a16:creationId xmlns:a16="http://schemas.microsoft.com/office/drawing/2014/main" xmlns="" id="{62F9BF06-8791-4235-B70D-D4F892197F91}"/>
            </a:ext>
          </a:extLst>
        </xdr:cNvPr>
        <xdr:cNvSpPr/>
      </xdr:nvSpPr>
      <xdr:spPr>
        <a:xfrm>
          <a:off x="22110700" y="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146695</xdr:rowOff>
    </xdr:from>
    <xdr:ext cx="599010" cy="259045"/>
    <xdr:sp macro="" textlink="">
      <xdr:nvSpPr>
        <xdr:cNvPr id="436" name="【一般廃棄物処理施設】&#10;一人当たり有形固定資産（償却資産）額該当値テキスト">
          <a:extLst>
            <a:ext uri="{FF2B5EF4-FFF2-40B4-BE49-F238E27FC236}">
              <a16:creationId xmlns:a16="http://schemas.microsoft.com/office/drawing/2014/main" xmlns="" id="{0E6521ED-9E83-43E4-9770-75B562F2975C}"/>
            </a:ext>
          </a:extLst>
        </xdr:cNvPr>
        <xdr:cNvSpPr txBox="1"/>
      </xdr:nvSpPr>
      <xdr:spPr>
        <a:xfrm>
          <a:off x="22199600" y="683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2808</xdr:rowOff>
    </xdr:from>
    <xdr:to>
      <xdr:col>112</xdr:col>
      <xdr:colOff>38100</xdr:colOff>
      <xdr:row>40</xdr:row>
      <xdr:rowOff>104408</xdr:rowOff>
    </xdr:to>
    <xdr:sp macro="" textlink="">
      <xdr:nvSpPr>
        <xdr:cNvPr id="437" name="楕円 436">
          <a:extLst>
            <a:ext uri="{FF2B5EF4-FFF2-40B4-BE49-F238E27FC236}">
              <a16:creationId xmlns:a16="http://schemas.microsoft.com/office/drawing/2014/main" xmlns="" id="{7EA22511-A1EC-4D81-B358-0F905CA60974}"/>
            </a:ext>
          </a:extLst>
        </xdr:cNvPr>
        <xdr:cNvSpPr/>
      </xdr:nvSpPr>
      <xdr:spPr>
        <a:xfrm>
          <a:off x="21272500" y="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47618</xdr:rowOff>
    </xdr:from>
    <xdr:to>
      <xdr:col>116</xdr:col>
      <xdr:colOff>63500</xdr:colOff>
      <xdr:row>40</xdr:row>
      <xdr:rowOff>53608</xdr:rowOff>
    </xdr:to>
    <xdr:cxnSp macro="">
      <xdr:nvCxnSpPr>
        <xdr:cNvPr id="438" name="直線コネクタ 437">
          <a:extLst>
            <a:ext uri="{FF2B5EF4-FFF2-40B4-BE49-F238E27FC236}">
              <a16:creationId xmlns:a16="http://schemas.microsoft.com/office/drawing/2014/main" xmlns="" id="{085A9A76-725D-4FB9-AE90-75AE2FE715CC}"/>
            </a:ext>
          </a:extLst>
        </xdr:cNvPr>
        <xdr:cNvCxnSpPr/>
      </xdr:nvCxnSpPr>
      <xdr:spPr>
        <a:xfrm flipV="1">
          <a:off x="21323300" y="6905618"/>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8719</xdr:rowOff>
    </xdr:from>
    <xdr:to>
      <xdr:col>107</xdr:col>
      <xdr:colOff>101600</xdr:colOff>
      <xdr:row>40</xdr:row>
      <xdr:rowOff>110319</xdr:rowOff>
    </xdr:to>
    <xdr:sp macro="" textlink="">
      <xdr:nvSpPr>
        <xdr:cNvPr id="439" name="楕円 438">
          <a:extLst>
            <a:ext uri="{FF2B5EF4-FFF2-40B4-BE49-F238E27FC236}">
              <a16:creationId xmlns:a16="http://schemas.microsoft.com/office/drawing/2014/main" xmlns="" id="{76BF62F7-DCAB-48F9-BC9B-D69597F3F4D1}"/>
            </a:ext>
          </a:extLst>
        </xdr:cNvPr>
        <xdr:cNvSpPr/>
      </xdr:nvSpPr>
      <xdr:spPr>
        <a:xfrm>
          <a:off x="20383500" y="68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53608</xdr:rowOff>
    </xdr:from>
    <xdr:to>
      <xdr:col>111</xdr:col>
      <xdr:colOff>177800</xdr:colOff>
      <xdr:row>40</xdr:row>
      <xdr:rowOff>59519</xdr:rowOff>
    </xdr:to>
    <xdr:cxnSp macro="">
      <xdr:nvCxnSpPr>
        <xdr:cNvPr id="440" name="直線コネクタ 439">
          <a:extLst>
            <a:ext uri="{FF2B5EF4-FFF2-40B4-BE49-F238E27FC236}">
              <a16:creationId xmlns:a16="http://schemas.microsoft.com/office/drawing/2014/main" xmlns="" id="{8AFAE8FB-7EFE-4714-8A99-A538F25328FB}"/>
            </a:ext>
          </a:extLst>
        </xdr:cNvPr>
        <xdr:cNvCxnSpPr/>
      </xdr:nvCxnSpPr>
      <xdr:spPr>
        <a:xfrm flipV="1">
          <a:off x="20434300" y="6911608"/>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95535</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xmlns="" id="{A74CC395-C54D-496F-9E6E-BA329AA3FCCA}"/>
            </a:ext>
          </a:extLst>
        </xdr:cNvPr>
        <xdr:cNvSpPr txBox="1"/>
      </xdr:nvSpPr>
      <xdr:spPr>
        <a:xfrm>
          <a:off x="21011095" y="69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101446</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xmlns="" id="{10223569-A0CF-4B37-A621-5AB79C3D91EE}"/>
            </a:ext>
          </a:extLst>
        </xdr:cNvPr>
        <xdr:cNvSpPr txBox="1"/>
      </xdr:nvSpPr>
      <xdr:spPr>
        <a:xfrm>
          <a:off x="20134795" y="69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077BC055-A412-4118-8A10-8DF9ABFBE5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4FC8DB15-5355-4D55-882F-5CB1C92788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4AB63599-966C-4F24-AD8C-7CE4EFD5C9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5D993CAB-9AB1-4095-A8AA-11676D7097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6216A70D-6217-4C73-97E1-E984708933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6F92D7A1-BA1C-4BBF-AE66-F761A98DD4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2BC01DE0-CA51-4CA6-9C92-46F8044163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4FC4099C-15F4-4B05-BDED-AF0A137DCF9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xmlns="" id="{6B59C52A-B568-4365-9FC4-55594A6035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xmlns="" id="{B1B76B21-ABDD-4611-95C7-C03991F3D3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xmlns="" id="{ECB6E5AF-A208-4F12-8199-14A87F867D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xmlns="" id="{8D7C7839-1DF3-4070-A070-57A92A7D6A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xmlns="" id="{F1E04F9A-D6C0-400E-A7C2-A531630F93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xmlns="" id="{F80B7787-7852-44FD-BA98-E4738E0B3A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xmlns="" id="{5A7964EE-83B6-4327-9971-F9C7607EAD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xmlns="" id="{7DA91679-AC70-4041-BECD-DC456C1EF06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xmlns="" id="{4C8DFE81-9A3F-4AF5-ADE2-9334693EB3B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xmlns="" id="{9D97DA4C-BA54-4959-B5C4-CA8589852E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xmlns="" id="{4A90BED9-9B0C-4B1D-BFFF-13062BC5B9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xmlns="" id="{31D6B2B3-B12A-475C-A4B5-B4EE943EF2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xmlns="" id="{5527D2D7-F439-40D4-B2DB-D3599DCD46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xmlns="" id="{289DB9C4-12D3-4CC5-8BFD-1B118576CC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xmlns="" id="{552A681B-4C78-4FE3-8AD5-62523457A1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xmlns="" id="{1FCA816D-9560-4622-B346-26E6A061B0F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a:extLst>
            <a:ext uri="{FF2B5EF4-FFF2-40B4-BE49-F238E27FC236}">
              <a16:creationId xmlns:a16="http://schemas.microsoft.com/office/drawing/2014/main" xmlns="" id="{305E3051-9CC7-424F-A386-EF6D8E3534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a:extLst>
            <a:ext uri="{FF2B5EF4-FFF2-40B4-BE49-F238E27FC236}">
              <a16:creationId xmlns:a16="http://schemas.microsoft.com/office/drawing/2014/main" xmlns="" id="{124A47FF-8922-4DF6-82FA-ADC2B64AA6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a:extLst>
            <a:ext uri="{FF2B5EF4-FFF2-40B4-BE49-F238E27FC236}">
              <a16:creationId xmlns:a16="http://schemas.microsoft.com/office/drawing/2014/main" xmlns="" id="{4AE2024D-CF5B-4959-9991-7D738F53E6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a:extLst>
            <a:ext uri="{FF2B5EF4-FFF2-40B4-BE49-F238E27FC236}">
              <a16:creationId xmlns:a16="http://schemas.microsoft.com/office/drawing/2014/main" xmlns="" id="{D9D12990-BAE8-444D-B125-837EBB3614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a:extLst>
            <a:ext uri="{FF2B5EF4-FFF2-40B4-BE49-F238E27FC236}">
              <a16:creationId xmlns:a16="http://schemas.microsoft.com/office/drawing/2014/main" xmlns="" id="{29CBCE39-DBAA-4A25-99CD-11110639A5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a:extLst>
            <a:ext uri="{FF2B5EF4-FFF2-40B4-BE49-F238E27FC236}">
              <a16:creationId xmlns:a16="http://schemas.microsoft.com/office/drawing/2014/main" xmlns="" id="{8096CBBD-6989-4226-AF12-0E85F180C6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a:extLst>
            <a:ext uri="{FF2B5EF4-FFF2-40B4-BE49-F238E27FC236}">
              <a16:creationId xmlns:a16="http://schemas.microsoft.com/office/drawing/2014/main" xmlns="" id="{0B86E197-FD65-4CFA-8756-E4ADF071FA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a:extLst>
            <a:ext uri="{FF2B5EF4-FFF2-40B4-BE49-F238E27FC236}">
              <a16:creationId xmlns:a16="http://schemas.microsoft.com/office/drawing/2014/main" xmlns="" id="{775A9604-E415-4758-9920-436804752A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a:extLst>
            <a:ext uri="{FF2B5EF4-FFF2-40B4-BE49-F238E27FC236}">
              <a16:creationId xmlns:a16="http://schemas.microsoft.com/office/drawing/2014/main" xmlns="" id="{1C9C0E17-CEC1-4115-99C9-5FBFAC8CCB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a:extLst>
            <a:ext uri="{FF2B5EF4-FFF2-40B4-BE49-F238E27FC236}">
              <a16:creationId xmlns:a16="http://schemas.microsoft.com/office/drawing/2014/main" xmlns="" id="{5FC3B7A6-310E-4BCE-9542-20CACFD2AC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a:extLst>
            <a:ext uri="{FF2B5EF4-FFF2-40B4-BE49-F238E27FC236}">
              <a16:creationId xmlns:a16="http://schemas.microsoft.com/office/drawing/2014/main" xmlns="" id="{829AD6DF-223F-4392-AB02-384F67843F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a:extLst>
            <a:ext uri="{FF2B5EF4-FFF2-40B4-BE49-F238E27FC236}">
              <a16:creationId xmlns:a16="http://schemas.microsoft.com/office/drawing/2014/main" xmlns="" id="{7B939684-CCC4-4757-B00E-EC2ADA0D4C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a:extLst>
            <a:ext uri="{FF2B5EF4-FFF2-40B4-BE49-F238E27FC236}">
              <a16:creationId xmlns:a16="http://schemas.microsoft.com/office/drawing/2014/main" xmlns="" id="{50E57C0F-A3C0-4A84-AF74-CAAB46469B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a:extLst>
            <a:ext uri="{FF2B5EF4-FFF2-40B4-BE49-F238E27FC236}">
              <a16:creationId xmlns:a16="http://schemas.microsoft.com/office/drawing/2014/main" xmlns="" id="{2633C50F-6784-4263-A31A-2166C0DD2E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a:extLst>
            <a:ext uri="{FF2B5EF4-FFF2-40B4-BE49-F238E27FC236}">
              <a16:creationId xmlns:a16="http://schemas.microsoft.com/office/drawing/2014/main" xmlns="" id="{ADC0FA25-B824-49D7-8C9A-20D93298AE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a:extLst>
            <a:ext uri="{FF2B5EF4-FFF2-40B4-BE49-F238E27FC236}">
              <a16:creationId xmlns:a16="http://schemas.microsoft.com/office/drawing/2014/main" xmlns="" id="{7B82E84A-BF4E-4F3F-9998-129CA28F65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a:extLst>
            <a:ext uri="{FF2B5EF4-FFF2-40B4-BE49-F238E27FC236}">
              <a16:creationId xmlns:a16="http://schemas.microsoft.com/office/drawing/2014/main" xmlns="" id="{0584F753-60F4-44D9-834D-FC5E560C03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a:extLst>
            <a:ext uri="{FF2B5EF4-FFF2-40B4-BE49-F238E27FC236}">
              <a16:creationId xmlns:a16="http://schemas.microsoft.com/office/drawing/2014/main" xmlns="" id="{B9105AB9-89BF-4260-9B8E-41C86D65E3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a:extLst>
            <a:ext uri="{FF2B5EF4-FFF2-40B4-BE49-F238E27FC236}">
              <a16:creationId xmlns:a16="http://schemas.microsoft.com/office/drawing/2014/main" xmlns="" id="{851C545C-38A2-41B5-A258-01F05AD3AC6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a:extLst>
            <a:ext uri="{FF2B5EF4-FFF2-40B4-BE49-F238E27FC236}">
              <a16:creationId xmlns:a16="http://schemas.microsoft.com/office/drawing/2014/main" xmlns="" id="{233FD2D2-0423-40F4-98A5-01B54B50CC3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a:extLst>
            <a:ext uri="{FF2B5EF4-FFF2-40B4-BE49-F238E27FC236}">
              <a16:creationId xmlns:a16="http://schemas.microsoft.com/office/drawing/2014/main" xmlns="" id="{C22DC0A7-1AC5-4472-9B23-DA6CA294C22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a:extLst>
            <a:ext uri="{FF2B5EF4-FFF2-40B4-BE49-F238E27FC236}">
              <a16:creationId xmlns:a16="http://schemas.microsoft.com/office/drawing/2014/main" xmlns="" id="{DAF34C32-3D8C-4C41-A9B0-02CCF9E4284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a:extLst>
            <a:ext uri="{FF2B5EF4-FFF2-40B4-BE49-F238E27FC236}">
              <a16:creationId xmlns:a16="http://schemas.microsoft.com/office/drawing/2014/main" xmlns="" id="{A707DC71-33C0-473B-AC2A-19E91115092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a:extLst>
            <a:ext uri="{FF2B5EF4-FFF2-40B4-BE49-F238E27FC236}">
              <a16:creationId xmlns:a16="http://schemas.microsoft.com/office/drawing/2014/main" xmlns="" id="{D92BB4C0-B532-4B47-9EB3-478A5B7327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a:extLst>
            <a:ext uri="{FF2B5EF4-FFF2-40B4-BE49-F238E27FC236}">
              <a16:creationId xmlns:a16="http://schemas.microsoft.com/office/drawing/2014/main" xmlns="" id="{F478D0DB-2956-49CA-847C-FA90F56AA2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a:extLst>
            <a:ext uri="{FF2B5EF4-FFF2-40B4-BE49-F238E27FC236}">
              <a16:creationId xmlns:a16="http://schemas.microsoft.com/office/drawing/2014/main" xmlns="" id="{AB51A44F-2A46-4480-A0E4-4567F72175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a:extLst>
            <a:ext uri="{FF2B5EF4-FFF2-40B4-BE49-F238E27FC236}">
              <a16:creationId xmlns:a16="http://schemas.microsoft.com/office/drawing/2014/main" xmlns="" id="{7650E3D9-79DB-4F32-91D0-E5A0E02AC42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a:extLst>
            <a:ext uri="{FF2B5EF4-FFF2-40B4-BE49-F238E27FC236}">
              <a16:creationId xmlns:a16="http://schemas.microsoft.com/office/drawing/2014/main" xmlns="" id="{B34EA0E0-6E74-48C1-B506-5E5EE1B544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a:extLst>
            <a:ext uri="{FF2B5EF4-FFF2-40B4-BE49-F238E27FC236}">
              <a16:creationId xmlns:a16="http://schemas.microsoft.com/office/drawing/2014/main" xmlns="" id="{013D812B-AB59-46C1-86D7-4D7E8AC0109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a:extLst>
            <a:ext uri="{FF2B5EF4-FFF2-40B4-BE49-F238E27FC236}">
              <a16:creationId xmlns:a16="http://schemas.microsoft.com/office/drawing/2014/main" xmlns="" id="{BC7E6943-EFE9-42CB-85A8-1C01579306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a:extLst>
            <a:ext uri="{FF2B5EF4-FFF2-40B4-BE49-F238E27FC236}">
              <a16:creationId xmlns:a16="http://schemas.microsoft.com/office/drawing/2014/main" xmlns="" id="{21CDED43-2E26-4B00-AD78-0330129AA66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a:extLst>
            <a:ext uri="{FF2B5EF4-FFF2-40B4-BE49-F238E27FC236}">
              <a16:creationId xmlns:a16="http://schemas.microsoft.com/office/drawing/2014/main" xmlns="" id="{8CB1FA4C-D002-44CD-BF03-767720EC48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99" name="直線コネクタ 498">
          <a:extLst>
            <a:ext uri="{FF2B5EF4-FFF2-40B4-BE49-F238E27FC236}">
              <a16:creationId xmlns:a16="http://schemas.microsoft.com/office/drawing/2014/main" xmlns="" id="{19EE18AC-2DAA-431C-88EF-51A5B4809C57}"/>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00" name="【庁舎】&#10;有形固定資産減価償却率最小値テキスト">
          <a:extLst>
            <a:ext uri="{FF2B5EF4-FFF2-40B4-BE49-F238E27FC236}">
              <a16:creationId xmlns:a16="http://schemas.microsoft.com/office/drawing/2014/main" xmlns="" id="{4D9D79FC-1F6C-4870-AB10-4C23B2CE0C85}"/>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01" name="直線コネクタ 500">
          <a:extLst>
            <a:ext uri="{FF2B5EF4-FFF2-40B4-BE49-F238E27FC236}">
              <a16:creationId xmlns:a16="http://schemas.microsoft.com/office/drawing/2014/main" xmlns="" id="{2EC7E87F-71E9-4EA9-A76D-BEEF9D5FCCDB}"/>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2" name="【庁舎】&#10;有形固定資産減価償却率最大値テキスト">
          <a:extLst>
            <a:ext uri="{FF2B5EF4-FFF2-40B4-BE49-F238E27FC236}">
              <a16:creationId xmlns:a16="http://schemas.microsoft.com/office/drawing/2014/main" xmlns="" id="{0189FB68-4005-4CC9-AD46-73F30B57010D}"/>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3" name="直線コネクタ 502">
          <a:extLst>
            <a:ext uri="{FF2B5EF4-FFF2-40B4-BE49-F238E27FC236}">
              <a16:creationId xmlns:a16="http://schemas.microsoft.com/office/drawing/2014/main" xmlns="" id="{3C78D5BA-63F2-45A4-B8CE-F1D8B409C90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04" name="【庁舎】&#10;有形固定資産減価償却率平均値テキスト">
          <a:extLst>
            <a:ext uri="{FF2B5EF4-FFF2-40B4-BE49-F238E27FC236}">
              <a16:creationId xmlns:a16="http://schemas.microsoft.com/office/drawing/2014/main" xmlns="" id="{1A195AAB-2525-474E-A5CB-4BD19CA8DADE}"/>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05" name="フローチャート: 判断 504">
          <a:extLst>
            <a:ext uri="{FF2B5EF4-FFF2-40B4-BE49-F238E27FC236}">
              <a16:creationId xmlns:a16="http://schemas.microsoft.com/office/drawing/2014/main" xmlns="" id="{9B7DDC1D-D993-46DB-8910-43FDA02E6B56}"/>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06" name="フローチャート: 判断 505">
          <a:extLst>
            <a:ext uri="{FF2B5EF4-FFF2-40B4-BE49-F238E27FC236}">
              <a16:creationId xmlns:a16="http://schemas.microsoft.com/office/drawing/2014/main" xmlns="" id="{BC307F82-5CCD-4348-B5A6-2E9C73D7D927}"/>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07" name="n_1aveValue【庁舎】&#10;有形固定資産減価償却率">
          <a:extLst>
            <a:ext uri="{FF2B5EF4-FFF2-40B4-BE49-F238E27FC236}">
              <a16:creationId xmlns:a16="http://schemas.microsoft.com/office/drawing/2014/main" xmlns="" id="{08AD7822-7D71-4F13-9704-23D5EC8BF9E8}"/>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08" name="フローチャート: 判断 507">
          <a:extLst>
            <a:ext uri="{FF2B5EF4-FFF2-40B4-BE49-F238E27FC236}">
              <a16:creationId xmlns:a16="http://schemas.microsoft.com/office/drawing/2014/main" xmlns="" id="{0A78A28F-B317-437A-B6C4-DC1E01A735E1}"/>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09" name="n_2aveValue【庁舎】&#10;有形固定資産減価償却率">
          <a:extLst>
            <a:ext uri="{FF2B5EF4-FFF2-40B4-BE49-F238E27FC236}">
              <a16:creationId xmlns:a16="http://schemas.microsoft.com/office/drawing/2014/main" xmlns="" id="{38F18A40-C02B-4C87-B843-D82AF5417B9A}"/>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10" name="フローチャート: 判断 509">
          <a:extLst>
            <a:ext uri="{FF2B5EF4-FFF2-40B4-BE49-F238E27FC236}">
              <a16:creationId xmlns:a16="http://schemas.microsoft.com/office/drawing/2014/main" xmlns="" id="{D7CFFB06-F632-4C79-8BA1-D3B22311928E}"/>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11" name="n_3aveValue【庁舎】&#10;有形固定資産減価償却率">
          <a:extLst>
            <a:ext uri="{FF2B5EF4-FFF2-40B4-BE49-F238E27FC236}">
              <a16:creationId xmlns:a16="http://schemas.microsoft.com/office/drawing/2014/main" xmlns="" id="{C9BC7A36-DA27-4AF5-86EC-FBABDC4839D8}"/>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xmlns="" id="{BAC33DD6-0F49-4507-968A-01F24E4602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xmlns="" id="{717FEE62-F345-44B8-9864-F1B29B4114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90ABC5FD-8C95-4193-94BD-251C55C51F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117A6AB1-EB1E-4374-A130-F7E4454DFB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C67F569E-D7A4-4BC5-B388-4BCEFDA32B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153036</xdr:rowOff>
    </xdr:from>
    <xdr:to>
      <xdr:col>85</xdr:col>
      <xdr:colOff>177800</xdr:colOff>
      <xdr:row>102</xdr:row>
      <xdr:rowOff>83186</xdr:rowOff>
    </xdr:to>
    <xdr:sp macro="" textlink="">
      <xdr:nvSpPr>
        <xdr:cNvPr id="517" name="楕円 516">
          <a:extLst>
            <a:ext uri="{FF2B5EF4-FFF2-40B4-BE49-F238E27FC236}">
              <a16:creationId xmlns:a16="http://schemas.microsoft.com/office/drawing/2014/main" xmlns="" id="{21F63431-8795-4DCF-8662-3EAC32124439}"/>
            </a:ext>
          </a:extLst>
        </xdr:cNvPr>
        <xdr:cNvSpPr/>
      </xdr:nvSpPr>
      <xdr:spPr>
        <a:xfrm>
          <a:off x="162687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4463</xdr:rowOff>
    </xdr:from>
    <xdr:ext cx="405111" cy="259045"/>
    <xdr:sp macro="" textlink="">
      <xdr:nvSpPr>
        <xdr:cNvPr id="518" name="【庁舎】&#10;有形固定資産減価償却率該当値テキスト">
          <a:extLst>
            <a:ext uri="{FF2B5EF4-FFF2-40B4-BE49-F238E27FC236}">
              <a16:creationId xmlns:a16="http://schemas.microsoft.com/office/drawing/2014/main" xmlns="" id="{F9467E71-ADAC-4E08-B461-41B657838E3C}"/>
            </a:ext>
          </a:extLst>
        </xdr:cNvPr>
        <xdr:cNvSpPr txBox="1"/>
      </xdr:nvSpPr>
      <xdr:spPr>
        <a:xfrm>
          <a:off x="16357600"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130175</xdr:rowOff>
    </xdr:from>
    <xdr:to>
      <xdr:col>81</xdr:col>
      <xdr:colOff>101600</xdr:colOff>
      <xdr:row>102</xdr:row>
      <xdr:rowOff>60325</xdr:rowOff>
    </xdr:to>
    <xdr:sp macro="" textlink="">
      <xdr:nvSpPr>
        <xdr:cNvPr id="519" name="楕円 518">
          <a:extLst>
            <a:ext uri="{FF2B5EF4-FFF2-40B4-BE49-F238E27FC236}">
              <a16:creationId xmlns:a16="http://schemas.microsoft.com/office/drawing/2014/main" xmlns="" id="{F8BE4C1D-1EA0-4307-948F-87D85819A9A4}"/>
            </a:ext>
          </a:extLst>
        </xdr:cNvPr>
        <xdr:cNvSpPr/>
      </xdr:nvSpPr>
      <xdr:spPr>
        <a:xfrm>
          <a:off x="15430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xdr:rowOff>
    </xdr:from>
    <xdr:to>
      <xdr:col>85</xdr:col>
      <xdr:colOff>127000</xdr:colOff>
      <xdr:row>102</xdr:row>
      <xdr:rowOff>32386</xdr:rowOff>
    </xdr:to>
    <xdr:cxnSp macro="">
      <xdr:nvCxnSpPr>
        <xdr:cNvPr id="520" name="直線コネクタ 519">
          <a:extLst>
            <a:ext uri="{FF2B5EF4-FFF2-40B4-BE49-F238E27FC236}">
              <a16:creationId xmlns:a16="http://schemas.microsoft.com/office/drawing/2014/main" xmlns="" id="{38752554-818D-4AF3-A54E-B8ABC43E497F}"/>
            </a:ext>
          </a:extLst>
        </xdr:cNvPr>
        <xdr:cNvCxnSpPr/>
      </xdr:nvCxnSpPr>
      <xdr:spPr>
        <a:xfrm>
          <a:off x="15481300" y="174974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166370</xdr:rowOff>
    </xdr:from>
    <xdr:to>
      <xdr:col>76</xdr:col>
      <xdr:colOff>165100</xdr:colOff>
      <xdr:row>102</xdr:row>
      <xdr:rowOff>96520</xdr:rowOff>
    </xdr:to>
    <xdr:sp macro="" textlink="">
      <xdr:nvSpPr>
        <xdr:cNvPr id="521" name="楕円 520">
          <a:extLst>
            <a:ext uri="{FF2B5EF4-FFF2-40B4-BE49-F238E27FC236}">
              <a16:creationId xmlns:a16="http://schemas.microsoft.com/office/drawing/2014/main" xmlns="" id="{7338AE2E-805E-48B1-8128-F92C5F203D7A}"/>
            </a:ext>
          </a:extLst>
        </xdr:cNvPr>
        <xdr:cNvSpPr/>
      </xdr:nvSpPr>
      <xdr:spPr>
        <a:xfrm>
          <a:off x="14541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xdr:rowOff>
    </xdr:from>
    <xdr:to>
      <xdr:col>81</xdr:col>
      <xdr:colOff>50800</xdr:colOff>
      <xdr:row>102</xdr:row>
      <xdr:rowOff>45720</xdr:rowOff>
    </xdr:to>
    <xdr:cxnSp macro="">
      <xdr:nvCxnSpPr>
        <xdr:cNvPr id="522" name="直線コネクタ 521">
          <a:extLst>
            <a:ext uri="{FF2B5EF4-FFF2-40B4-BE49-F238E27FC236}">
              <a16:creationId xmlns:a16="http://schemas.microsoft.com/office/drawing/2014/main" xmlns="" id="{ECA6DC88-64B4-4A28-B39D-0E82EBAA691A}"/>
            </a:ext>
          </a:extLst>
        </xdr:cNvPr>
        <xdr:cNvCxnSpPr/>
      </xdr:nvCxnSpPr>
      <xdr:spPr>
        <a:xfrm flipV="1">
          <a:off x="14592300" y="17497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76852</xdr:rowOff>
    </xdr:from>
    <xdr:ext cx="405111" cy="259045"/>
    <xdr:sp macro="" textlink="">
      <xdr:nvSpPr>
        <xdr:cNvPr id="523" name="n_1mainValue【庁舎】&#10;有形固定資産減価償却率">
          <a:extLst>
            <a:ext uri="{FF2B5EF4-FFF2-40B4-BE49-F238E27FC236}">
              <a16:creationId xmlns:a16="http://schemas.microsoft.com/office/drawing/2014/main" xmlns="" id="{D3EBFBBD-3CC3-453C-B6ED-D021A4A0A683}"/>
            </a:ext>
          </a:extLst>
        </xdr:cNvPr>
        <xdr:cNvSpPr txBox="1"/>
      </xdr:nvSpPr>
      <xdr:spPr>
        <a:xfrm>
          <a:off x="152660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113047</xdr:rowOff>
    </xdr:from>
    <xdr:ext cx="405111" cy="259045"/>
    <xdr:sp macro="" textlink="">
      <xdr:nvSpPr>
        <xdr:cNvPr id="524" name="n_2mainValue【庁舎】&#10;有形固定資産減価償却率">
          <a:extLst>
            <a:ext uri="{FF2B5EF4-FFF2-40B4-BE49-F238E27FC236}">
              <a16:creationId xmlns:a16="http://schemas.microsoft.com/office/drawing/2014/main" xmlns="" id="{0D9C4827-A95B-46B2-AFBB-89C22EB321FC}"/>
            </a:ext>
          </a:extLst>
        </xdr:cNvPr>
        <xdr:cNvSpPr txBox="1"/>
      </xdr:nvSpPr>
      <xdr:spPr>
        <a:xfrm>
          <a:off x="14389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a16="http://schemas.microsoft.com/office/drawing/2014/main" xmlns="" id="{5CD9CA92-EF18-437B-AF66-70960B8BB3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a16="http://schemas.microsoft.com/office/drawing/2014/main" xmlns="" id="{29EBF62A-F541-4556-9E44-0FBFC9C3F0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a16="http://schemas.microsoft.com/office/drawing/2014/main" xmlns="" id="{301FA88A-30C2-4916-B052-5511E7882A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a16="http://schemas.microsoft.com/office/drawing/2014/main" xmlns="" id="{C1DCBA02-5623-43CF-BA4D-9F6DF1F296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a16="http://schemas.microsoft.com/office/drawing/2014/main" xmlns="" id="{A46B0829-A912-4CE4-B9CC-5D34B926DA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a16="http://schemas.microsoft.com/office/drawing/2014/main" xmlns="" id="{2B06F121-9E3B-49A5-BA81-51E4ACFE1D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a16="http://schemas.microsoft.com/office/drawing/2014/main" xmlns="" id="{F90D264D-35EB-4CAC-983C-D46F72B261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a16="http://schemas.microsoft.com/office/drawing/2014/main" xmlns="" id="{6853CAA4-5C68-4E6E-B864-EA520516F2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a16="http://schemas.microsoft.com/office/drawing/2014/main" xmlns="" id="{CA9A55D2-530D-4C14-A3E2-60F03BFA58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a16="http://schemas.microsoft.com/office/drawing/2014/main" xmlns="" id="{49ADFEB1-A5A5-4916-B4FD-5F3EEECFCA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5" name="直線コネクタ 534">
          <a:extLst>
            <a:ext uri="{FF2B5EF4-FFF2-40B4-BE49-F238E27FC236}">
              <a16:creationId xmlns:a16="http://schemas.microsoft.com/office/drawing/2014/main" xmlns="" id="{30303CF6-FCDD-43BD-9251-F81B250447B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6" name="テキスト ボックス 535">
          <a:extLst>
            <a:ext uri="{FF2B5EF4-FFF2-40B4-BE49-F238E27FC236}">
              <a16:creationId xmlns:a16="http://schemas.microsoft.com/office/drawing/2014/main" xmlns="" id="{154A64A0-9635-497A-8561-6B623F87638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7" name="直線コネクタ 536">
          <a:extLst>
            <a:ext uri="{FF2B5EF4-FFF2-40B4-BE49-F238E27FC236}">
              <a16:creationId xmlns:a16="http://schemas.microsoft.com/office/drawing/2014/main" xmlns="" id="{53A64FE3-7850-49A5-8627-6B8B486C3B8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38" name="テキスト ボックス 537">
          <a:extLst>
            <a:ext uri="{FF2B5EF4-FFF2-40B4-BE49-F238E27FC236}">
              <a16:creationId xmlns:a16="http://schemas.microsoft.com/office/drawing/2014/main" xmlns="" id="{B5E8F1C4-881E-4F87-8CE4-4E264BF1D078}"/>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9" name="直線コネクタ 538">
          <a:extLst>
            <a:ext uri="{FF2B5EF4-FFF2-40B4-BE49-F238E27FC236}">
              <a16:creationId xmlns:a16="http://schemas.microsoft.com/office/drawing/2014/main" xmlns="" id="{61450CFA-9486-4205-A01D-886FD28DF31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40" name="テキスト ボックス 539">
          <a:extLst>
            <a:ext uri="{FF2B5EF4-FFF2-40B4-BE49-F238E27FC236}">
              <a16:creationId xmlns:a16="http://schemas.microsoft.com/office/drawing/2014/main" xmlns="" id="{C97A097C-2EB7-4638-8814-ED8784A89735}"/>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1" name="直線コネクタ 540">
          <a:extLst>
            <a:ext uri="{FF2B5EF4-FFF2-40B4-BE49-F238E27FC236}">
              <a16:creationId xmlns:a16="http://schemas.microsoft.com/office/drawing/2014/main" xmlns="" id="{AE1FE3FA-1BC5-42C7-99E2-91FE65882C4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42" name="テキスト ボックス 541">
          <a:extLst>
            <a:ext uri="{FF2B5EF4-FFF2-40B4-BE49-F238E27FC236}">
              <a16:creationId xmlns:a16="http://schemas.microsoft.com/office/drawing/2014/main" xmlns="" id="{34AE738B-F98D-40C9-B81E-309824B60C73}"/>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a:extLst>
            <a:ext uri="{FF2B5EF4-FFF2-40B4-BE49-F238E27FC236}">
              <a16:creationId xmlns:a16="http://schemas.microsoft.com/office/drawing/2014/main" xmlns="" id="{A2EA8012-307C-4C00-9369-84F8A4A080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44" name="テキスト ボックス 543">
          <a:extLst>
            <a:ext uri="{FF2B5EF4-FFF2-40B4-BE49-F238E27FC236}">
              <a16:creationId xmlns:a16="http://schemas.microsoft.com/office/drawing/2014/main" xmlns="" id="{012CE582-3C3F-48CE-BA39-A7AA549A0EB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a:extLst>
            <a:ext uri="{FF2B5EF4-FFF2-40B4-BE49-F238E27FC236}">
              <a16:creationId xmlns:a16="http://schemas.microsoft.com/office/drawing/2014/main" xmlns="" id="{75EC7141-4CE6-4FF1-A081-F95831CE84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46" name="直線コネクタ 545">
          <a:extLst>
            <a:ext uri="{FF2B5EF4-FFF2-40B4-BE49-F238E27FC236}">
              <a16:creationId xmlns:a16="http://schemas.microsoft.com/office/drawing/2014/main" xmlns="" id="{632D31BB-4507-4E43-8DD6-C53B61FEB981}"/>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47" name="【庁舎】&#10;一人当たり面積最小値テキスト">
          <a:extLst>
            <a:ext uri="{FF2B5EF4-FFF2-40B4-BE49-F238E27FC236}">
              <a16:creationId xmlns:a16="http://schemas.microsoft.com/office/drawing/2014/main" xmlns="" id="{C1F1101E-85A9-4A7F-A55B-32621666AD7B}"/>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48" name="直線コネクタ 547">
          <a:extLst>
            <a:ext uri="{FF2B5EF4-FFF2-40B4-BE49-F238E27FC236}">
              <a16:creationId xmlns:a16="http://schemas.microsoft.com/office/drawing/2014/main" xmlns="" id="{2FF4CCCB-1D12-4D77-B979-ED6739C66163}"/>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49" name="【庁舎】&#10;一人当たり面積最大値テキスト">
          <a:extLst>
            <a:ext uri="{FF2B5EF4-FFF2-40B4-BE49-F238E27FC236}">
              <a16:creationId xmlns:a16="http://schemas.microsoft.com/office/drawing/2014/main" xmlns="" id="{CB1F2AD6-12CD-443B-A9E0-8168D10DD206}"/>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50" name="直線コネクタ 549">
          <a:extLst>
            <a:ext uri="{FF2B5EF4-FFF2-40B4-BE49-F238E27FC236}">
              <a16:creationId xmlns:a16="http://schemas.microsoft.com/office/drawing/2014/main" xmlns="" id="{5C54862B-8AC2-48B4-81A7-EA954FEA7667}"/>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51" name="【庁舎】&#10;一人当たり面積平均値テキスト">
          <a:extLst>
            <a:ext uri="{FF2B5EF4-FFF2-40B4-BE49-F238E27FC236}">
              <a16:creationId xmlns:a16="http://schemas.microsoft.com/office/drawing/2014/main" xmlns="" id="{CFDDAA5D-706A-488E-80CE-C3FF88690822}"/>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52" name="フローチャート: 判断 551">
          <a:extLst>
            <a:ext uri="{FF2B5EF4-FFF2-40B4-BE49-F238E27FC236}">
              <a16:creationId xmlns:a16="http://schemas.microsoft.com/office/drawing/2014/main" xmlns="" id="{5229F954-A2D4-4110-A882-713654F8F084}"/>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53" name="フローチャート: 判断 552">
          <a:extLst>
            <a:ext uri="{FF2B5EF4-FFF2-40B4-BE49-F238E27FC236}">
              <a16:creationId xmlns:a16="http://schemas.microsoft.com/office/drawing/2014/main" xmlns="" id="{EEE5885C-2291-4DBE-8715-5BDC5CF62BE2}"/>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54" name="n_1aveValue【庁舎】&#10;一人当たり面積">
          <a:extLst>
            <a:ext uri="{FF2B5EF4-FFF2-40B4-BE49-F238E27FC236}">
              <a16:creationId xmlns:a16="http://schemas.microsoft.com/office/drawing/2014/main" xmlns="" id="{ABDEC488-457E-4479-A771-29D38DE0409F}"/>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55" name="フローチャート: 判断 554">
          <a:extLst>
            <a:ext uri="{FF2B5EF4-FFF2-40B4-BE49-F238E27FC236}">
              <a16:creationId xmlns:a16="http://schemas.microsoft.com/office/drawing/2014/main" xmlns="" id="{BBD2CB4A-0A74-4CA4-9BA9-60238617DA64}"/>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56" name="n_2aveValue【庁舎】&#10;一人当たり面積">
          <a:extLst>
            <a:ext uri="{FF2B5EF4-FFF2-40B4-BE49-F238E27FC236}">
              <a16:creationId xmlns:a16="http://schemas.microsoft.com/office/drawing/2014/main" xmlns="" id="{62382CD6-F809-48BC-B24B-0F3F9B471F09}"/>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57" name="フローチャート: 判断 556">
          <a:extLst>
            <a:ext uri="{FF2B5EF4-FFF2-40B4-BE49-F238E27FC236}">
              <a16:creationId xmlns:a16="http://schemas.microsoft.com/office/drawing/2014/main" xmlns="" id="{335F957A-398F-48C1-8D3D-86338496CA99}"/>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58" name="n_3aveValue【庁舎】&#10;一人当たり面積">
          <a:extLst>
            <a:ext uri="{FF2B5EF4-FFF2-40B4-BE49-F238E27FC236}">
              <a16:creationId xmlns:a16="http://schemas.microsoft.com/office/drawing/2014/main" xmlns="" id="{A75F8D5C-E4A6-4F67-B2A5-1D08678816F9}"/>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F4D7D569-8D15-4B03-BD08-192A59A449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FD267EAE-DB14-4067-BBD7-05DD80A437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xmlns="" id="{2FF55365-78FC-4E29-8F88-10F8E6D1F9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xmlns="" id="{28141F46-9969-46FD-80E4-04A49C715F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xmlns="" id="{D6AFEC2B-60D4-44CD-BA99-587ECF50DD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23406</xdr:rowOff>
    </xdr:from>
    <xdr:to>
      <xdr:col>116</xdr:col>
      <xdr:colOff>114300</xdr:colOff>
      <xdr:row>108</xdr:row>
      <xdr:rowOff>125006</xdr:rowOff>
    </xdr:to>
    <xdr:sp macro="" textlink="">
      <xdr:nvSpPr>
        <xdr:cNvPr id="564" name="楕円 563">
          <a:extLst>
            <a:ext uri="{FF2B5EF4-FFF2-40B4-BE49-F238E27FC236}">
              <a16:creationId xmlns:a16="http://schemas.microsoft.com/office/drawing/2014/main" xmlns="" id="{AC265757-BC2A-4439-9201-AB8B04FFAAFE}"/>
            </a:ext>
          </a:extLst>
        </xdr:cNvPr>
        <xdr:cNvSpPr/>
      </xdr:nvSpPr>
      <xdr:spPr>
        <a:xfrm>
          <a:off x="22110700" y="185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565" name="【庁舎】&#10;一人当たり面積該当値テキスト">
          <a:extLst>
            <a:ext uri="{FF2B5EF4-FFF2-40B4-BE49-F238E27FC236}">
              <a16:creationId xmlns:a16="http://schemas.microsoft.com/office/drawing/2014/main" xmlns="" id="{99227FC2-2AB2-4974-91FD-5D694713FE5C}"/>
            </a:ext>
          </a:extLst>
        </xdr:cNvPr>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23453</xdr:rowOff>
    </xdr:from>
    <xdr:to>
      <xdr:col>112</xdr:col>
      <xdr:colOff>38100</xdr:colOff>
      <xdr:row>108</xdr:row>
      <xdr:rowOff>125053</xdr:rowOff>
    </xdr:to>
    <xdr:sp macro="" textlink="">
      <xdr:nvSpPr>
        <xdr:cNvPr id="566" name="楕円 565">
          <a:extLst>
            <a:ext uri="{FF2B5EF4-FFF2-40B4-BE49-F238E27FC236}">
              <a16:creationId xmlns:a16="http://schemas.microsoft.com/office/drawing/2014/main" xmlns="" id="{CD50B19F-9912-40CD-8C12-16D2B2F8143D}"/>
            </a:ext>
          </a:extLst>
        </xdr:cNvPr>
        <xdr:cNvSpPr/>
      </xdr:nvSpPr>
      <xdr:spPr>
        <a:xfrm>
          <a:off x="21272500" y="185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74206</xdr:rowOff>
    </xdr:from>
    <xdr:to>
      <xdr:col>116</xdr:col>
      <xdr:colOff>63500</xdr:colOff>
      <xdr:row>108</xdr:row>
      <xdr:rowOff>74253</xdr:rowOff>
    </xdr:to>
    <xdr:cxnSp macro="">
      <xdr:nvCxnSpPr>
        <xdr:cNvPr id="567" name="直線コネクタ 566">
          <a:extLst>
            <a:ext uri="{FF2B5EF4-FFF2-40B4-BE49-F238E27FC236}">
              <a16:creationId xmlns:a16="http://schemas.microsoft.com/office/drawing/2014/main" xmlns="" id="{A6A73CC4-90E0-4FAA-9D8D-BBE9003E8F4C}"/>
            </a:ext>
          </a:extLst>
        </xdr:cNvPr>
        <xdr:cNvCxnSpPr/>
      </xdr:nvCxnSpPr>
      <xdr:spPr>
        <a:xfrm flipV="1">
          <a:off x="21323300" y="18590806"/>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23498</xdr:rowOff>
    </xdr:from>
    <xdr:to>
      <xdr:col>107</xdr:col>
      <xdr:colOff>101600</xdr:colOff>
      <xdr:row>108</xdr:row>
      <xdr:rowOff>125098</xdr:rowOff>
    </xdr:to>
    <xdr:sp macro="" textlink="">
      <xdr:nvSpPr>
        <xdr:cNvPr id="568" name="楕円 567">
          <a:extLst>
            <a:ext uri="{FF2B5EF4-FFF2-40B4-BE49-F238E27FC236}">
              <a16:creationId xmlns:a16="http://schemas.microsoft.com/office/drawing/2014/main" xmlns="" id="{391549DD-6886-43E5-B15F-F4065D245F35}"/>
            </a:ext>
          </a:extLst>
        </xdr:cNvPr>
        <xdr:cNvSpPr/>
      </xdr:nvSpPr>
      <xdr:spPr>
        <a:xfrm>
          <a:off x="20383500" y="185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74253</xdr:rowOff>
    </xdr:from>
    <xdr:to>
      <xdr:col>111</xdr:col>
      <xdr:colOff>177800</xdr:colOff>
      <xdr:row>108</xdr:row>
      <xdr:rowOff>74298</xdr:rowOff>
    </xdr:to>
    <xdr:cxnSp macro="">
      <xdr:nvCxnSpPr>
        <xdr:cNvPr id="569" name="直線コネクタ 568">
          <a:extLst>
            <a:ext uri="{FF2B5EF4-FFF2-40B4-BE49-F238E27FC236}">
              <a16:creationId xmlns:a16="http://schemas.microsoft.com/office/drawing/2014/main" xmlns="" id="{5502F5AC-7C1E-4C2B-9E35-DC57D7960BBF}"/>
            </a:ext>
          </a:extLst>
        </xdr:cNvPr>
        <xdr:cNvCxnSpPr/>
      </xdr:nvCxnSpPr>
      <xdr:spPr>
        <a:xfrm flipV="1">
          <a:off x="20434300" y="1859085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116180</xdr:rowOff>
    </xdr:from>
    <xdr:ext cx="469744" cy="259045"/>
    <xdr:sp macro="" textlink="">
      <xdr:nvSpPr>
        <xdr:cNvPr id="570" name="n_1mainValue【庁舎】&#10;一人当たり面積">
          <a:extLst>
            <a:ext uri="{FF2B5EF4-FFF2-40B4-BE49-F238E27FC236}">
              <a16:creationId xmlns:a16="http://schemas.microsoft.com/office/drawing/2014/main" xmlns="" id="{AB23DCDC-F0FE-4E37-BC64-A06FAEE7706E}"/>
            </a:ext>
          </a:extLst>
        </xdr:cNvPr>
        <xdr:cNvSpPr txBox="1"/>
      </xdr:nvSpPr>
      <xdr:spPr>
        <a:xfrm>
          <a:off x="21075727" y="186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116225</xdr:rowOff>
    </xdr:from>
    <xdr:ext cx="469744" cy="259045"/>
    <xdr:sp macro="" textlink="">
      <xdr:nvSpPr>
        <xdr:cNvPr id="571" name="n_2mainValue【庁舎】&#10;一人当たり面積">
          <a:extLst>
            <a:ext uri="{FF2B5EF4-FFF2-40B4-BE49-F238E27FC236}">
              <a16:creationId xmlns:a16="http://schemas.microsoft.com/office/drawing/2014/main" xmlns="" id="{843A7775-8FE4-493D-9F6E-1768A3CA82E9}"/>
            </a:ext>
          </a:extLst>
        </xdr:cNvPr>
        <xdr:cNvSpPr txBox="1"/>
      </xdr:nvSpPr>
      <xdr:spPr>
        <a:xfrm>
          <a:off x="20199427" y="1863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a:extLst>
            <a:ext uri="{FF2B5EF4-FFF2-40B4-BE49-F238E27FC236}">
              <a16:creationId xmlns:a16="http://schemas.microsoft.com/office/drawing/2014/main" xmlns="" id="{8FCD6366-E058-4EDD-B22B-0541129DF6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a:extLst>
            <a:ext uri="{FF2B5EF4-FFF2-40B4-BE49-F238E27FC236}">
              <a16:creationId xmlns:a16="http://schemas.microsoft.com/office/drawing/2014/main" xmlns="" id="{A0C4177B-1920-4779-BDD9-A4CE4C64CC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a:extLst>
            <a:ext uri="{FF2B5EF4-FFF2-40B4-BE49-F238E27FC236}">
              <a16:creationId xmlns:a16="http://schemas.microsoft.com/office/drawing/2014/main" xmlns="" id="{E527AB6F-C3E5-4EB3-A6A6-15AE6DD7B5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・類似団体と比較して特に有形固定資産減価償却率が高くなっている施設は、市民会館、庁舎、体育館・ﾌﾟｰﾙとなっている。</a:t>
          </a:r>
          <a:endParaRPr lang="ja-JP" altLang="ja-JP" sz="1400">
            <a:effectLst/>
          </a:endParaRPr>
        </a:p>
        <a:p>
          <a:r>
            <a:rPr kumimoji="1" lang="ja-JP" altLang="ja-JP" sz="1100">
              <a:solidFill>
                <a:schemeClr val="dk1"/>
              </a:solidFill>
              <a:effectLst/>
              <a:latin typeface="+mn-lt"/>
              <a:ea typeface="+mn-ea"/>
              <a:cs typeface="+mn-cs"/>
            </a:rPr>
            <a:t>どの施設においても、老朽化に伴う改修工事が毎年度実施しているところであり、高いランニングコストに加えて大規模改修のような単年度費用も掛かってくることから、公共施設等総合管理計画に基づいた計画的な更新を行い、費用等の見直しを図っていく。</a:t>
          </a:r>
          <a:endParaRPr lang="ja-JP" altLang="ja-JP" sz="1400">
            <a:effectLst/>
          </a:endParaRPr>
        </a:p>
        <a:p>
          <a:r>
            <a:rPr kumimoji="1" lang="ja-JP" altLang="ja-JP" sz="1100">
              <a:solidFill>
                <a:schemeClr val="dk1"/>
              </a:solidFill>
              <a:effectLst/>
              <a:latin typeface="+mn-lt"/>
              <a:ea typeface="+mn-ea"/>
              <a:cs typeface="+mn-cs"/>
            </a:rPr>
            <a:t>なお、数値等を類似団体や全国平均等と比較し施設の在り方等について、全庁的な検討も続けていきたい。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前年度に引き続き税収は増加傾向にあるが、財政力指数は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と類似団体平均を下回っており、早急な定員管理計画策定によって職員数見直しを行い人件費の削減（平成２６年からの５年間で職員数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必要な事業を峻別し投資的経費の抑制等、歳出の見直しを随時実施すると共に、町税等徴収体制の強化や釧路・根室広域地方税滞納整理機構への滞納案件の引継ぎ等、歳入確保に努めることにより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類似団体平均を若干上回っており、人件費</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と高水準にあるため、今後も職員数見直しに伴う人件費減や高利率起債の補償金免除繰上償還、新規発行起債の管理・抑制や</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事業活用によるコスト低減、</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サイクルに基づく事務事業評価による見直しを継続的に実施、当該比率の改善に努める。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24638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2727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66</xdr:row>
      <xdr:rowOff>12573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7277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66</xdr:row>
      <xdr:rowOff>12573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23416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2341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18051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99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133223</xdr:rowOff>
    </xdr:from>
    <xdr:to>
      <xdr:col>15</xdr:col>
      <xdr:colOff>133350</xdr:colOff>
      <xdr:row>66</xdr:row>
      <xdr:rowOff>63373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48150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おり、保育園や老人ホームを直営で行っていることで、人員・人件費が多大であることが大きな要因である。特別養護老人ホームや（平成２１年度）及びデイサービスセンター（平成２７年度）の民営化や、他業務についても指定管理者制度の導入等を勘案しながら、コストの低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162412</xdr:rowOff>
    </xdr:from>
    <xdr:to>
      <xdr:col>23</xdr:col>
      <xdr:colOff>133350</xdr:colOff>
      <xdr:row>87</xdr:row>
      <xdr:rowOff>6586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907112"/>
          <a:ext cx="8382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6705</xdr:rowOff>
    </xdr:from>
    <xdr:to>
      <xdr:col>19</xdr:col>
      <xdr:colOff>133350</xdr:colOff>
      <xdr:row>87</xdr:row>
      <xdr:rowOff>6586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751405"/>
          <a:ext cx="889000" cy="17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169227</xdr:rowOff>
    </xdr:from>
    <xdr:to>
      <xdr:col>15</xdr:col>
      <xdr:colOff>82550</xdr:colOff>
      <xdr:row>86</xdr:row>
      <xdr:rowOff>6705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74247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149552</xdr:rowOff>
    </xdr:from>
    <xdr:to>
      <xdr:col>11</xdr:col>
      <xdr:colOff>31750</xdr:colOff>
      <xdr:row>85</xdr:row>
      <xdr:rowOff>169227</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722802"/>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111612</xdr:rowOff>
    </xdr:from>
    <xdr:to>
      <xdr:col>23</xdr:col>
      <xdr:colOff>184150</xdr:colOff>
      <xdr:row>87</xdr:row>
      <xdr:rowOff>41762</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8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83689</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8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127236</xdr:rowOff>
    </xdr:from>
    <xdr:to>
      <xdr:col>19</xdr:col>
      <xdr:colOff>184150</xdr:colOff>
      <xdr:row>87</xdr:row>
      <xdr:rowOff>57386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42163</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95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127355</xdr:rowOff>
    </xdr:from>
    <xdr:to>
      <xdr:col>15</xdr:col>
      <xdr:colOff>133350</xdr:colOff>
      <xdr:row>86</xdr:row>
      <xdr:rowOff>57505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42282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7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118427</xdr:rowOff>
    </xdr:from>
    <xdr:to>
      <xdr:col>11</xdr:col>
      <xdr:colOff>82550</xdr:colOff>
      <xdr:row>86</xdr:row>
      <xdr:rowOff>48577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6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33354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77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98752</xdr:rowOff>
    </xdr:from>
    <xdr:to>
      <xdr:col>7</xdr:col>
      <xdr:colOff>31750</xdr:colOff>
      <xdr:row>86</xdr:row>
      <xdr:rowOff>28902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6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13679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75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170543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8577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170543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78618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7888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159052</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154275</xdr:rowOff>
    </xdr:from>
    <xdr:to>
      <xdr:col>81</xdr:col>
      <xdr:colOff>44450</xdr:colOff>
      <xdr:row>65</xdr:row>
      <xdr:rowOff>66705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1127075"/>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131294</xdr:rowOff>
    </xdr:from>
    <xdr:to>
      <xdr:col>77</xdr:col>
      <xdr:colOff>44450</xdr:colOff>
      <xdr:row>64</xdr:row>
      <xdr:rowOff>154275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110409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131294</xdr:rowOff>
    </xdr:from>
    <xdr:to>
      <xdr:col>72</xdr:col>
      <xdr:colOff>203200</xdr:colOff>
      <xdr:row>64</xdr:row>
      <xdr:rowOff>131294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1104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85332</xdr:rowOff>
    </xdr:from>
    <xdr:to>
      <xdr:col>68</xdr:col>
      <xdr:colOff>152400</xdr:colOff>
      <xdr:row>64</xdr:row>
      <xdr:rowOff>131294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10581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15905</xdr:rowOff>
    </xdr:from>
    <xdr:to>
      <xdr:col>81</xdr:col>
      <xdr:colOff>95250</xdr:colOff>
      <xdr:row>65</xdr:row>
      <xdr:rowOff>117505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159432</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11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103475</xdr:rowOff>
    </xdr:from>
    <xdr:to>
      <xdr:col>77</xdr:col>
      <xdr:colOff>95250</xdr:colOff>
      <xdr:row>65</xdr:row>
      <xdr:rowOff>33625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10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18402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16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80494</xdr:rowOff>
    </xdr:from>
    <xdr:to>
      <xdr:col>73</xdr:col>
      <xdr:colOff>44450</xdr:colOff>
      <xdr:row>65</xdr:row>
      <xdr:rowOff>10644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166871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80494</xdr:rowOff>
    </xdr:from>
    <xdr:to>
      <xdr:col>68</xdr:col>
      <xdr:colOff>203200</xdr:colOff>
      <xdr:row>65</xdr:row>
      <xdr:rowOff>10644</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166871</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34532</xdr:rowOff>
    </xdr:from>
    <xdr:to>
      <xdr:col>64</xdr:col>
      <xdr:colOff>152400</xdr:colOff>
      <xdr:row>64</xdr:row>
      <xdr:rowOff>136132</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10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120909</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109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類似団体平均を上回っている主な要因としては、平成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年度に実施した病院建設事業補助（総事業費</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億円、うち起債</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億円）、弟子屈中学校、学校給食センター、道の駅整備等を行ったまちづくり整備事業（平成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　総事業費</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億円、うち起債</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億円）、公営住宅建て替え事業等である。新規地方債の発行抑制・高利率起債の補償金免除繰上償還、職員数の減、基金への積極的な積立等により、比率は改善傾向にあったが、平成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年度に実施した摩周観光交流館整備事業や弟子屈中学校改築事業による影響により平成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年度は再び悪化した。平成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年度過疎債の償還終了などにより若干改善されが、平成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年度は老人ホーム改築事業の償還が開始したことにより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105833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721825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57573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57573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113877</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類似団体平均を大きく上回っている主な要因としては、平成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年度に実施した病院建設事業補助（総事業費</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億円、うち起債</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億円）、弟子屈中学校、学校給食センター、道の駅整備等を行ったまちづくり整備事業（平成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　総事業費</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億円、うち起債</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公営住宅建て替え事業等である。新規地方債の発行抑制・高利率起債の補償金免除繰上償還、職員数の減、基金への積極的な積立等により、比率は改善傾向にあったが、老人ホーム移転改築事業（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年度、総事業費</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億円、うち起債</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億円）や消防庁舎改築事業（</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年度事業費</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億、うち起債</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億）などにより再び比率が上昇した。今後は公共施設等の統廃合や除却を検討しなければならなく、適正な事業実施をはかり財政の健全化に努める。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126644</xdr:rowOff>
    </xdr:from>
    <xdr:to>
      <xdr:col>81</xdr:col>
      <xdr:colOff>44450</xdr:colOff>
      <xdr:row>22</xdr:row>
      <xdr:rowOff>16967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3727094"/>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126644</xdr:rowOff>
    </xdr:from>
    <xdr:to>
      <xdr:col>77</xdr:col>
      <xdr:colOff>44450</xdr:colOff>
      <xdr:row>21</xdr:row>
      <xdr:rowOff>168148</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72709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75489</xdr:rowOff>
    </xdr:from>
    <xdr:to>
      <xdr:col>72</xdr:col>
      <xdr:colOff>203200</xdr:colOff>
      <xdr:row>21</xdr:row>
      <xdr:rowOff>168148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4401800" y="3675939"/>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75489</xdr:rowOff>
    </xdr:from>
    <xdr:to>
      <xdr:col>68</xdr:col>
      <xdr:colOff>152400</xdr:colOff>
      <xdr:row>21</xdr:row>
      <xdr:rowOff>136296</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675939"/>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137617</xdr:rowOff>
    </xdr:from>
    <xdr:to>
      <xdr:col>81</xdr:col>
      <xdr:colOff>95250</xdr:colOff>
      <xdr:row>22</xdr:row>
      <xdr:rowOff>67767</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109694</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71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75844</xdr:rowOff>
    </xdr:from>
    <xdr:to>
      <xdr:col>77</xdr:col>
      <xdr:colOff>95250</xdr:colOff>
      <xdr:row>22</xdr:row>
      <xdr:rowOff>5994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6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162221</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76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117348</xdr:rowOff>
    </xdr:from>
    <xdr:to>
      <xdr:col>73</xdr:col>
      <xdr:colOff>44450</xdr:colOff>
      <xdr:row>22</xdr:row>
      <xdr:rowOff>47498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32275</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8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24689</xdr:rowOff>
    </xdr:from>
    <xdr:to>
      <xdr:col>68</xdr:col>
      <xdr:colOff>203200</xdr:colOff>
      <xdr:row>21</xdr:row>
      <xdr:rowOff>126289</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111066</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7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85496</xdr:rowOff>
    </xdr:from>
    <xdr:to>
      <xdr:col>64</xdr:col>
      <xdr:colOff>152400</xdr:colOff>
      <xdr:row>22</xdr:row>
      <xdr:rowOff>15646</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423</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7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類似団体平均と比較すると、人件費に係る経常収支比率は若干低くなっているが、要因としては特別職給与▲</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独自削減によるものと、退職者の一部不補充などによるものである。人事院勧告に基づく給与改定等により人件費の比率は増加したが、事務事業の民間委託、指定管理者制度、退職者一部不補充を継続し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26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物件費に係る経常収支比率は高くなっている。委託業務の見直しによる民営化、指定管理者制度導入による経費削減などにより、改善を図っているが人件費や物価上昇の影響等により昨年と比較し高くなっている。今後は類似団体平均程度に近づくよう民間で実施可能な事業については、指定管理者制度の導入などにより委託を進め、コストの低減を図っ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161290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8244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16</xdr:row>
      <xdr:rowOff>167005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904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16</xdr:row>
      <xdr:rowOff>167005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881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138430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835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116205</xdr:rowOff>
    </xdr:from>
    <xdr:to>
      <xdr:col>74</xdr:col>
      <xdr:colOff>31750</xdr:colOff>
      <xdr:row>17</xdr:row>
      <xdr:rowOff>46355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31132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87630</xdr:rowOff>
    </xdr:from>
    <xdr:to>
      <xdr:col>69</xdr:col>
      <xdr:colOff>142875</xdr:colOff>
      <xdr:row>17</xdr:row>
      <xdr:rowOff>17780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2557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やや低くなっているが、要因としては養護老人ホーム運営や町独自の福祉サービスを充実させていることがあげられる。今後においては在宅福祉サービスや障がい者の自立支援に関するものや少子高齢化社会で今後も経費の増大が見込まれる分野であるが、サービスの低下を招かぬよう配慮し、各種手当やサービス事業等の見直しを進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112713</xdr:rowOff>
    </xdr:from>
    <xdr:to>
      <xdr:col>24</xdr:col>
      <xdr:colOff>25400</xdr:colOff>
      <xdr:row>56</xdr:row>
      <xdr:rowOff>112713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713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56</xdr:row>
      <xdr:rowOff>112713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6996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56</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699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127000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4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61913</xdr:rowOff>
    </xdr:from>
    <xdr:to>
      <xdr:col>24</xdr:col>
      <xdr:colOff>76200</xdr:colOff>
      <xdr:row>56</xdr:row>
      <xdr:rowOff>163513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78440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5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76852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この経費については、特別会計への繰出金や施設等の維持補修費であり類似団体平均・全国平均ともに下回っている。</a:t>
          </a:r>
        </a:p>
        <a:p>
          <a:r>
            <a:rPr kumimoji="1" lang="ja-JP" altLang="en-US" sz="1300">
              <a:latin typeface="ＭＳ Ｐゴシック" panose="020B0600070205080204" pitchFamily="50" charset="-128"/>
              <a:ea typeface="ＭＳ Ｐゴシック" panose="020B0600070205080204" pitchFamily="50" charset="-128"/>
            </a:rPr>
            <a:t>特に繰出金において各会計における経費の節減などを徹底し健全化、負担の適正化を図り更なる比率改善に努める。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27940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263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9286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157480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8890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前年度とほぼ横ばいの比率であるが、今後については各種団体への補助金について事務事業評価により適正かつ明確な基準で見直しや廃止を行い、適切な財政運営に努める。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14986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46990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46990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類似団体平均と比較すると、公債費に係る経常収支比率は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高くなっているが、要因としては過去の病院、学校建設及び養護老人ホーム移転改築事業の起債償還開始等によるものである。さらに、公営企業債の元利償還金など公債費に類似した経費を合わせると、公債費の負担は非常に大きいものとなっており、今後においても公営住宅建替事業、消防庁舎改築事業等の大型事業により比率の上昇が見込ま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109038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40871"/>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110671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134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42092</xdr:rowOff>
    </xdr:from>
    <xdr:to>
      <xdr:col>15</xdr:col>
      <xdr:colOff>98425</xdr:colOff>
      <xdr:row>76</xdr:row>
      <xdr:rowOff>104139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722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42092</xdr:rowOff>
    </xdr:from>
    <xdr:to>
      <xdr:col>11</xdr:col>
      <xdr:colOff>9525</xdr:colOff>
      <xdr:row>76</xdr:row>
      <xdr:rowOff>153126</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7229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30315</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162742</xdr:rowOff>
    </xdr:from>
    <xdr:to>
      <xdr:col>11</xdr:col>
      <xdr:colOff>60325</xdr:colOff>
      <xdr:row>76</xdr:row>
      <xdr:rowOff>92892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77669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102326</xdr:rowOff>
    </xdr:from>
    <xdr:to>
      <xdr:col>6</xdr:col>
      <xdr:colOff>171450</xdr:colOff>
      <xdr:row>77</xdr:row>
      <xdr:rowOff>32476</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17253</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この経費については、類似団体平均・全国平均ともに下回っており、各種経費の節減を徹底し同水準の維持に努める。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22498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317220"/>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78</xdr:row>
      <xdr:rowOff>104139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3955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38826</xdr:rowOff>
    </xdr:from>
    <xdr:to>
      <xdr:col>73</xdr:col>
      <xdr:colOff>180975</xdr:colOff>
      <xdr:row>78</xdr:row>
      <xdr:rowOff>104139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4119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38826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379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83475</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159476</xdr:rowOff>
    </xdr:from>
    <xdr:to>
      <xdr:col>69</xdr:col>
      <xdr:colOff>142875</xdr:colOff>
      <xdr:row>78</xdr:row>
      <xdr:rowOff>89626</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99803</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68353</xdr:rowOff>
    </xdr:from>
    <xdr:to>
      <xdr:col>29</xdr:col>
      <xdr:colOff>127000</xdr:colOff>
      <xdr:row>13</xdr:row>
      <xdr:rowOff>109355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344828"/>
          <a:ext cx="647700" cy="4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72953</xdr:rowOff>
    </xdr:from>
    <xdr:to>
      <xdr:col>26</xdr:col>
      <xdr:colOff>50800</xdr:colOff>
      <xdr:row>13</xdr:row>
      <xdr:rowOff>109355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2349428"/>
          <a:ext cx="698500" cy="3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65052</xdr:rowOff>
    </xdr:from>
    <xdr:to>
      <xdr:col>22</xdr:col>
      <xdr:colOff>114300</xdr:colOff>
      <xdr:row>13</xdr:row>
      <xdr:rowOff>72953</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2341527"/>
          <a:ext cx="698500" cy="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65052</xdr:rowOff>
    </xdr:from>
    <xdr:to>
      <xdr:col>18</xdr:col>
      <xdr:colOff>177800</xdr:colOff>
      <xdr:row>13</xdr:row>
      <xdr:rowOff>154307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341527"/>
          <a:ext cx="698500" cy="89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17553</xdr:rowOff>
    </xdr:from>
    <xdr:to>
      <xdr:col>29</xdr:col>
      <xdr:colOff>177800</xdr:colOff>
      <xdr:row>13</xdr:row>
      <xdr:rowOff>119153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29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34080</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1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58555</xdr:rowOff>
    </xdr:from>
    <xdr:to>
      <xdr:col>26</xdr:col>
      <xdr:colOff>101600</xdr:colOff>
      <xdr:row>13</xdr:row>
      <xdr:rowOff>160155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33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170332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1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22153</xdr:rowOff>
    </xdr:from>
    <xdr:to>
      <xdr:col>22</xdr:col>
      <xdr:colOff>165100</xdr:colOff>
      <xdr:row>13</xdr:row>
      <xdr:rowOff>123753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29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133930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14252</xdr:rowOff>
    </xdr:from>
    <xdr:to>
      <xdr:col>19</xdr:col>
      <xdr:colOff>38100</xdr:colOff>
      <xdr:row>13</xdr:row>
      <xdr:rowOff>115852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29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126029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0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103507</xdr:rowOff>
    </xdr:from>
    <xdr:to>
      <xdr:col>15</xdr:col>
      <xdr:colOff>101600</xdr:colOff>
      <xdr:row>14</xdr:row>
      <xdr:rowOff>33657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37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43834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14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112503</xdr:rowOff>
    </xdr:from>
    <xdr:to>
      <xdr:col>29</xdr:col>
      <xdr:colOff>127000</xdr:colOff>
      <xdr:row>34</xdr:row>
      <xdr:rowOff>29693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037053"/>
          <a:ext cx="647700" cy="26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324929</xdr:rowOff>
    </xdr:from>
    <xdr:to>
      <xdr:col>26</xdr:col>
      <xdr:colOff>50800</xdr:colOff>
      <xdr:row>34</xdr:row>
      <xdr:rowOff>29693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249479"/>
          <a:ext cx="698500" cy="4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324929</xdr:rowOff>
    </xdr:from>
    <xdr:to>
      <xdr:col>22</xdr:col>
      <xdr:colOff>114300</xdr:colOff>
      <xdr:row>34</xdr:row>
      <xdr:rowOff>81718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249479"/>
          <a:ext cx="698500" cy="9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286029</xdr:rowOff>
    </xdr:from>
    <xdr:to>
      <xdr:col>18</xdr:col>
      <xdr:colOff>177800</xdr:colOff>
      <xdr:row>34</xdr:row>
      <xdr:rowOff>81718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210579"/>
          <a:ext cx="698500" cy="13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61703</xdr:rowOff>
    </xdr:from>
    <xdr:to>
      <xdr:col>29</xdr:col>
      <xdr:colOff>177800</xdr:colOff>
      <xdr:row>33</xdr:row>
      <xdr:rowOff>163303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598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8380</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593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321793</xdr:rowOff>
    </xdr:from>
    <xdr:to>
      <xdr:col>26</xdr:col>
      <xdr:colOff>101600</xdr:colOff>
      <xdr:row>34</xdr:row>
      <xdr:rowOff>80493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24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90670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01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274129</xdr:rowOff>
    </xdr:from>
    <xdr:to>
      <xdr:col>22</xdr:col>
      <xdr:colOff>165100</xdr:colOff>
      <xdr:row>34</xdr:row>
      <xdr:rowOff>32829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19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43006</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596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30918</xdr:rowOff>
    </xdr:from>
    <xdr:to>
      <xdr:col>19</xdr:col>
      <xdr:colOff>38100</xdr:colOff>
      <xdr:row>34</xdr:row>
      <xdr:rowOff>132518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29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142695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06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235229</xdr:rowOff>
    </xdr:from>
    <xdr:to>
      <xdr:col>15</xdr:col>
      <xdr:colOff>101600</xdr:colOff>
      <xdr:row>33</xdr:row>
      <xdr:rowOff>336829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1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4106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59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12416</xdr:rowOff>
    </xdr:from>
    <xdr:to>
      <xdr:col>24</xdr:col>
      <xdr:colOff>63500</xdr:colOff>
      <xdr:row>34</xdr:row>
      <xdr:rowOff>34209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841716"/>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34094</xdr:rowOff>
    </xdr:from>
    <xdr:to>
      <xdr:col>19</xdr:col>
      <xdr:colOff>177800</xdr:colOff>
      <xdr:row>34</xdr:row>
      <xdr:rowOff>34209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86339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34094</xdr:rowOff>
    </xdr:from>
    <xdr:to>
      <xdr:col>15</xdr:col>
      <xdr:colOff>50800</xdr:colOff>
      <xdr:row>34</xdr:row>
      <xdr:rowOff>42857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8633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42857</xdr:rowOff>
    </xdr:from>
    <xdr:to>
      <xdr:col>10</xdr:col>
      <xdr:colOff>114300</xdr:colOff>
      <xdr:row>34</xdr:row>
      <xdr:rowOff>82207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872157"/>
          <a:ext cx="889000" cy="3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133066</xdr:rowOff>
    </xdr:from>
    <xdr:to>
      <xdr:col>24</xdr:col>
      <xdr:colOff>114300</xdr:colOff>
      <xdr:row>34</xdr:row>
      <xdr:rowOff>63216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155943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4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154859</xdr:rowOff>
    </xdr:from>
    <xdr:to>
      <xdr:col>20</xdr:col>
      <xdr:colOff>38100</xdr:colOff>
      <xdr:row>34</xdr:row>
      <xdr:rowOff>85009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101536</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58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154744</xdr:rowOff>
    </xdr:from>
    <xdr:to>
      <xdr:col>15</xdr:col>
      <xdr:colOff>101600</xdr:colOff>
      <xdr:row>34</xdr:row>
      <xdr:rowOff>84894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101421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5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163507</xdr:rowOff>
    </xdr:from>
    <xdr:to>
      <xdr:col>10</xdr:col>
      <xdr:colOff>165100</xdr:colOff>
      <xdr:row>34</xdr:row>
      <xdr:rowOff>93657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8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110184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59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31407</xdr:rowOff>
    </xdr:from>
    <xdr:to>
      <xdr:col>6</xdr:col>
      <xdr:colOff>38100</xdr:colOff>
      <xdr:row>34</xdr:row>
      <xdr:rowOff>133007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149534</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6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62588</xdr:rowOff>
    </xdr:from>
    <xdr:to>
      <xdr:col>24</xdr:col>
      <xdr:colOff>63500</xdr:colOff>
      <xdr:row>53</xdr:row>
      <xdr:rowOff>91973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149438"/>
          <a:ext cx="8382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62588</xdr:rowOff>
    </xdr:from>
    <xdr:to>
      <xdr:col>19</xdr:col>
      <xdr:colOff>177800</xdr:colOff>
      <xdr:row>54</xdr:row>
      <xdr:rowOff>79345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149438"/>
          <a:ext cx="889000" cy="1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79345</xdr:rowOff>
    </xdr:from>
    <xdr:to>
      <xdr:col>15</xdr:col>
      <xdr:colOff>50800</xdr:colOff>
      <xdr:row>54</xdr:row>
      <xdr:rowOff>100957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337645"/>
          <a:ext cx="889000" cy="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100957</xdr:rowOff>
    </xdr:from>
    <xdr:to>
      <xdr:col>10</xdr:col>
      <xdr:colOff>114300</xdr:colOff>
      <xdr:row>54</xdr:row>
      <xdr:rowOff>135155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359257"/>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41173</xdr:rowOff>
    </xdr:from>
    <xdr:to>
      <xdr:col>24</xdr:col>
      <xdr:colOff>114300</xdr:colOff>
      <xdr:row>53</xdr:row>
      <xdr:rowOff>142773</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64050</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897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11788</xdr:rowOff>
    </xdr:from>
    <xdr:to>
      <xdr:col>20</xdr:col>
      <xdr:colOff>38100</xdr:colOff>
      <xdr:row>53</xdr:row>
      <xdr:rowOff>113388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0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129915</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88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28545</xdr:rowOff>
    </xdr:from>
    <xdr:to>
      <xdr:col>15</xdr:col>
      <xdr:colOff>101600</xdr:colOff>
      <xdr:row>54</xdr:row>
      <xdr:rowOff>130145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2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146672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0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50157</xdr:rowOff>
    </xdr:from>
    <xdr:to>
      <xdr:col>10</xdr:col>
      <xdr:colOff>165100</xdr:colOff>
      <xdr:row>54</xdr:row>
      <xdr:rowOff>151757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168284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08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84355</xdr:rowOff>
    </xdr:from>
    <xdr:to>
      <xdr:col>6</xdr:col>
      <xdr:colOff>38100</xdr:colOff>
      <xdr:row>55</xdr:row>
      <xdr:rowOff>14505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3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31032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11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105342</xdr:rowOff>
    </xdr:from>
    <xdr:to>
      <xdr:col>24</xdr:col>
      <xdr:colOff>63500</xdr:colOff>
      <xdr:row>75</xdr:row>
      <xdr:rowOff>109090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2964092"/>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78115</xdr:rowOff>
    </xdr:from>
    <xdr:to>
      <xdr:col>19</xdr:col>
      <xdr:colOff>177800</xdr:colOff>
      <xdr:row>75</xdr:row>
      <xdr:rowOff>105342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2936865"/>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64353</xdr:rowOff>
    </xdr:from>
    <xdr:to>
      <xdr:col>15</xdr:col>
      <xdr:colOff>50800</xdr:colOff>
      <xdr:row>75</xdr:row>
      <xdr:rowOff>78115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2923103"/>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51895</xdr:rowOff>
    </xdr:from>
    <xdr:to>
      <xdr:col>10</xdr:col>
      <xdr:colOff>114300</xdr:colOff>
      <xdr:row>75</xdr:row>
      <xdr:rowOff>64353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2739195"/>
          <a:ext cx="889000" cy="1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58290</xdr:rowOff>
    </xdr:from>
    <xdr:to>
      <xdr:col>24</xdr:col>
      <xdr:colOff>114300</xdr:colOff>
      <xdr:row>75</xdr:row>
      <xdr:rowOff>159891</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2917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81167</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27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54542</xdr:rowOff>
    </xdr:from>
    <xdr:to>
      <xdr:col>20</xdr:col>
      <xdr:colOff>38100</xdr:colOff>
      <xdr:row>75</xdr:row>
      <xdr:rowOff>156142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29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1219</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30111" y="126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27315</xdr:rowOff>
    </xdr:from>
    <xdr:to>
      <xdr:col>15</xdr:col>
      <xdr:colOff>101600</xdr:colOff>
      <xdr:row>75</xdr:row>
      <xdr:rowOff>128915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2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145442</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41111" y="12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13553</xdr:rowOff>
    </xdr:from>
    <xdr:to>
      <xdr:col>10</xdr:col>
      <xdr:colOff>165100</xdr:colOff>
      <xdr:row>75</xdr:row>
      <xdr:rowOff>115153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28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131680</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26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1095</xdr:rowOff>
    </xdr:from>
    <xdr:to>
      <xdr:col>6</xdr:col>
      <xdr:colOff>38100</xdr:colOff>
      <xdr:row>74</xdr:row>
      <xdr:rowOff>102695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26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119222</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63111" y="1246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85816</xdr:rowOff>
    </xdr:from>
    <xdr:to>
      <xdr:col>24</xdr:col>
      <xdr:colOff>63500</xdr:colOff>
      <xdr:row>93</xdr:row>
      <xdr:rowOff>90666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030666"/>
          <a:ext cx="8382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85816</xdr:rowOff>
    </xdr:from>
    <xdr:to>
      <xdr:col>19</xdr:col>
      <xdr:colOff>177800</xdr:colOff>
      <xdr:row>93</xdr:row>
      <xdr:rowOff>104284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030666"/>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104284</xdr:rowOff>
    </xdr:from>
    <xdr:to>
      <xdr:col>15</xdr:col>
      <xdr:colOff>50800</xdr:colOff>
      <xdr:row>94</xdr:row>
      <xdr:rowOff>18804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049134"/>
          <a:ext cx="889000" cy="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138378</xdr:rowOff>
    </xdr:from>
    <xdr:to>
      <xdr:col>10</xdr:col>
      <xdr:colOff>114300</xdr:colOff>
      <xdr:row>94</xdr:row>
      <xdr:rowOff>18804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6083228"/>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39866</xdr:rowOff>
    </xdr:from>
    <xdr:to>
      <xdr:col>24</xdr:col>
      <xdr:colOff>114300</xdr:colOff>
      <xdr:row>93</xdr:row>
      <xdr:rowOff>141466</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5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62743</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83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35016</xdr:rowOff>
    </xdr:from>
    <xdr:to>
      <xdr:col>20</xdr:col>
      <xdr:colOff>38100</xdr:colOff>
      <xdr:row>93</xdr:row>
      <xdr:rowOff>136616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59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153143</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5" y="1575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53484</xdr:rowOff>
    </xdr:from>
    <xdr:to>
      <xdr:col>15</xdr:col>
      <xdr:colOff>101600</xdr:colOff>
      <xdr:row>93</xdr:row>
      <xdr:rowOff>155084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5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08795" y="1577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139454</xdr:rowOff>
    </xdr:from>
    <xdr:to>
      <xdr:col>10</xdr:col>
      <xdr:colOff>165100</xdr:colOff>
      <xdr:row>94</xdr:row>
      <xdr:rowOff>69604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0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86131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58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87578</xdr:rowOff>
    </xdr:from>
    <xdr:to>
      <xdr:col>6</xdr:col>
      <xdr:colOff>38100</xdr:colOff>
      <xdr:row>94</xdr:row>
      <xdr:rowOff>17728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0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34255</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30795" y="1580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39531</xdr:rowOff>
    </xdr:from>
    <xdr:to>
      <xdr:col>55</xdr:col>
      <xdr:colOff>0</xdr:colOff>
      <xdr:row>35</xdr:row>
      <xdr:rowOff>51906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5868831"/>
          <a:ext cx="838200" cy="1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39531</xdr:rowOff>
    </xdr:from>
    <xdr:to>
      <xdr:col>50</xdr:col>
      <xdr:colOff>114300</xdr:colOff>
      <xdr:row>34</xdr:row>
      <xdr:rowOff>138957</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868831"/>
          <a:ext cx="889000" cy="9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138957</xdr:rowOff>
    </xdr:from>
    <xdr:to>
      <xdr:col>45</xdr:col>
      <xdr:colOff>177800</xdr:colOff>
      <xdr:row>35</xdr:row>
      <xdr:rowOff>113944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5968257"/>
          <a:ext cx="889000" cy="1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113944</xdr:rowOff>
    </xdr:from>
    <xdr:to>
      <xdr:col>41</xdr:col>
      <xdr:colOff>50800</xdr:colOff>
      <xdr:row>36</xdr:row>
      <xdr:rowOff>9661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114694"/>
          <a:ext cx="889000" cy="6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1106</xdr:rowOff>
    </xdr:from>
    <xdr:to>
      <xdr:col>55</xdr:col>
      <xdr:colOff>50800</xdr:colOff>
      <xdr:row>35</xdr:row>
      <xdr:rowOff>102706</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0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23983</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585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160181</xdr:rowOff>
    </xdr:from>
    <xdr:to>
      <xdr:col>50</xdr:col>
      <xdr:colOff>165100</xdr:colOff>
      <xdr:row>34</xdr:row>
      <xdr:rowOff>90331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106858</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59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88157</xdr:rowOff>
    </xdr:from>
    <xdr:to>
      <xdr:col>46</xdr:col>
      <xdr:colOff>38100</xdr:colOff>
      <xdr:row>35</xdr:row>
      <xdr:rowOff>18307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59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34834</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569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63144</xdr:rowOff>
    </xdr:from>
    <xdr:to>
      <xdr:col>41</xdr:col>
      <xdr:colOff>101600</xdr:colOff>
      <xdr:row>35</xdr:row>
      <xdr:rowOff>164744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0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9821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58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130311</xdr:rowOff>
    </xdr:from>
    <xdr:to>
      <xdr:col>36</xdr:col>
      <xdr:colOff>165100</xdr:colOff>
      <xdr:row>36</xdr:row>
      <xdr:rowOff>60461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1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76988</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59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21682</xdr:rowOff>
    </xdr:from>
    <xdr:to>
      <xdr:col>55</xdr:col>
      <xdr:colOff>0</xdr:colOff>
      <xdr:row>58</xdr:row>
      <xdr:rowOff>23056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65782"/>
          <a:ext cx="8382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10265</xdr:rowOff>
    </xdr:from>
    <xdr:to>
      <xdr:col>50</xdr:col>
      <xdr:colOff>114300</xdr:colOff>
      <xdr:row>58</xdr:row>
      <xdr:rowOff>23056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54365"/>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165333</xdr:rowOff>
    </xdr:from>
    <xdr:to>
      <xdr:col>45</xdr:col>
      <xdr:colOff>177800</xdr:colOff>
      <xdr:row>58</xdr:row>
      <xdr:rowOff>10265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37983"/>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14162</xdr:rowOff>
    </xdr:from>
    <xdr:to>
      <xdr:col>41</xdr:col>
      <xdr:colOff>50800</xdr:colOff>
      <xdr:row>57</xdr:row>
      <xdr:rowOff>165333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443912"/>
          <a:ext cx="889000" cy="4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142332</xdr:rowOff>
    </xdr:from>
    <xdr:to>
      <xdr:col>55</xdr:col>
      <xdr:colOff>50800</xdr:colOff>
      <xdr:row>58</xdr:row>
      <xdr:rowOff>72482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165209</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143706</xdr:rowOff>
    </xdr:from>
    <xdr:to>
      <xdr:col>50</xdr:col>
      <xdr:colOff>165100</xdr:colOff>
      <xdr:row>58</xdr:row>
      <xdr:rowOff>73856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90383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130915</xdr:rowOff>
    </xdr:from>
    <xdr:to>
      <xdr:col>46</xdr:col>
      <xdr:colOff>38100</xdr:colOff>
      <xdr:row>58</xdr:row>
      <xdr:rowOff>61065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77592</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7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114533</xdr:rowOff>
    </xdr:from>
    <xdr:to>
      <xdr:col>41</xdr:col>
      <xdr:colOff>101600</xdr:colOff>
      <xdr:row>58</xdr:row>
      <xdr:rowOff>44683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8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61210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66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134812</xdr:rowOff>
    </xdr:from>
    <xdr:to>
      <xdr:col>36</xdr:col>
      <xdr:colOff>165100</xdr:colOff>
      <xdr:row>55</xdr:row>
      <xdr:rowOff>64962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3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81489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16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121238</xdr:rowOff>
    </xdr:from>
    <xdr:to>
      <xdr:col>55</xdr:col>
      <xdr:colOff>0</xdr:colOff>
      <xdr:row>78</xdr:row>
      <xdr:rowOff>131201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494338"/>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120142</xdr:rowOff>
    </xdr:from>
    <xdr:to>
      <xdr:col>50</xdr:col>
      <xdr:colOff>114300</xdr:colOff>
      <xdr:row>78</xdr:row>
      <xdr:rowOff>121238</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93242"/>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120142</xdr:rowOff>
    </xdr:from>
    <xdr:to>
      <xdr:col>45</xdr:col>
      <xdr:colOff>177800</xdr:colOff>
      <xdr:row>78</xdr:row>
      <xdr:rowOff>126878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93242"/>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126878</xdr:rowOff>
    </xdr:from>
    <xdr:to>
      <xdr:col>41</xdr:col>
      <xdr:colOff>50800</xdr:colOff>
      <xdr:row>78</xdr:row>
      <xdr:rowOff>129763</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6972300" y="13499978"/>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80401</xdr:rowOff>
    </xdr:from>
    <xdr:to>
      <xdr:col>55</xdr:col>
      <xdr:colOff>50800</xdr:colOff>
      <xdr:row>79</xdr:row>
      <xdr:rowOff>10551</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166778</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70438</xdr:rowOff>
    </xdr:from>
    <xdr:to>
      <xdr:col>50</xdr:col>
      <xdr:colOff>165100</xdr:colOff>
      <xdr:row>79</xdr:row>
      <xdr:rowOff>588</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4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163165</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04428" y="135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69342</xdr:rowOff>
    </xdr:from>
    <xdr:to>
      <xdr:col>46</xdr:col>
      <xdr:colOff>38100</xdr:colOff>
      <xdr:row>78</xdr:row>
      <xdr:rowOff>170942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162069</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15428" y="135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76078</xdr:rowOff>
    </xdr:from>
    <xdr:to>
      <xdr:col>41</xdr:col>
      <xdr:colOff>101600</xdr:colOff>
      <xdr:row>79</xdr:row>
      <xdr:rowOff>6228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168805</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26428" y="1354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78963</xdr:rowOff>
    </xdr:from>
    <xdr:to>
      <xdr:col>36</xdr:col>
      <xdr:colOff>165100</xdr:colOff>
      <xdr:row>79</xdr:row>
      <xdr:rowOff>9113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240</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37428" y="135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158131</xdr:rowOff>
    </xdr:from>
    <xdr:to>
      <xdr:col>54</xdr:col>
      <xdr:colOff>189865</xdr:colOff>
      <xdr:row>98</xdr:row>
      <xdr:rowOff>109731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6102981"/>
          <a:ext cx="1270" cy="80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113558</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109731</xdr:rowOff>
    </xdr:from>
    <xdr:to>
      <xdr:col>55</xdr:col>
      <xdr:colOff>88900</xdr:colOff>
      <xdr:row>98</xdr:row>
      <xdr:rowOff>109731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104808</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87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158131</xdr:rowOff>
    </xdr:from>
    <xdr:to>
      <xdr:col>55</xdr:col>
      <xdr:colOff>88900</xdr:colOff>
      <xdr:row>93</xdr:row>
      <xdr:rowOff>158131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10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40675</xdr:rowOff>
    </xdr:from>
    <xdr:to>
      <xdr:col>55</xdr:col>
      <xdr:colOff>0</xdr:colOff>
      <xdr:row>97</xdr:row>
      <xdr:rowOff>61562</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671325"/>
          <a:ext cx="8382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87375</xdr:rowOff>
    </xdr:from>
    <xdr:ext cx="534377"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718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108948</xdr:rowOff>
    </xdr:from>
    <xdr:to>
      <xdr:col>55</xdr:col>
      <xdr:colOff>50800</xdr:colOff>
      <xdr:row>98</xdr:row>
      <xdr:rowOff>39098</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7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31783</xdr:rowOff>
    </xdr:from>
    <xdr:to>
      <xdr:col>50</xdr:col>
      <xdr:colOff>114300</xdr:colOff>
      <xdr:row>97</xdr:row>
      <xdr:rowOff>61562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8750300" y="16662433"/>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125799</xdr:rowOff>
    </xdr:from>
    <xdr:to>
      <xdr:col>50</xdr:col>
      <xdr:colOff>165100</xdr:colOff>
      <xdr:row>98</xdr:row>
      <xdr:rowOff>55949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75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47076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72111" y="1684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163703</xdr:rowOff>
    </xdr:from>
    <xdr:to>
      <xdr:col>45</xdr:col>
      <xdr:colOff>177800</xdr:colOff>
      <xdr:row>97</xdr:row>
      <xdr:rowOff>31783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7861300" y="16622903"/>
          <a:ext cx="8890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121658</xdr:rowOff>
    </xdr:from>
    <xdr:to>
      <xdr:col>46</xdr:col>
      <xdr:colOff>38100</xdr:colOff>
      <xdr:row>98</xdr:row>
      <xdr:rowOff>51808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7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42935</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8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121679</xdr:rowOff>
    </xdr:from>
    <xdr:to>
      <xdr:col>41</xdr:col>
      <xdr:colOff>50800</xdr:colOff>
      <xdr:row>96</xdr:row>
      <xdr:rowOff>163703</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5723629"/>
          <a:ext cx="889000" cy="8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160897</xdr:rowOff>
    </xdr:from>
    <xdr:to>
      <xdr:col>41</xdr:col>
      <xdr:colOff>101600</xdr:colOff>
      <xdr:row>98</xdr:row>
      <xdr:rowOff>91047</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82174</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8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69682</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05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161325</xdr:rowOff>
    </xdr:from>
    <xdr:to>
      <xdr:col>55</xdr:col>
      <xdr:colOff>50800</xdr:colOff>
      <xdr:row>97</xdr:row>
      <xdr:rowOff>91475</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6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12752</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47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10762</xdr:rowOff>
    </xdr:from>
    <xdr:to>
      <xdr:col>50</xdr:col>
      <xdr:colOff>165100</xdr:colOff>
      <xdr:row>97</xdr:row>
      <xdr:rowOff>112362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6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128889</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39795" y="1641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152433</xdr:rowOff>
    </xdr:from>
    <xdr:to>
      <xdr:col>46</xdr:col>
      <xdr:colOff>38100</xdr:colOff>
      <xdr:row>97</xdr:row>
      <xdr:rowOff>82583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99110</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3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112903</xdr:rowOff>
    </xdr:from>
    <xdr:to>
      <xdr:col>41</xdr:col>
      <xdr:colOff>101600</xdr:colOff>
      <xdr:row>97</xdr:row>
      <xdr:rowOff>43053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59580</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3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70879</xdr:rowOff>
    </xdr:from>
    <xdr:to>
      <xdr:col>36</xdr:col>
      <xdr:colOff>165100</xdr:colOff>
      <xdr:row>92</xdr:row>
      <xdr:rowOff>1029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56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17556</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54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153454</xdr:rowOff>
    </xdr:from>
    <xdr:to>
      <xdr:col>85</xdr:col>
      <xdr:colOff>127000</xdr:colOff>
      <xdr:row>38</xdr:row>
      <xdr:rowOff>154921</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5481300" y="6668554"/>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102038</xdr:rowOff>
    </xdr:from>
    <xdr:to>
      <xdr:col>81</xdr:col>
      <xdr:colOff>50800</xdr:colOff>
      <xdr:row>38</xdr:row>
      <xdr:rowOff>153454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445688"/>
          <a:ext cx="889000" cy="2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102038</xdr:rowOff>
    </xdr:from>
    <xdr:to>
      <xdr:col>76</xdr:col>
      <xdr:colOff>114300</xdr:colOff>
      <xdr:row>38</xdr:row>
      <xdr:rowOff>166942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445688"/>
          <a:ext cx="889000" cy="2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166942</xdr:rowOff>
    </xdr:from>
    <xdr:to>
      <xdr:col>71</xdr:col>
      <xdr:colOff>177800</xdr:colOff>
      <xdr:row>39</xdr:row>
      <xdr:rowOff>27343</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2814300" y="6682042"/>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104121</xdr:rowOff>
    </xdr:from>
    <xdr:to>
      <xdr:col>85</xdr:col>
      <xdr:colOff>177800</xdr:colOff>
      <xdr:row>39</xdr:row>
      <xdr:rowOff>34271</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6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19048</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53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102654</xdr:rowOff>
    </xdr:from>
    <xdr:to>
      <xdr:col>81</xdr:col>
      <xdr:colOff>101600</xdr:colOff>
      <xdr:row>39</xdr:row>
      <xdr:rowOff>32804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23931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7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51238</xdr:rowOff>
    </xdr:from>
    <xdr:to>
      <xdr:col>76</xdr:col>
      <xdr:colOff>165100</xdr:colOff>
      <xdr:row>37</xdr:row>
      <xdr:rowOff>152838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169365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25111" y="61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116142</xdr:rowOff>
    </xdr:from>
    <xdr:to>
      <xdr:col>72</xdr:col>
      <xdr:colOff>38100</xdr:colOff>
      <xdr:row>39</xdr:row>
      <xdr:rowOff>46292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37419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7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147993</xdr:rowOff>
    </xdr:from>
    <xdr:to>
      <xdr:col>67</xdr:col>
      <xdr:colOff>101600</xdr:colOff>
      <xdr:row>39</xdr:row>
      <xdr:rowOff>78143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69270</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5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164974</xdr:rowOff>
    </xdr:from>
    <xdr:to>
      <xdr:col>85</xdr:col>
      <xdr:colOff>127000</xdr:colOff>
      <xdr:row>75</xdr:row>
      <xdr:rowOff>2595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2680824"/>
          <a:ext cx="8382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2595</xdr:rowOff>
    </xdr:from>
    <xdr:to>
      <xdr:col>81</xdr:col>
      <xdr:colOff>50800</xdr:colOff>
      <xdr:row>75</xdr:row>
      <xdr:rowOff>19237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2861345"/>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19237</xdr:rowOff>
    </xdr:from>
    <xdr:to>
      <xdr:col>76</xdr:col>
      <xdr:colOff>114300</xdr:colOff>
      <xdr:row>75</xdr:row>
      <xdr:rowOff>70837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2877987"/>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171310</xdr:rowOff>
    </xdr:from>
    <xdr:to>
      <xdr:col>71</xdr:col>
      <xdr:colOff>177800</xdr:colOff>
      <xdr:row>75</xdr:row>
      <xdr:rowOff>70837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2858610"/>
          <a:ext cx="8890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114174</xdr:rowOff>
    </xdr:from>
    <xdr:to>
      <xdr:col>85</xdr:col>
      <xdr:colOff>177800</xdr:colOff>
      <xdr:row>74</xdr:row>
      <xdr:rowOff>44324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26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137051</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24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123245</xdr:rowOff>
    </xdr:from>
    <xdr:to>
      <xdr:col>81</xdr:col>
      <xdr:colOff>101600</xdr:colOff>
      <xdr:row>75</xdr:row>
      <xdr:rowOff>53395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2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69922</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2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139887</xdr:rowOff>
    </xdr:from>
    <xdr:to>
      <xdr:col>76</xdr:col>
      <xdr:colOff>165100</xdr:colOff>
      <xdr:row>75</xdr:row>
      <xdr:rowOff>70037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28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86564</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26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20037</xdr:rowOff>
    </xdr:from>
    <xdr:to>
      <xdr:col>72</xdr:col>
      <xdr:colOff>38100</xdr:colOff>
      <xdr:row>75</xdr:row>
      <xdr:rowOff>121637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28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138164</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26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120510</xdr:rowOff>
    </xdr:from>
    <xdr:to>
      <xdr:col>67</xdr:col>
      <xdr:colOff>101600</xdr:colOff>
      <xdr:row>75</xdr:row>
      <xdr:rowOff>50660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28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67187</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258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96278</xdr:rowOff>
    </xdr:from>
    <xdr:to>
      <xdr:col>85</xdr:col>
      <xdr:colOff>127000</xdr:colOff>
      <xdr:row>98</xdr:row>
      <xdr:rowOff>106220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5481300" y="16898378"/>
          <a:ext cx="8382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96278</xdr:rowOff>
    </xdr:from>
    <xdr:to>
      <xdr:col>81</xdr:col>
      <xdr:colOff>50800</xdr:colOff>
      <xdr:row>98</xdr:row>
      <xdr:rowOff>107882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89837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101115</xdr:rowOff>
    </xdr:from>
    <xdr:to>
      <xdr:col>76</xdr:col>
      <xdr:colOff>114300</xdr:colOff>
      <xdr:row>98</xdr:row>
      <xdr:rowOff>107882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3703300" y="1690321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101115</xdr:rowOff>
    </xdr:from>
    <xdr:to>
      <xdr:col>71</xdr:col>
      <xdr:colOff>177800</xdr:colOff>
      <xdr:row>98</xdr:row>
      <xdr:rowOff>125519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2814300" y="16903215"/>
          <a:ext cx="8890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55420</xdr:rowOff>
    </xdr:from>
    <xdr:to>
      <xdr:col>85</xdr:col>
      <xdr:colOff>177800</xdr:colOff>
      <xdr:row>98</xdr:row>
      <xdr:rowOff>157020</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8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141797</xdr:rowOff>
    </xdr:from>
    <xdr:ext cx="534377"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77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45478</xdr:rowOff>
    </xdr:from>
    <xdr:to>
      <xdr:col>81</xdr:col>
      <xdr:colOff>101600</xdr:colOff>
      <xdr:row>98</xdr:row>
      <xdr:rowOff>147078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138205</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57082</xdr:rowOff>
    </xdr:from>
    <xdr:to>
      <xdr:col>76</xdr:col>
      <xdr:colOff>165100</xdr:colOff>
      <xdr:row>98</xdr:row>
      <xdr:rowOff>158682</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149809</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50315</xdr:rowOff>
    </xdr:from>
    <xdr:to>
      <xdr:col>72</xdr:col>
      <xdr:colOff>38100</xdr:colOff>
      <xdr:row>98</xdr:row>
      <xdr:rowOff>151915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143042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74719</xdr:rowOff>
    </xdr:from>
    <xdr:to>
      <xdr:col>67</xdr:col>
      <xdr:colOff>101600</xdr:colOff>
      <xdr:row>99</xdr:row>
      <xdr:rowOff>4869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167446</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79428" y="169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113640</xdr:rowOff>
    </xdr:from>
    <xdr:to>
      <xdr:col>116</xdr:col>
      <xdr:colOff>63500</xdr:colOff>
      <xdr:row>51</xdr:row>
      <xdr:rowOff>127584</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1323300" y="8857590"/>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127584</xdr:rowOff>
    </xdr:from>
    <xdr:to>
      <xdr:col>111</xdr:col>
      <xdr:colOff>177800</xdr:colOff>
      <xdr:row>51</xdr:row>
      <xdr:rowOff>162941</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0434300" y="887153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162941</xdr:rowOff>
    </xdr:from>
    <xdr:to>
      <xdr:col>107</xdr:col>
      <xdr:colOff>50800</xdr:colOff>
      <xdr:row>52</xdr:row>
      <xdr:rowOff>10237</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19545300" y="890689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10237</xdr:rowOff>
    </xdr:from>
    <xdr:to>
      <xdr:col>102</xdr:col>
      <xdr:colOff>114300</xdr:colOff>
      <xdr:row>52</xdr:row>
      <xdr:rowOff>16942</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8656300" y="892563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62840</xdr:rowOff>
    </xdr:from>
    <xdr:to>
      <xdr:col>116</xdr:col>
      <xdr:colOff>114300</xdr:colOff>
      <xdr:row>51</xdr:row>
      <xdr:rowOff>164440</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88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10152</xdr:rowOff>
    </xdr:from>
    <xdr:ext cx="534377"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87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76784</xdr:rowOff>
    </xdr:from>
    <xdr:to>
      <xdr:col>112</xdr:col>
      <xdr:colOff>38100</xdr:colOff>
      <xdr:row>52</xdr:row>
      <xdr:rowOff>6934</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88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23461</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56111" y="859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112141</xdr:rowOff>
    </xdr:from>
    <xdr:to>
      <xdr:col>107</xdr:col>
      <xdr:colOff>101600</xdr:colOff>
      <xdr:row>52</xdr:row>
      <xdr:rowOff>42291</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88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58818</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67111" y="8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130887</xdr:rowOff>
    </xdr:from>
    <xdr:to>
      <xdr:col>102</xdr:col>
      <xdr:colOff>165100</xdr:colOff>
      <xdr:row>52</xdr:row>
      <xdr:rowOff>61037</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88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77564</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278111" y="86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137592</xdr:rowOff>
    </xdr:from>
    <xdr:to>
      <xdr:col>98</xdr:col>
      <xdr:colOff>38100</xdr:colOff>
      <xdr:row>52</xdr:row>
      <xdr:rowOff>67742</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88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84269</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389111" y="86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39" name="繰出金最小値テキスト">
          <a:extLst>
            <a:ext uri="{FF2B5EF4-FFF2-40B4-BE49-F238E27FC236}">
              <a16:creationId xmlns:a16="http://schemas.microsoft.com/office/drawing/2014/main" xmlns="" id="{00000000-0008-0000-0600-000047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1" name="繰出金最大値テキスト">
          <a:extLst>
            <a:ext uri="{FF2B5EF4-FFF2-40B4-BE49-F238E27FC236}">
              <a16:creationId xmlns:a16="http://schemas.microsoft.com/office/drawing/2014/main" xmlns="" id="{00000000-0008-0000-0600-000049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13426</xdr:rowOff>
    </xdr:from>
    <xdr:to>
      <xdr:col>116</xdr:col>
      <xdr:colOff>63500</xdr:colOff>
      <xdr:row>76</xdr:row>
      <xdr:rowOff>27294</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1323300" y="13043626"/>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4" name="繰出金平均値テキスト">
          <a:extLst>
            <a:ext uri="{FF2B5EF4-FFF2-40B4-BE49-F238E27FC236}">
              <a16:creationId xmlns:a16="http://schemas.microsoft.com/office/drawing/2014/main" xmlns="" id="{00000000-0008-0000-0600-00004C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27294</xdr:rowOff>
    </xdr:from>
    <xdr:to>
      <xdr:col>111</xdr:col>
      <xdr:colOff>177800</xdr:colOff>
      <xdr:row>76</xdr:row>
      <xdr:rowOff>43253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0434300" y="13057494"/>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28829</xdr:rowOff>
    </xdr:from>
    <xdr:to>
      <xdr:col>107</xdr:col>
      <xdr:colOff>50800</xdr:colOff>
      <xdr:row>76</xdr:row>
      <xdr:rowOff>43253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9545300" y="13059029"/>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28829</xdr:rowOff>
    </xdr:from>
    <xdr:to>
      <xdr:col>102</xdr:col>
      <xdr:colOff>114300</xdr:colOff>
      <xdr:row>76</xdr:row>
      <xdr:rowOff>39616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8656300" y="13059029"/>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134076</xdr:rowOff>
    </xdr:from>
    <xdr:to>
      <xdr:col>116</xdr:col>
      <xdr:colOff>114300</xdr:colOff>
      <xdr:row>76</xdr:row>
      <xdr:rowOff>64226</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2110700" y="129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156953</xdr:rowOff>
    </xdr:from>
    <xdr:ext cx="534377" cy="259045"/>
    <xdr:sp macro="" textlink="">
      <xdr:nvSpPr>
        <xdr:cNvPr id="863" name="繰出金該当値テキスト">
          <a:extLst>
            <a:ext uri="{FF2B5EF4-FFF2-40B4-BE49-F238E27FC236}">
              <a16:creationId xmlns:a16="http://schemas.microsoft.com/office/drawing/2014/main" xmlns="" id="{00000000-0008-0000-0600-00005F030000}"/>
            </a:ext>
          </a:extLst>
        </xdr:cNvPr>
        <xdr:cNvSpPr txBox="1"/>
      </xdr:nvSpPr>
      <xdr:spPr>
        <a:xfrm>
          <a:off x="22212300" y="128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147944</xdr:rowOff>
    </xdr:from>
    <xdr:to>
      <xdr:col>112</xdr:col>
      <xdr:colOff>38100</xdr:colOff>
      <xdr:row>76</xdr:row>
      <xdr:rowOff>78094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1272500" y="13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94621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27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163903</xdr:rowOff>
    </xdr:from>
    <xdr:to>
      <xdr:col>107</xdr:col>
      <xdr:colOff>101600</xdr:colOff>
      <xdr:row>76</xdr:row>
      <xdr:rowOff>94053</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0383500" y="130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110579</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7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149479</xdr:rowOff>
    </xdr:from>
    <xdr:to>
      <xdr:col>102</xdr:col>
      <xdr:colOff>165100</xdr:colOff>
      <xdr:row>76</xdr:row>
      <xdr:rowOff>79629</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9494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96156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160266</xdr:rowOff>
    </xdr:from>
    <xdr:to>
      <xdr:col>98</xdr:col>
      <xdr:colOff>38100</xdr:colOff>
      <xdr:row>76</xdr:row>
      <xdr:rowOff>90416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8605500" y="130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106944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27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xmlns=""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xmlns=""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xmlns=""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xmlns=""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1,247,003</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円となっている。主な構成項目として人件費が、住民一人当たり</a:t>
          </a:r>
          <a:r>
            <a:rPr kumimoji="1" lang="en-US" altLang="ja-JP" sz="1300">
              <a:latin typeface="ＭＳ Ｐゴシック" panose="020B0600070205080204" pitchFamily="50" charset="-128"/>
              <a:ea typeface="ＭＳ Ｐゴシック" panose="020B0600070205080204" pitchFamily="50" charset="-128"/>
            </a:rPr>
            <a:t>166,704</a:t>
          </a:r>
          <a:r>
            <a:rPr kumimoji="1" lang="ja-JP" altLang="en-US" sz="1300">
              <a:latin typeface="ＭＳ Ｐゴシック" panose="020B0600070205080204" pitchFamily="50" charset="-128"/>
              <a:ea typeface="ＭＳ Ｐゴシック" panose="020B0600070205080204" pitchFamily="50" charset="-128"/>
            </a:rPr>
            <a:t>円となっており、最低賃金の引き上げ等の影響から上昇傾向であることに加え、</a:t>
          </a:r>
        </a:p>
        <a:p>
          <a:r>
            <a:rPr kumimoji="1" lang="ja-JP" altLang="en-US" sz="1300">
              <a:latin typeface="ＭＳ Ｐゴシック" panose="020B0600070205080204" pitchFamily="50" charset="-128"/>
              <a:ea typeface="ＭＳ Ｐゴシック" panose="020B0600070205080204" pitchFamily="50" charset="-128"/>
            </a:rPr>
            <a:t>保育園や養護老人ホームなどの施設運営を直営で行っていることが類似団体平均と比較して多いことが主な要因である。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152,928</a:t>
          </a:r>
          <a:r>
            <a:rPr kumimoji="1" lang="ja-JP" altLang="en-US" sz="1300">
              <a:latin typeface="ＭＳ Ｐゴシック" panose="020B0600070205080204" pitchFamily="50" charset="-128"/>
              <a:ea typeface="ＭＳ Ｐゴシック" panose="020B0600070205080204" pitchFamily="50" charset="-128"/>
            </a:rPr>
            <a:t>円、維持補修費は住民一人当たり</a:t>
          </a:r>
          <a:r>
            <a:rPr kumimoji="1" lang="en-US" altLang="ja-JP" sz="1300">
              <a:latin typeface="ＭＳ Ｐゴシック" panose="020B0600070205080204" pitchFamily="50" charset="-128"/>
              <a:ea typeface="ＭＳ Ｐゴシック" panose="020B0600070205080204" pitchFamily="50" charset="-128"/>
            </a:rPr>
            <a:t>23,839</a:t>
          </a:r>
          <a:r>
            <a:rPr kumimoji="1" lang="ja-JP" altLang="en-US" sz="1300">
              <a:latin typeface="ＭＳ Ｐゴシック" panose="020B0600070205080204" pitchFamily="50" charset="-128"/>
              <a:ea typeface="ＭＳ Ｐゴシック" panose="020B0600070205080204" pitchFamily="50" charset="-128"/>
            </a:rPr>
            <a:t>円、公債費は住民一人当たり</a:t>
          </a:r>
          <a:r>
            <a:rPr kumimoji="1" lang="en-US" altLang="ja-JP" sz="1300">
              <a:latin typeface="ＭＳ Ｐゴシック" panose="020B0600070205080204" pitchFamily="50" charset="-128"/>
              <a:ea typeface="ＭＳ Ｐゴシック" panose="020B0600070205080204" pitchFamily="50" charset="-128"/>
            </a:rPr>
            <a:t>181,972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これは、老朽化した公共施設の維持管理によるもの（普通建設事業費、維持補修費）や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養護老人ホーム移転改築事業の起債償還が開始したこと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latin typeface="ＭＳ Ｐゴシック" panose="020B0600070205080204" pitchFamily="50" charset="-128"/>
              <a:ea typeface="ＭＳ Ｐゴシック" panose="020B0600070205080204" pitchFamily="50" charset="-128"/>
            </a:rPr>
            <a:t>、類似団体平均を大幅に上回っている。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7,210
774.33
8,261,225
8,161,638
99,487
4,703,760
11,544,742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36</xdr:row>
      <xdr:rowOff>155575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311900"/>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155575</xdr:rowOff>
    </xdr:from>
    <xdr:to>
      <xdr:col>19</xdr:col>
      <xdr:colOff>177800</xdr:colOff>
      <xdr:row>37</xdr:row>
      <xdr:rowOff>84582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27775"/>
          <a:ext cx="889000" cy="10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147955</xdr:rowOff>
    </xdr:from>
    <xdr:to>
      <xdr:col>15</xdr:col>
      <xdr:colOff>50800</xdr:colOff>
      <xdr:row>37</xdr:row>
      <xdr:rowOff>84582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20155"/>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147066</xdr:rowOff>
    </xdr:from>
    <xdr:to>
      <xdr:col>10</xdr:col>
      <xdr:colOff>114300</xdr:colOff>
      <xdr:row>36</xdr:row>
      <xdr:rowOff>147955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1926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104775</xdr:rowOff>
    </xdr:from>
    <xdr:to>
      <xdr:col>20</xdr:col>
      <xdr:colOff>38100</xdr:colOff>
      <xdr:row>37</xdr:row>
      <xdr:rowOff>34925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26052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33782</xdr:rowOff>
    </xdr:from>
    <xdr:to>
      <xdr:col>15</xdr:col>
      <xdr:colOff>101600</xdr:colOff>
      <xdr:row>37</xdr:row>
      <xdr:rowOff>135382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126509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97155</xdr:rowOff>
    </xdr:from>
    <xdr:to>
      <xdr:col>10</xdr:col>
      <xdr:colOff>165100</xdr:colOff>
      <xdr:row>37</xdr:row>
      <xdr:rowOff>27305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18432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96266</xdr:rowOff>
    </xdr:from>
    <xdr:to>
      <xdr:col>6</xdr:col>
      <xdr:colOff>38100</xdr:colOff>
      <xdr:row>37</xdr:row>
      <xdr:rowOff>26416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17543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32745</xdr:rowOff>
    </xdr:from>
    <xdr:to>
      <xdr:col>24</xdr:col>
      <xdr:colOff>63500</xdr:colOff>
      <xdr:row>58</xdr:row>
      <xdr:rowOff>44146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76845"/>
          <a:ext cx="8382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44146</xdr:rowOff>
    </xdr:from>
    <xdr:to>
      <xdr:col>19</xdr:col>
      <xdr:colOff>177800</xdr:colOff>
      <xdr:row>58</xdr:row>
      <xdr:rowOff>45572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8824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39163</xdr:rowOff>
    </xdr:from>
    <xdr:to>
      <xdr:col>15</xdr:col>
      <xdr:colOff>50800</xdr:colOff>
      <xdr:row>58</xdr:row>
      <xdr:rowOff>45572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8326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39163</xdr:rowOff>
    </xdr:from>
    <xdr:to>
      <xdr:col>10</xdr:col>
      <xdr:colOff>114300</xdr:colOff>
      <xdr:row>58</xdr:row>
      <xdr:rowOff>48424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83263"/>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153395</xdr:rowOff>
    </xdr:from>
    <xdr:to>
      <xdr:col>24</xdr:col>
      <xdr:colOff>114300</xdr:colOff>
      <xdr:row>58</xdr:row>
      <xdr:rowOff>83545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164796</xdr:rowOff>
    </xdr:from>
    <xdr:to>
      <xdr:col>20</xdr:col>
      <xdr:colOff>38100</xdr:colOff>
      <xdr:row>58</xdr:row>
      <xdr:rowOff>94946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86073</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1003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166222</xdr:rowOff>
    </xdr:from>
    <xdr:to>
      <xdr:col>15</xdr:col>
      <xdr:colOff>101600</xdr:colOff>
      <xdr:row>58</xdr:row>
      <xdr:rowOff>96372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3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87499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1003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159813</xdr:rowOff>
    </xdr:from>
    <xdr:to>
      <xdr:col>10</xdr:col>
      <xdr:colOff>165100</xdr:colOff>
      <xdr:row>58</xdr:row>
      <xdr:rowOff>89963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81090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169074</xdr:rowOff>
    </xdr:from>
    <xdr:to>
      <xdr:col>6</xdr:col>
      <xdr:colOff>38100</xdr:colOff>
      <xdr:row>58</xdr:row>
      <xdr:rowOff>99224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90351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3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152143</xdr:rowOff>
    </xdr:from>
    <xdr:to>
      <xdr:col>24</xdr:col>
      <xdr:colOff>62865</xdr:colOff>
      <xdr:row>79</xdr:row>
      <xdr:rowOff>72563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3182343"/>
          <a:ext cx="1270" cy="4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76390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72563</xdr:rowOff>
    </xdr:from>
    <xdr:to>
      <xdr:col>24</xdr:col>
      <xdr:colOff>152400</xdr:colOff>
      <xdr:row>79</xdr:row>
      <xdr:rowOff>72563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1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98820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95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152143</xdr:rowOff>
    </xdr:from>
    <xdr:to>
      <xdr:col>24</xdr:col>
      <xdr:colOff>152400</xdr:colOff>
      <xdr:row>76</xdr:row>
      <xdr:rowOff>152143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1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152143</xdr:rowOff>
    </xdr:from>
    <xdr:to>
      <xdr:col>24</xdr:col>
      <xdr:colOff>63500</xdr:colOff>
      <xdr:row>77</xdr:row>
      <xdr:rowOff>13317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82343"/>
          <a:ext cx="8382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153261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3549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3384</xdr:rowOff>
    </xdr:from>
    <xdr:to>
      <xdr:col>24</xdr:col>
      <xdr:colOff>114300</xdr:colOff>
      <xdr:row>78</xdr:row>
      <xdr:rowOff>104984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3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13317</xdr:rowOff>
    </xdr:from>
    <xdr:to>
      <xdr:col>19</xdr:col>
      <xdr:colOff>177800</xdr:colOff>
      <xdr:row>77</xdr:row>
      <xdr:rowOff>19250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14967"/>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8711</xdr:rowOff>
    </xdr:from>
    <xdr:to>
      <xdr:col>20</xdr:col>
      <xdr:colOff>38100</xdr:colOff>
      <xdr:row>78</xdr:row>
      <xdr:rowOff>110311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3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101438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47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81762</xdr:rowOff>
    </xdr:from>
    <xdr:to>
      <xdr:col>15</xdr:col>
      <xdr:colOff>50800</xdr:colOff>
      <xdr:row>77</xdr:row>
      <xdr:rowOff>19250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111962"/>
          <a:ext cx="889000" cy="10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13776</xdr:rowOff>
    </xdr:from>
    <xdr:to>
      <xdr:col>15</xdr:col>
      <xdr:colOff>101600</xdr:colOff>
      <xdr:row>78</xdr:row>
      <xdr:rowOff>115376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38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106503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4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161685</xdr:rowOff>
    </xdr:from>
    <xdr:to>
      <xdr:col>10</xdr:col>
      <xdr:colOff>114300</xdr:colOff>
      <xdr:row>76</xdr:row>
      <xdr:rowOff>81762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1991735"/>
          <a:ext cx="889000" cy="11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44163</xdr:rowOff>
    </xdr:from>
    <xdr:to>
      <xdr:col>10</xdr:col>
      <xdr:colOff>165100</xdr:colOff>
      <xdr:row>78</xdr:row>
      <xdr:rowOff>145763</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4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136890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50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48712</xdr:rowOff>
    </xdr:from>
    <xdr:to>
      <xdr:col>6</xdr:col>
      <xdr:colOff>38100</xdr:colOff>
      <xdr:row>78</xdr:row>
      <xdr:rowOff>150312</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42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141439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51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101343</xdr:rowOff>
    </xdr:from>
    <xdr:to>
      <xdr:col>24</xdr:col>
      <xdr:colOff>114300</xdr:colOff>
      <xdr:row>77</xdr:row>
      <xdr:rowOff>31493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54370</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08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133967</xdr:rowOff>
    </xdr:from>
    <xdr:to>
      <xdr:col>20</xdr:col>
      <xdr:colOff>38100</xdr:colOff>
      <xdr:row>77</xdr:row>
      <xdr:rowOff>64117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80644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93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139900</xdr:rowOff>
    </xdr:from>
    <xdr:to>
      <xdr:col>15</xdr:col>
      <xdr:colOff>101600</xdr:colOff>
      <xdr:row>77</xdr:row>
      <xdr:rowOff>70050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86578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9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30962</xdr:rowOff>
    </xdr:from>
    <xdr:to>
      <xdr:col>10</xdr:col>
      <xdr:colOff>165100</xdr:colOff>
      <xdr:row>76</xdr:row>
      <xdr:rowOff>132562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149090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83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110885</xdr:rowOff>
    </xdr:from>
    <xdr:to>
      <xdr:col>6</xdr:col>
      <xdr:colOff>38100</xdr:colOff>
      <xdr:row>70</xdr:row>
      <xdr:rowOff>41035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19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57562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17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170365</xdr:rowOff>
    </xdr:from>
    <xdr:to>
      <xdr:col>24</xdr:col>
      <xdr:colOff>63500</xdr:colOff>
      <xdr:row>98</xdr:row>
      <xdr:rowOff>10049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01015"/>
          <a:ext cx="8382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10049</xdr:rowOff>
    </xdr:from>
    <xdr:to>
      <xdr:col>19</xdr:col>
      <xdr:colOff>177800</xdr:colOff>
      <xdr:row>98</xdr:row>
      <xdr:rowOff>16125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12149"/>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6550</xdr:rowOff>
    </xdr:from>
    <xdr:to>
      <xdr:col>15</xdr:col>
      <xdr:colOff>50800</xdr:colOff>
      <xdr:row>98</xdr:row>
      <xdr:rowOff>16125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08650"/>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6550</xdr:rowOff>
    </xdr:from>
    <xdr:to>
      <xdr:col>10</xdr:col>
      <xdr:colOff>114300</xdr:colOff>
      <xdr:row>98</xdr:row>
      <xdr:rowOff>22225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0865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119565</xdr:rowOff>
    </xdr:from>
    <xdr:to>
      <xdr:col>24</xdr:col>
      <xdr:colOff>114300</xdr:colOff>
      <xdr:row>98</xdr:row>
      <xdr:rowOff>49715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142442</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0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130699</xdr:rowOff>
    </xdr:from>
    <xdr:to>
      <xdr:col>20</xdr:col>
      <xdr:colOff>38100</xdr:colOff>
      <xdr:row>98</xdr:row>
      <xdr:rowOff>60849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77376</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5" y="165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136775</xdr:rowOff>
    </xdr:from>
    <xdr:to>
      <xdr:col>15</xdr:col>
      <xdr:colOff>101600</xdr:colOff>
      <xdr:row>98</xdr:row>
      <xdr:rowOff>66925</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83452</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5" y="1654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127200</xdr:rowOff>
    </xdr:from>
    <xdr:to>
      <xdr:col>10</xdr:col>
      <xdr:colOff>165100</xdr:colOff>
      <xdr:row>98</xdr:row>
      <xdr:rowOff>57350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73877</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5" y="1653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142875</xdr:rowOff>
    </xdr:from>
    <xdr:to>
      <xdr:col>6</xdr:col>
      <xdr:colOff>38100</xdr:colOff>
      <xdr:row>98</xdr:row>
      <xdr:rowOff>73025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89552</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146101</xdr:rowOff>
    </xdr:from>
    <xdr:to>
      <xdr:col>55</xdr:col>
      <xdr:colOff>0</xdr:colOff>
      <xdr:row>39</xdr:row>
      <xdr:rowOff>10389</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61201"/>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93828</xdr:rowOff>
    </xdr:from>
    <xdr:to>
      <xdr:col>50</xdr:col>
      <xdr:colOff>114300</xdr:colOff>
      <xdr:row>38</xdr:row>
      <xdr:rowOff>146101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608928"/>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85522</xdr:rowOff>
    </xdr:from>
    <xdr:to>
      <xdr:col>45</xdr:col>
      <xdr:colOff>177800</xdr:colOff>
      <xdr:row>38</xdr:row>
      <xdr:rowOff>93828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0062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71577</xdr:rowOff>
    </xdr:from>
    <xdr:to>
      <xdr:col>41</xdr:col>
      <xdr:colOff>50800</xdr:colOff>
      <xdr:row>38</xdr:row>
      <xdr:rowOff>85522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58667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131039</xdr:rowOff>
    </xdr:from>
    <xdr:to>
      <xdr:col>55</xdr:col>
      <xdr:colOff>50800</xdr:colOff>
      <xdr:row>39</xdr:row>
      <xdr:rowOff>61189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95301</xdr:rowOff>
    </xdr:from>
    <xdr:to>
      <xdr:col>50</xdr:col>
      <xdr:colOff>165100</xdr:colOff>
      <xdr:row>39</xdr:row>
      <xdr:rowOff>25451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16578</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7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43028</xdr:rowOff>
    </xdr:from>
    <xdr:to>
      <xdr:col>46</xdr:col>
      <xdr:colOff>38100</xdr:colOff>
      <xdr:row>38</xdr:row>
      <xdr:rowOff>144628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161155</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3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34722</xdr:rowOff>
    </xdr:from>
    <xdr:to>
      <xdr:col>41</xdr:col>
      <xdr:colOff>101600</xdr:colOff>
      <xdr:row>38</xdr:row>
      <xdr:rowOff>136322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152849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3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20777</xdr:rowOff>
    </xdr:from>
    <xdr:to>
      <xdr:col>36</xdr:col>
      <xdr:colOff>165100</xdr:colOff>
      <xdr:row>38</xdr:row>
      <xdr:rowOff>122377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113504</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71857</xdr:rowOff>
    </xdr:from>
    <xdr:to>
      <xdr:col>55</xdr:col>
      <xdr:colOff>0</xdr:colOff>
      <xdr:row>55</xdr:row>
      <xdr:rowOff>43866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158707"/>
          <a:ext cx="838200" cy="3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71857</xdr:rowOff>
    </xdr:from>
    <xdr:to>
      <xdr:col>50</xdr:col>
      <xdr:colOff>114300</xdr:colOff>
      <xdr:row>54</xdr:row>
      <xdr:rowOff>163383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158707"/>
          <a:ext cx="889000" cy="2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163383</xdr:rowOff>
    </xdr:from>
    <xdr:to>
      <xdr:col>45</xdr:col>
      <xdr:colOff>177800</xdr:colOff>
      <xdr:row>55</xdr:row>
      <xdr:rowOff>98323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421683"/>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84333</xdr:rowOff>
    </xdr:from>
    <xdr:to>
      <xdr:col>41</xdr:col>
      <xdr:colOff>50800</xdr:colOff>
      <xdr:row>55</xdr:row>
      <xdr:rowOff>98323</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514083"/>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164516</xdr:rowOff>
    </xdr:from>
    <xdr:to>
      <xdr:col>55</xdr:col>
      <xdr:colOff>50800</xdr:colOff>
      <xdr:row>55</xdr:row>
      <xdr:rowOff>94666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4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15943</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2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21057</xdr:rowOff>
    </xdr:from>
    <xdr:to>
      <xdr:col>50</xdr:col>
      <xdr:colOff>165100</xdr:colOff>
      <xdr:row>53</xdr:row>
      <xdr:rowOff>122657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1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139184</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88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112583</xdr:rowOff>
    </xdr:from>
    <xdr:to>
      <xdr:col>46</xdr:col>
      <xdr:colOff>38100</xdr:colOff>
      <xdr:row>55</xdr:row>
      <xdr:rowOff>42733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59260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14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47523</xdr:rowOff>
    </xdr:from>
    <xdr:to>
      <xdr:col>41</xdr:col>
      <xdr:colOff>101600</xdr:colOff>
      <xdr:row>55</xdr:row>
      <xdr:rowOff>149123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4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165650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33533</xdr:rowOff>
    </xdr:from>
    <xdr:to>
      <xdr:col>36</xdr:col>
      <xdr:colOff>165100</xdr:colOff>
      <xdr:row>55</xdr:row>
      <xdr:rowOff>135133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4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151660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2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65805</xdr:rowOff>
    </xdr:from>
    <xdr:to>
      <xdr:col>55</xdr:col>
      <xdr:colOff>0</xdr:colOff>
      <xdr:row>75</xdr:row>
      <xdr:rowOff>164840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2924555"/>
          <a:ext cx="838200" cy="9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65805</xdr:rowOff>
    </xdr:from>
    <xdr:to>
      <xdr:col>50</xdr:col>
      <xdr:colOff>114300</xdr:colOff>
      <xdr:row>76</xdr:row>
      <xdr:rowOff>89802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2924555"/>
          <a:ext cx="889000" cy="19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82607</xdr:rowOff>
    </xdr:from>
    <xdr:to>
      <xdr:col>45</xdr:col>
      <xdr:colOff>177800</xdr:colOff>
      <xdr:row>76</xdr:row>
      <xdr:rowOff>89802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112807"/>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82607</xdr:rowOff>
    </xdr:from>
    <xdr:to>
      <xdr:col>41</xdr:col>
      <xdr:colOff>50800</xdr:colOff>
      <xdr:row>76</xdr:row>
      <xdr:rowOff>131225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112807"/>
          <a:ext cx="889000" cy="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114040</xdr:rowOff>
    </xdr:from>
    <xdr:to>
      <xdr:col>55</xdr:col>
      <xdr:colOff>50800</xdr:colOff>
      <xdr:row>76</xdr:row>
      <xdr:rowOff>44190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2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136917</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8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15005</xdr:rowOff>
    </xdr:from>
    <xdr:to>
      <xdr:col>50</xdr:col>
      <xdr:colOff>165100</xdr:colOff>
      <xdr:row>75</xdr:row>
      <xdr:rowOff>116605</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28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133132</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26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39002</xdr:rowOff>
    </xdr:from>
    <xdr:to>
      <xdr:col>46</xdr:col>
      <xdr:colOff>38100</xdr:colOff>
      <xdr:row>76</xdr:row>
      <xdr:rowOff>140602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0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157129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8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31807</xdr:rowOff>
    </xdr:from>
    <xdr:to>
      <xdr:col>41</xdr:col>
      <xdr:colOff>101600</xdr:colOff>
      <xdr:row>76</xdr:row>
      <xdr:rowOff>133407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0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149934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2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80425</xdr:rowOff>
    </xdr:from>
    <xdr:to>
      <xdr:col>36</xdr:col>
      <xdr:colOff>165100</xdr:colOff>
      <xdr:row>77</xdr:row>
      <xdr:rowOff>10575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1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27102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28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96769</xdr:rowOff>
    </xdr:from>
    <xdr:to>
      <xdr:col>55</xdr:col>
      <xdr:colOff>0</xdr:colOff>
      <xdr:row>94</xdr:row>
      <xdr:rowOff>103535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213069"/>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51498</xdr:rowOff>
    </xdr:from>
    <xdr:to>
      <xdr:col>50</xdr:col>
      <xdr:colOff>114300</xdr:colOff>
      <xdr:row>94</xdr:row>
      <xdr:rowOff>96769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167798"/>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51498</xdr:rowOff>
    </xdr:from>
    <xdr:to>
      <xdr:col>45</xdr:col>
      <xdr:colOff>177800</xdr:colOff>
      <xdr:row>95</xdr:row>
      <xdr:rowOff>64249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167798"/>
          <a:ext cx="889000" cy="1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47794</xdr:rowOff>
    </xdr:from>
    <xdr:to>
      <xdr:col>41</xdr:col>
      <xdr:colOff>50800</xdr:colOff>
      <xdr:row>95</xdr:row>
      <xdr:rowOff>64249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164094"/>
          <a:ext cx="889000" cy="18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52735</xdr:rowOff>
    </xdr:from>
    <xdr:to>
      <xdr:col>55</xdr:col>
      <xdr:colOff>50800</xdr:colOff>
      <xdr:row>94</xdr:row>
      <xdr:rowOff>154335</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75612</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02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45969</xdr:rowOff>
    </xdr:from>
    <xdr:to>
      <xdr:col>50</xdr:col>
      <xdr:colOff>165100</xdr:colOff>
      <xdr:row>94</xdr:row>
      <xdr:rowOff>147569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164096</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593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698</xdr:rowOff>
    </xdr:from>
    <xdr:to>
      <xdr:col>46</xdr:col>
      <xdr:colOff>38100</xdr:colOff>
      <xdr:row>94</xdr:row>
      <xdr:rowOff>102298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1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118825</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58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13449</xdr:rowOff>
    </xdr:from>
    <xdr:to>
      <xdr:col>41</xdr:col>
      <xdr:colOff>101600</xdr:colOff>
      <xdr:row>95</xdr:row>
      <xdr:rowOff>115049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3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131576</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61795" y="1607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168444</xdr:rowOff>
    </xdr:from>
    <xdr:to>
      <xdr:col>36</xdr:col>
      <xdr:colOff>165100</xdr:colOff>
      <xdr:row>94</xdr:row>
      <xdr:rowOff>98594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1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115121</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672795" y="1588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57198</xdr:rowOff>
    </xdr:from>
    <xdr:to>
      <xdr:col>85</xdr:col>
      <xdr:colOff>127000</xdr:colOff>
      <xdr:row>34</xdr:row>
      <xdr:rowOff>128499</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5886498"/>
          <a:ext cx="8382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97295</xdr:rowOff>
    </xdr:from>
    <xdr:to>
      <xdr:col>81</xdr:col>
      <xdr:colOff>50800</xdr:colOff>
      <xdr:row>34</xdr:row>
      <xdr:rowOff>57198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4592300" y="5583695"/>
          <a:ext cx="889000" cy="30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97295</xdr:rowOff>
    </xdr:from>
    <xdr:to>
      <xdr:col>76</xdr:col>
      <xdr:colOff>114300</xdr:colOff>
      <xdr:row>34</xdr:row>
      <xdr:rowOff>171018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5583695"/>
          <a:ext cx="889000" cy="4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171018</xdr:rowOff>
    </xdr:from>
    <xdr:to>
      <xdr:col>71</xdr:col>
      <xdr:colOff>177800</xdr:colOff>
      <xdr:row>35</xdr:row>
      <xdr:rowOff>149210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6000318"/>
          <a:ext cx="889000" cy="1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77699</xdr:rowOff>
    </xdr:from>
    <xdr:to>
      <xdr:col>85</xdr:col>
      <xdr:colOff>177800</xdr:colOff>
      <xdr:row>35</xdr:row>
      <xdr:rowOff>7849</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59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100576</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57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6398</xdr:rowOff>
    </xdr:from>
    <xdr:to>
      <xdr:col>81</xdr:col>
      <xdr:colOff>101600</xdr:colOff>
      <xdr:row>34</xdr:row>
      <xdr:rowOff>107998</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58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124525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6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46495</xdr:rowOff>
    </xdr:from>
    <xdr:to>
      <xdr:col>76</xdr:col>
      <xdr:colOff>165100</xdr:colOff>
      <xdr:row>32</xdr:row>
      <xdr:rowOff>148095</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55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164622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3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120218</xdr:rowOff>
    </xdr:from>
    <xdr:to>
      <xdr:col>72</xdr:col>
      <xdr:colOff>38100</xdr:colOff>
      <xdr:row>35</xdr:row>
      <xdr:rowOff>50368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59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66895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57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98410</xdr:rowOff>
    </xdr:from>
    <xdr:to>
      <xdr:col>67</xdr:col>
      <xdr:colOff>101600</xdr:colOff>
      <xdr:row>36</xdr:row>
      <xdr:rowOff>28560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0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45087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8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155729</xdr:rowOff>
    </xdr:from>
    <xdr:to>
      <xdr:col>85</xdr:col>
      <xdr:colOff>127000</xdr:colOff>
      <xdr:row>56</xdr:row>
      <xdr:rowOff>162716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56929"/>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155729</xdr:rowOff>
    </xdr:from>
    <xdr:to>
      <xdr:col>81</xdr:col>
      <xdr:colOff>50800</xdr:colOff>
      <xdr:row>56</xdr:row>
      <xdr:rowOff>159492</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4592300" y="9756929"/>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159492</xdr:rowOff>
    </xdr:from>
    <xdr:to>
      <xdr:col>76</xdr:col>
      <xdr:colOff>114300</xdr:colOff>
      <xdr:row>56</xdr:row>
      <xdr:rowOff>162039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760692"/>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152735</xdr:rowOff>
    </xdr:from>
    <xdr:to>
      <xdr:col>71</xdr:col>
      <xdr:colOff>177800</xdr:colOff>
      <xdr:row>56</xdr:row>
      <xdr:rowOff>162039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753935"/>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111916</xdr:rowOff>
    </xdr:from>
    <xdr:to>
      <xdr:col>85</xdr:col>
      <xdr:colOff>177800</xdr:colOff>
      <xdr:row>57</xdr:row>
      <xdr:rowOff>42066</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90343</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6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104929</xdr:rowOff>
    </xdr:from>
    <xdr:to>
      <xdr:col>81</xdr:col>
      <xdr:colOff>101600</xdr:colOff>
      <xdr:row>57</xdr:row>
      <xdr:rowOff>35079</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51606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4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108692</xdr:rowOff>
    </xdr:from>
    <xdr:to>
      <xdr:col>76</xdr:col>
      <xdr:colOff>165100</xdr:colOff>
      <xdr:row>57</xdr:row>
      <xdr:rowOff>38842</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55369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111239</xdr:rowOff>
    </xdr:from>
    <xdr:to>
      <xdr:col>72</xdr:col>
      <xdr:colOff>38100</xdr:colOff>
      <xdr:row>57</xdr:row>
      <xdr:rowOff>41389</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7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57916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101935</xdr:rowOff>
    </xdr:from>
    <xdr:to>
      <xdr:col>67</xdr:col>
      <xdr:colOff>101600</xdr:colOff>
      <xdr:row>57</xdr:row>
      <xdr:rowOff>32085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7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23212</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7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153454</xdr:rowOff>
    </xdr:from>
    <xdr:to>
      <xdr:col>85</xdr:col>
      <xdr:colOff>127000</xdr:colOff>
      <xdr:row>78</xdr:row>
      <xdr:rowOff>154921</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5481300" y="13526554"/>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102039</xdr:rowOff>
    </xdr:from>
    <xdr:to>
      <xdr:col>81</xdr:col>
      <xdr:colOff>50800</xdr:colOff>
      <xdr:row>78</xdr:row>
      <xdr:rowOff>153454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4592300" y="13303689"/>
          <a:ext cx="889000" cy="2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102039</xdr:rowOff>
    </xdr:from>
    <xdr:to>
      <xdr:col>76</xdr:col>
      <xdr:colOff>114300</xdr:colOff>
      <xdr:row>78</xdr:row>
      <xdr:rowOff>166942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3703300" y="13303689"/>
          <a:ext cx="889000" cy="23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166942</xdr:rowOff>
    </xdr:from>
    <xdr:to>
      <xdr:col>71</xdr:col>
      <xdr:colOff>177800</xdr:colOff>
      <xdr:row>79</xdr:row>
      <xdr:rowOff>27343</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2814300" y="13540042"/>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104121</xdr:rowOff>
    </xdr:from>
    <xdr:to>
      <xdr:col>85</xdr:col>
      <xdr:colOff>177800</xdr:colOff>
      <xdr:row>79</xdr:row>
      <xdr:rowOff>34271</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19048</xdr:rowOff>
    </xdr:from>
    <xdr:ext cx="469744"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3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102654</xdr:rowOff>
    </xdr:from>
    <xdr:to>
      <xdr:col>81</xdr:col>
      <xdr:colOff>101600</xdr:colOff>
      <xdr:row>79</xdr:row>
      <xdr:rowOff>32804</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23931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5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51239</xdr:rowOff>
    </xdr:from>
    <xdr:to>
      <xdr:col>76</xdr:col>
      <xdr:colOff>165100</xdr:colOff>
      <xdr:row>77</xdr:row>
      <xdr:rowOff>152839</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169366</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25111" y="130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116142</xdr:rowOff>
    </xdr:from>
    <xdr:to>
      <xdr:col>72</xdr:col>
      <xdr:colOff>38100</xdr:colOff>
      <xdr:row>79</xdr:row>
      <xdr:rowOff>46292</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37419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147993</xdr:rowOff>
    </xdr:from>
    <xdr:to>
      <xdr:col>67</xdr:col>
      <xdr:colOff>101600</xdr:colOff>
      <xdr:row>79</xdr:row>
      <xdr:rowOff>78143</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69270</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5017" y="1361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164974</xdr:rowOff>
    </xdr:from>
    <xdr:to>
      <xdr:col>85</xdr:col>
      <xdr:colOff>127000</xdr:colOff>
      <xdr:row>95</xdr:row>
      <xdr:rowOff>2595</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109824"/>
          <a:ext cx="8382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2595</xdr:rowOff>
    </xdr:from>
    <xdr:to>
      <xdr:col>81</xdr:col>
      <xdr:colOff>50800</xdr:colOff>
      <xdr:row>95</xdr:row>
      <xdr:rowOff>19238</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290345"/>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19238</xdr:rowOff>
    </xdr:from>
    <xdr:to>
      <xdr:col>76</xdr:col>
      <xdr:colOff>114300</xdr:colOff>
      <xdr:row>95</xdr:row>
      <xdr:rowOff>70836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3703300" y="1630698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171310</xdr:rowOff>
    </xdr:from>
    <xdr:to>
      <xdr:col>71</xdr:col>
      <xdr:colOff>177800</xdr:colOff>
      <xdr:row>95</xdr:row>
      <xdr:rowOff>70836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814300" y="16287610"/>
          <a:ext cx="889000" cy="7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114174</xdr:rowOff>
    </xdr:from>
    <xdr:to>
      <xdr:col>85</xdr:col>
      <xdr:colOff>177800</xdr:colOff>
      <xdr:row>94</xdr:row>
      <xdr:rowOff>44324</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0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137051</xdr:rowOff>
    </xdr:from>
    <xdr:ext cx="599010"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591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123245</xdr:rowOff>
    </xdr:from>
    <xdr:to>
      <xdr:col>81</xdr:col>
      <xdr:colOff>101600</xdr:colOff>
      <xdr:row>95</xdr:row>
      <xdr:rowOff>53395</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2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69922</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0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139888</xdr:rowOff>
    </xdr:from>
    <xdr:to>
      <xdr:col>76</xdr:col>
      <xdr:colOff>165100</xdr:colOff>
      <xdr:row>95</xdr:row>
      <xdr:rowOff>70038</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2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86565</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03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20036</xdr:rowOff>
    </xdr:from>
    <xdr:to>
      <xdr:col>72</xdr:col>
      <xdr:colOff>38100</xdr:colOff>
      <xdr:row>95</xdr:row>
      <xdr:rowOff>121636</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138163</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03795" y="160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120510</xdr:rowOff>
    </xdr:from>
    <xdr:to>
      <xdr:col>67</xdr:col>
      <xdr:colOff>101600</xdr:colOff>
      <xdr:row>95</xdr:row>
      <xdr:rowOff>50660</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2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67187</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14795" y="160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241,120</a:t>
          </a:r>
          <a:r>
            <a:rPr kumimoji="1" lang="ja-JP" altLang="en-US" sz="1300">
              <a:latin typeface="ＭＳ Ｐゴシック" panose="020B0600070205080204" pitchFamily="50" charset="-128"/>
              <a:ea typeface="ＭＳ Ｐゴシック" panose="020B0600070205080204" pitchFamily="50" charset="-128"/>
            </a:rPr>
            <a:t>円と類似団体内順位で１位となっているが、保育園や養護老人ホームを直営で行っていることが要因である。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605,768</a:t>
          </a:r>
          <a:r>
            <a:rPr kumimoji="1" lang="ja-JP" altLang="en-US" sz="1300">
              <a:latin typeface="ＭＳ Ｐゴシック" panose="020B0600070205080204" pitchFamily="50" charset="-128"/>
              <a:ea typeface="ＭＳ Ｐゴシック" panose="020B0600070205080204" pitchFamily="50" charset="-128"/>
            </a:rPr>
            <a:t>円と高額なのは老人ホーム改築事業、平成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年度については老人ホーム改築及び旧老人ホーム解体や特別養護老人ホーム運営費補助等を</a:t>
          </a:r>
        </a:p>
        <a:p>
          <a:r>
            <a:rPr kumimoji="1" lang="ja-JP" altLang="en-US" sz="1300">
              <a:latin typeface="ＭＳ Ｐゴシック" panose="020B0600070205080204" pitchFamily="50" charset="-128"/>
              <a:ea typeface="ＭＳ Ｐゴシック" panose="020B0600070205080204" pitchFamily="50" charset="-128"/>
            </a:rPr>
            <a:t>行ったことが大きく増加した要因の一つであるが、これらは老人福祉の充実を図るために重点的に取り組んできたことによるものである。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113,903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円となっており、類似団体平均に比べ高水準なのは病院建設事業補助や病院運営費補助を行っていることが主な要因である。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181,972</a:t>
          </a:r>
          <a:r>
            <a:rPr kumimoji="1" lang="ja-JP" altLang="en-US" sz="1300">
              <a:latin typeface="ＭＳ Ｐゴシック" panose="020B0600070205080204" pitchFamily="50" charset="-128"/>
              <a:ea typeface="ＭＳ Ｐゴシック" panose="020B0600070205080204" pitchFamily="50" charset="-128"/>
            </a:rPr>
            <a:t>円となっており、前年度より大幅に増加しているのは平成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年度実施の老人ホーム移転改築事業に係る起債償還が開始したためである。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年度～平</a:t>
          </a:r>
          <a:r>
            <a:rPr kumimoji="1" lang="ja-JP" altLang="en-US" sz="1300">
              <a:latin typeface="ＭＳ Ｐゴシック" panose="020B0600070205080204" pitchFamily="50" charset="-128"/>
              <a:ea typeface="ＭＳ Ｐゴシック" panose="020B0600070205080204" pitchFamily="50" charset="-128"/>
            </a:rPr>
            <a:t>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老人ホーム移転改築事業（平成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年度）、旧老人ホーム解体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特別養護老人ホーム運営補助（平成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年度）及び消防庁舎改築事業（平成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といった</a:t>
          </a:r>
          <a:r>
            <a:rPr kumimoji="1" lang="ja-JP" altLang="en-US" sz="1200">
              <a:latin typeface="ＭＳ ゴシック" pitchFamily="49" charset="-128"/>
              <a:ea typeface="ＭＳ ゴシック" pitchFamily="49" charset="-128"/>
            </a:rPr>
            <a:t>町内の公共施設整備が続いたことにより基金の取り崩しを行ったため実質単年度収支が負数となった。平成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年度は税収の増や除排雪経費の減によって財政調整基金の取り崩し額が減少したため、実質単年度収支が回復し、数値として平成２５年度ぶりに正数となった。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年度は国民健康保険特別会計において</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百万円の赤字決算となった。</a:t>
          </a:r>
        </a:p>
        <a:p>
          <a:r>
            <a:rPr kumimoji="1" lang="ja-JP" altLang="en-US" sz="1400">
              <a:latin typeface="ＭＳ ゴシック" pitchFamily="49" charset="-128"/>
              <a:ea typeface="ＭＳ ゴシック" pitchFamily="49" charset="-128"/>
            </a:rPr>
            <a:t>これは、前年度に比べ財政調整交付金等が減収となったことによるものである。</a:t>
          </a:r>
        </a:p>
        <a:p>
          <a:r>
            <a:rPr kumimoji="1" lang="ja-JP" altLang="en-US" sz="1400">
              <a:latin typeface="ＭＳ ゴシック" pitchFamily="49" charset="-128"/>
              <a:ea typeface="ＭＳ ゴシック" pitchFamily="49" charset="-128"/>
            </a:rPr>
            <a:t>また、国民健康被保険者数の減少から、医療費全体額は減少しているものの、一人あたりの医療費負担額は減少しておらず実質負担増となっている。</a:t>
          </a:r>
        </a:p>
        <a:p>
          <a:r>
            <a:rPr kumimoji="1" lang="ja-JP" altLang="en-US" sz="1400">
              <a:latin typeface="ＭＳ ゴシック" pitchFamily="49" charset="-128"/>
              <a:ea typeface="ＭＳ ゴシック" pitchFamily="49" charset="-128"/>
            </a:rPr>
            <a:t>今後は、国民健康保険運営に必要な保険税状況を把握するとともに、保険事業による医療費適正化を意識した取り組みによる医療費削減を行い、単年度黒字化を目指し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年以内で累積赤字の解消を考えている。</a:t>
          </a:r>
        </a:p>
        <a:p>
          <a:r>
            <a:rPr kumimoji="1" lang="ja-JP" altLang="en-US" sz="1400">
              <a:latin typeface="ＭＳ ゴシック" pitchFamily="49" charset="-128"/>
              <a:ea typeface="ＭＳ ゴシック" pitchFamily="49" charset="-128"/>
            </a:rPr>
            <a:t>国民健康保険特別会計以外においてはいずれも赤字決算とはなっておらず、また、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64" t="s">
        <v>80</v>
      </c>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c r="CN1" s="464"/>
      <c r="CO1" s="464"/>
      <c r="CP1" s="464"/>
      <c r="CQ1" s="464"/>
      <c r="CR1" s="464"/>
      <c r="CS1" s="464"/>
      <c r="CT1" s="464"/>
      <c r="CU1" s="464"/>
      <c r="CV1" s="464"/>
      <c r="CW1" s="464"/>
      <c r="CX1" s="464"/>
      <c r="CY1" s="464"/>
      <c r="CZ1" s="464"/>
      <c r="DA1" s="464"/>
      <c r="DB1" s="464"/>
      <c r="DC1" s="464"/>
      <c r="DD1" s="464"/>
      <c r="DE1" s="464"/>
      <c r="DF1" s="464"/>
      <c r="DG1" s="464"/>
      <c r="DH1" s="464"/>
      <c r="DI1" s="46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65" t="s">
        <v>82</v>
      </c>
      <c r="C3" s="466"/>
      <c r="D3" s="466"/>
      <c r="E3" s="467"/>
      <c r="F3" s="467"/>
      <c r="G3" s="467"/>
      <c r="H3" s="467"/>
      <c r="I3" s="467"/>
      <c r="J3" s="467"/>
      <c r="K3" s="467"/>
      <c r="L3" s="467" t="s">
        <v>83</v>
      </c>
      <c r="M3" s="467"/>
      <c r="N3" s="467"/>
      <c r="O3" s="467"/>
      <c r="P3" s="467"/>
      <c r="Q3" s="467"/>
      <c r="R3" s="474"/>
      <c r="S3" s="474"/>
      <c r="T3" s="474"/>
      <c r="U3" s="474"/>
      <c r="V3" s="475"/>
      <c r="W3" s="449" t="s">
        <v>84</v>
      </c>
      <c r="X3" s="450"/>
      <c r="Y3" s="450"/>
      <c r="Z3" s="450"/>
      <c r="AA3" s="450"/>
      <c r="AB3" s="466"/>
      <c r="AC3" s="474" t="s">
        <v>85</v>
      </c>
      <c r="AD3" s="450"/>
      <c r="AE3" s="450"/>
      <c r="AF3" s="450"/>
      <c r="AG3" s="450"/>
      <c r="AH3" s="450"/>
      <c r="AI3" s="450"/>
      <c r="AJ3" s="450"/>
      <c r="AK3" s="450"/>
      <c r="AL3" s="451"/>
      <c r="AM3" s="449" t="s">
        <v>86</v>
      </c>
      <c r="AN3" s="450"/>
      <c r="AO3" s="450"/>
      <c r="AP3" s="450"/>
      <c r="AQ3" s="450"/>
      <c r="AR3" s="450"/>
      <c r="AS3" s="450"/>
      <c r="AT3" s="450"/>
      <c r="AU3" s="450"/>
      <c r="AV3" s="450"/>
      <c r="AW3" s="450"/>
      <c r="AX3" s="451"/>
      <c r="AY3" s="486" t="s">
        <v>1</v>
      </c>
      <c r="AZ3" s="487"/>
      <c r="BA3" s="487"/>
      <c r="BB3" s="487"/>
      <c r="BC3" s="487"/>
      <c r="BD3" s="487"/>
      <c r="BE3" s="487"/>
      <c r="BF3" s="487"/>
      <c r="BG3" s="487"/>
      <c r="BH3" s="487"/>
      <c r="BI3" s="487"/>
      <c r="BJ3" s="487"/>
      <c r="BK3" s="487"/>
      <c r="BL3" s="487"/>
      <c r="BM3" s="488"/>
      <c r="BN3" s="449" t="s">
        <v>87</v>
      </c>
      <c r="BO3" s="450"/>
      <c r="BP3" s="450"/>
      <c r="BQ3" s="450"/>
      <c r="BR3" s="450"/>
      <c r="BS3" s="450"/>
      <c r="BT3" s="450"/>
      <c r="BU3" s="451"/>
      <c r="BV3" s="449" t="s">
        <v>88</v>
      </c>
      <c r="BW3" s="450"/>
      <c r="BX3" s="450"/>
      <c r="BY3" s="450"/>
      <c r="BZ3" s="450"/>
      <c r="CA3" s="450"/>
      <c r="CB3" s="450"/>
      <c r="CC3" s="451"/>
      <c r="CD3" s="486" t="s">
        <v>1</v>
      </c>
      <c r="CE3" s="487"/>
      <c r="CF3" s="487"/>
      <c r="CG3" s="487"/>
      <c r="CH3" s="487"/>
      <c r="CI3" s="487"/>
      <c r="CJ3" s="487"/>
      <c r="CK3" s="487"/>
      <c r="CL3" s="487"/>
      <c r="CM3" s="487"/>
      <c r="CN3" s="487"/>
      <c r="CO3" s="487"/>
      <c r="CP3" s="487"/>
      <c r="CQ3" s="487"/>
      <c r="CR3" s="487"/>
      <c r="CS3" s="488"/>
      <c r="CT3" s="449" t="s">
        <v>89</v>
      </c>
      <c r="CU3" s="450"/>
      <c r="CV3" s="450"/>
      <c r="CW3" s="450"/>
      <c r="CX3" s="450"/>
      <c r="CY3" s="450"/>
      <c r="CZ3" s="450"/>
      <c r="DA3" s="451"/>
      <c r="DB3" s="449" t="s">
        <v>90</v>
      </c>
      <c r="DC3" s="450"/>
      <c r="DD3" s="450"/>
      <c r="DE3" s="450"/>
      <c r="DF3" s="450"/>
      <c r="DG3" s="450"/>
      <c r="DH3" s="450"/>
      <c r="DI3" s="451"/>
      <c r="DJ3" s="185"/>
      <c r="DK3" s="185"/>
      <c r="DL3" s="185"/>
      <c r="DM3" s="185"/>
      <c r="DN3" s="185"/>
      <c r="DO3" s="185"/>
    </row>
    <row r="4" spans="1:119" ht="18.75" customHeight="1" x14ac:dyDescent="0.15">
      <c r="A4" s="186"/>
      <c r="B4" s="468"/>
      <c r="C4" s="469"/>
      <c r="D4" s="469"/>
      <c r="E4" s="470"/>
      <c r="F4" s="470"/>
      <c r="G4" s="470"/>
      <c r="H4" s="470"/>
      <c r="I4" s="470"/>
      <c r="J4" s="470"/>
      <c r="K4" s="470"/>
      <c r="L4" s="470"/>
      <c r="M4" s="470"/>
      <c r="N4" s="470"/>
      <c r="O4" s="470"/>
      <c r="P4" s="470"/>
      <c r="Q4" s="470"/>
      <c r="R4" s="476"/>
      <c r="S4" s="476"/>
      <c r="T4" s="476"/>
      <c r="U4" s="476"/>
      <c r="V4" s="477"/>
      <c r="W4" s="480"/>
      <c r="X4" s="481"/>
      <c r="Y4" s="481"/>
      <c r="Z4" s="481"/>
      <c r="AA4" s="481"/>
      <c r="AB4" s="469"/>
      <c r="AC4" s="476"/>
      <c r="AD4" s="481"/>
      <c r="AE4" s="481"/>
      <c r="AF4" s="481"/>
      <c r="AG4" s="481"/>
      <c r="AH4" s="481"/>
      <c r="AI4" s="481"/>
      <c r="AJ4" s="481"/>
      <c r="AK4" s="481"/>
      <c r="AL4" s="484"/>
      <c r="AM4" s="482"/>
      <c r="AN4" s="483"/>
      <c r="AO4" s="483"/>
      <c r="AP4" s="483"/>
      <c r="AQ4" s="483"/>
      <c r="AR4" s="483"/>
      <c r="AS4" s="483"/>
      <c r="AT4" s="483"/>
      <c r="AU4" s="483"/>
      <c r="AV4" s="483"/>
      <c r="AW4" s="483"/>
      <c r="AX4" s="485"/>
      <c r="AY4" s="452" t="s">
        <v>91</v>
      </c>
      <c r="AZ4" s="453"/>
      <c r="BA4" s="453"/>
      <c r="BB4" s="453"/>
      <c r="BC4" s="453"/>
      <c r="BD4" s="453"/>
      <c r="BE4" s="453"/>
      <c r="BF4" s="453"/>
      <c r="BG4" s="453"/>
      <c r="BH4" s="453"/>
      <c r="BI4" s="453"/>
      <c r="BJ4" s="453"/>
      <c r="BK4" s="453"/>
      <c r="BL4" s="453"/>
      <c r="BM4" s="454"/>
      <c r="BN4" s="455">
        <v>8261225</v>
      </c>
      <c r="BO4" s="456"/>
      <c r="BP4" s="456"/>
      <c r="BQ4" s="456"/>
      <c r="BR4" s="456"/>
      <c r="BS4" s="456"/>
      <c r="BT4" s="456"/>
      <c r="BU4" s="457"/>
      <c r="BV4" s="455">
        <v>8561549</v>
      </c>
      <c r="BW4" s="456"/>
      <c r="BX4" s="456"/>
      <c r="BY4" s="456"/>
      <c r="BZ4" s="456"/>
      <c r="CA4" s="456"/>
      <c r="CB4" s="456"/>
      <c r="CC4" s="457"/>
      <c r="CD4" s="458" t="s">
        <v>92</v>
      </c>
      <c r="CE4" s="459"/>
      <c r="CF4" s="459"/>
      <c r="CG4" s="459"/>
      <c r="CH4" s="459"/>
      <c r="CI4" s="459"/>
      <c r="CJ4" s="459"/>
      <c r="CK4" s="459"/>
      <c r="CL4" s="459"/>
      <c r="CM4" s="459"/>
      <c r="CN4" s="459"/>
      <c r="CO4" s="459"/>
      <c r="CP4" s="459"/>
      <c r="CQ4" s="459"/>
      <c r="CR4" s="459"/>
      <c r="CS4" s="460"/>
      <c r="CT4" s="461">
        <v>2.1</v>
      </c>
      <c r="CU4" s="462"/>
      <c r="CV4" s="462"/>
      <c r="CW4" s="462"/>
      <c r="CX4" s="462"/>
      <c r="CY4" s="462"/>
      <c r="CZ4" s="462"/>
      <c r="DA4" s="463"/>
      <c r="DB4" s="461">
        <v>2</v>
      </c>
      <c r="DC4" s="462"/>
      <c r="DD4" s="462"/>
      <c r="DE4" s="462"/>
      <c r="DF4" s="462"/>
      <c r="DG4" s="462"/>
      <c r="DH4" s="462"/>
      <c r="DI4" s="463"/>
      <c r="DJ4" s="185"/>
      <c r="DK4" s="185"/>
      <c r="DL4" s="185"/>
      <c r="DM4" s="185"/>
      <c r="DN4" s="185"/>
      <c r="DO4" s="185"/>
    </row>
    <row r="5" spans="1:119" ht="18.75" customHeight="1" x14ac:dyDescent="0.15">
      <c r="A5" s="186"/>
      <c r="B5" s="471"/>
      <c r="C5" s="472"/>
      <c r="D5" s="472"/>
      <c r="E5" s="473"/>
      <c r="F5" s="473"/>
      <c r="G5" s="473"/>
      <c r="H5" s="473"/>
      <c r="I5" s="473"/>
      <c r="J5" s="473"/>
      <c r="K5" s="473"/>
      <c r="L5" s="473"/>
      <c r="M5" s="473"/>
      <c r="N5" s="473"/>
      <c r="O5" s="473"/>
      <c r="P5" s="473"/>
      <c r="Q5" s="473"/>
      <c r="R5" s="478"/>
      <c r="S5" s="478"/>
      <c r="T5" s="478"/>
      <c r="U5" s="478"/>
      <c r="V5" s="479"/>
      <c r="W5" s="482"/>
      <c r="X5" s="483"/>
      <c r="Y5" s="483"/>
      <c r="Z5" s="483"/>
      <c r="AA5" s="483"/>
      <c r="AB5" s="472"/>
      <c r="AC5" s="478"/>
      <c r="AD5" s="483"/>
      <c r="AE5" s="483"/>
      <c r="AF5" s="483"/>
      <c r="AG5" s="483"/>
      <c r="AH5" s="483"/>
      <c r="AI5" s="483"/>
      <c r="AJ5" s="483"/>
      <c r="AK5" s="483"/>
      <c r="AL5" s="485"/>
      <c r="AM5" s="521" t="s">
        <v>93</v>
      </c>
      <c r="AN5" s="522"/>
      <c r="AO5" s="522"/>
      <c r="AP5" s="522"/>
      <c r="AQ5" s="522"/>
      <c r="AR5" s="522"/>
      <c r="AS5" s="522"/>
      <c r="AT5" s="523"/>
      <c r="AU5" s="524" t="s">
        <v>94</v>
      </c>
      <c r="AV5" s="525"/>
      <c r="AW5" s="525"/>
      <c r="AX5" s="525"/>
      <c r="AY5" s="526" t="s">
        <v>95</v>
      </c>
      <c r="AZ5" s="527"/>
      <c r="BA5" s="527"/>
      <c r="BB5" s="527"/>
      <c r="BC5" s="527"/>
      <c r="BD5" s="527"/>
      <c r="BE5" s="527"/>
      <c r="BF5" s="527"/>
      <c r="BG5" s="527"/>
      <c r="BH5" s="527"/>
      <c r="BI5" s="527"/>
      <c r="BJ5" s="527"/>
      <c r="BK5" s="527"/>
      <c r="BL5" s="527"/>
      <c r="BM5" s="528"/>
      <c r="BN5" s="492">
        <v>8161638</v>
      </c>
      <c r="BO5" s="493"/>
      <c r="BP5" s="493"/>
      <c r="BQ5" s="493"/>
      <c r="BR5" s="493"/>
      <c r="BS5" s="493"/>
      <c r="BT5" s="493"/>
      <c r="BU5" s="494"/>
      <c r="BV5" s="492">
        <v>8465298</v>
      </c>
      <c r="BW5" s="493"/>
      <c r="BX5" s="493"/>
      <c r="BY5" s="493"/>
      <c r="BZ5" s="493"/>
      <c r="CA5" s="493"/>
      <c r="CB5" s="493"/>
      <c r="CC5" s="494"/>
      <c r="CD5" s="495" t="s">
        <v>96</v>
      </c>
      <c r="CE5" s="496"/>
      <c r="CF5" s="496"/>
      <c r="CG5" s="496"/>
      <c r="CH5" s="496"/>
      <c r="CI5" s="496"/>
      <c r="CJ5" s="496"/>
      <c r="CK5" s="496"/>
      <c r="CL5" s="496"/>
      <c r="CM5" s="496"/>
      <c r="CN5" s="496"/>
      <c r="CO5" s="496"/>
      <c r="CP5" s="496"/>
      <c r="CQ5" s="496"/>
      <c r="CR5" s="496"/>
      <c r="CS5" s="497"/>
      <c r="CT5" s="489">
        <v>92.6</v>
      </c>
      <c r="CU5" s="490"/>
      <c r="CV5" s="490"/>
      <c r="CW5" s="490"/>
      <c r="CX5" s="490"/>
      <c r="CY5" s="490"/>
      <c r="CZ5" s="490"/>
      <c r="DA5" s="491"/>
      <c r="DB5" s="489">
        <v>89.8</v>
      </c>
      <c r="DC5" s="490"/>
      <c r="DD5" s="490"/>
      <c r="DE5" s="490"/>
      <c r="DF5" s="490"/>
      <c r="DG5" s="490"/>
      <c r="DH5" s="490"/>
      <c r="DI5" s="491"/>
      <c r="DJ5" s="185"/>
      <c r="DK5" s="185"/>
      <c r="DL5" s="185"/>
      <c r="DM5" s="185"/>
      <c r="DN5" s="185"/>
      <c r="DO5" s="185"/>
    </row>
    <row r="6" spans="1:119" ht="18.75" customHeight="1" x14ac:dyDescent="0.15">
      <c r="A6" s="186"/>
      <c r="B6" s="498" t="s">
        <v>97</v>
      </c>
      <c r="C6" s="499"/>
      <c r="D6" s="499"/>
      <c r="E6" s="500"/>
      <c r="F6" s="500"/>
      <c r="G6" s="500"/>
      <c r="H6" s="500"/>
      <c r="I6" s="500"/>
      <c r="J6" s="500"/>
      <c r="K6" s="500"/>
      <c r="L6" s="500" t="s">
        <v>98</v>
      </c>
      <c r="M6" s="500"/>
      <c r="N6" s="500"/>
      <c r="O6" s="500"/>
      <c r="P6" s="500"/>
      <c r="Q6" s="500"/>
      <c r="R6" s="504"/>
      <c r="S6" s="504"/>
      <c r="T6" s="504"/>
      <c r="U6" s="504"/>
      <c r="V6" s="505"/>
      <c r="W6" s="508" t="s">
        <v>99</v>
      </c>
      <c r="X6" s="509"/>
      <c r="Y6" s="509"/>
      <c r="Z6" s="509"/>
      <c r="AA6" s="509"/>
      <c r="AB6" s="499"/>
      <c r="AC6" s="512" t="s">
        <v>100</v>
      </c>
      <c r="AD6" s="513"/>
      <c r="AE6" s="513"/>
      <c r="AF6" s="513"/>
      <c r="AG6" s="513"/>
      <c r="AH6" s="513"/>
      <c r="AI6" s="513"/>
      <c r="AJ6" s="513"/>
      <c r="AK6" s="513"/>
      <c r="AL6" s="514"/>
      <c r="AM6" s="521" t="s">
        <v>101</v>
      </c>
      <c r="AN6" s="522"/>
      <c r="AO6" s="522"/>
      <c r="AP6" s="522"/>
      <c r="AQ6" s="522"/>
      <c r="AR6" s="522"/>
      <c r="AS6" s="522"/>
      <c r="AT6" s="523"/>
      <c r="AU6" s="524" t="s">
        <v>94</v>
      </c>
      <c r="AV6" s="525"/>
      <c r="AW6" s="525"/>
      <c r="AX6" s="525"/>
      <c r="AY6" s="526" t="s">
        <v>102</v>
      </c>
      <c r="AZ6" s="527"/>
      <c r="BA6" s="527"/>
      <c r="BB6" s="527"/>
      <c r="BC6" s="527"/>
      <c r="BD6" s="527"/>
      <c r="BE6" s="527"/>
      <c r="BF6" s="527"/>
      <c r="BG6" s="527"/>
      <c r="BH6" s="527"/>
      <c r="BI6" s="527"/>
      <c r="BJ6" s="527"/>
      <c r="BK6" s="527"/>
      <c r="BL6" s="527"/>
      <c r="BM6" s="528"/>
      <c r="BN6" s="492">
        <v>99587</v>
      </c>
      <c r="BO6" s="493"/>
      <c r="BP6" s="493"/>
      <c r="BQ6" s="493"/>
      <c r="BR6" s="493"/>
      <c r="BS6" s="493"/>
      <c r="BT6" s="493"/>
      <c r="BU6" s="494"/>
      <c r="BV6" s="492">
        <v>96251</v>
      </c>
      <c r="BW6" s="493"/>
      <c r="BX6" s="493"/>
      <c r="BY6" s="493"/>
      <c r="BZ6" s="493"/>
      <c r="CA6" s="493"/>
      <c r="CB6" s="493"/>
      <c r="CC6" s="494"/>
      <c r="CD6" s="495" t="s">
        <v>103</v>
      </c>
      <c r="CE6" s="496"/>
      <c r="CF6" s="496"/>
      <c r="CG6" s="496"/>
      <c r="CH6" s="496"/>
      <c r="CI6" s="496"/>
      <c r="CJ6" s="496"/>
      <c r="CK6" s="496"/>
      <c r="CL6" s="496"/>
      <c r="CM6" s="496"/>
      <c r="CN6" s="496"/>
      <c r="CO6" s="496"/>
      <c r="CP6" s="496"/>
      <c r="CQ6" s="496"/>
      <c r="CR6" s="496"/>
      <c r="CS6" s="497"/>
      <c r="CT6" s="529">
        <v>96.4</v>
      </c>
      <c r="CU6" s="530"/>
      <c r="CV6" s="530"/>
      <c r="CW6" s="530"/>
      <c r="CX6" s="530"/>
      <c r="CY6" s="530"/>
      <c r="CZ6" s="530"/>
      <c r="DA6" s="531"/>
      <c r="DB6" s="529">
        <v>93.6</v>
      </c>
      <c r="DC6" s="530"/>
      <c r="DD6" s="530"/>
      <c r="DE6" s="530"/>
      <c r="DF6" s="530"/>
      <c r="DG6" s="530"/>
      <c r="DH6" s="530"/>
      <c r="DI6" s="531"/>
      <c r="DJ6" s="185"/>
      <c r="DK6" s="185"/>
      <c r="DL6" s="185"/>
      <c r="DM6" s="185"/>
      <c r="DN6" s="185"/>
      <c r="DO6" s="185"/>
    </row>
    <row r="7" spans="1:119" ht="18.75" customHeight="1" x14ac:dyDescent="0.15">
      <c r="A7" s="186"/>
      <c r="B7" s="468"/>
      <c r="C7" s="469"/>
      <c r="D7" s="469"/>
      <c r="E7" s="470"/>
      <c r="F7" s="470"/>
      <c r="G7" s="470"/>
      <c r="H7" s="470"/>
      <c r="I7" s="470"/>
      <c r="J7" s="470"/>
      <c r="K7" s="470"/>
      <c r="L7" s="470"/>
      <c r="M7" s="470"/>
      <c r="N7" s="470"/>
      <c r="O7" s="470"/>
      <c r="P7" s="470"/>
      <c r="Q7" s="470"/>
      <c r="R7" s="476"/>
      <c r="S7" s="476"/>
      <c r="T7" s="476"/>
      <c r="U7" s="476"/>
      <c r="V7" s="477"/>
      <c r="W7" s="480"/>
      <c r="X7" s="481"/>
      <c r="Y7" s="481"/>
      <c r="Z7" s="481"/>
      <c r="AA7" s="481"/>
      <c r="AB7" s="469"/>
      <c r="AC7" s="515"/>
      <c r="AD7" s="516"/>
      <c r="AE7" s="516"/>
      <c r="AF7" s="516"/>
      <c r="AG7" s="516"/>
      <c r="AH7" s="516"/>
      <c r="AI7" s="516"/>
      <c r="AJ7" s="516"/>
      <c r="AK7" s="516"/>
      <c r="AL7" s="517"/>
      <c r="AM7" s="521" t="s">
        <v>104</v>
      </c>
      <c r="AN7" s="522"/>
      <c r="AO7" s="522"/>
      <c r="AP7" s="522"/>
      <c r="AQ7" s="522"/>
      <c r="AR7" s="522"/>
      <c r="AS7" s="522"/>
      <c r="AT7" s="523"/>
      <c r="AU7" s="524" t="s">
        <v>94</v>
      </c>
      <c r="AV7" s="525"/>
      <c r="AW7" s="525"/>
      <c r="AX7" s="525"/>
      <c r="AY7" s="526" t="s">
        <v>105</v>
      </c>
      <c r="AZ7" s="527"/>
      <c r="BA7" s="527"/>
      <c r="BB7" s="527"/>
      <c r="BC7" s="527"/>
      <c r="BD7" s="527"/>
      <c r="BE7" s="527"/>
      <c r="BF7" s="527"/>
      <c r="BG7" s="527"/>
      <c r="BH7" s="527"/>
      <c r="BI7" s="527"/>
      <c r="BJ7" s="527"/>
      <c r="BK7" s="527"/>
      <c r="BL7" s="527"/>
      <c r="BM7" s="528"/>
      <c r="BN7" s="492">
        <v>100</v>
      </c>
      <c r="BO7" s="493"/>
      <c r="BP7" s="493"/>
      <c r="BQ7" s="493"/>
      <c r="BR7" s="493"/>
      <c r="BS7" s="493"/>
      <c r="BT7" s="493"/>
      <c r="BU7" s="494"/>
      <c r="BV7" s="492">
        <v>2600</v>
      </c>
      <c r="BW7" s="493"/>
      <c r="BX7" s="493"/>
      <c r="BY7" s="493"/>
      <c r="BZ7" s="493"/>
      <c r="CA7" s="493"/>
      <c r="CB7" s="493"/>
      <c r="CC7" s="494"/>
      <c r="CD7" s="495" t="s">
        <v>106</v>
      </c>
      <c r="CE7" s="496"/>
      <c r="CF7" s="496"/>
      <c r="CG7" s="496"/>
      <c r="CH7" s="496"/>
      <c r="CI7" s="496"/>
      <c r="CJ7" s="496"/>
      <c r="CK7" s="496"/>
      <c r="CL7" s="496"/>
      <c r="CM7" s="496"/>
      <c r="CN7" s="496"/>
      <c r="CO7" s="496"/>
      <c r="CP7" s="496"/>
      <c r="CQ7" s="496"/>
      <c r="CR7" s="496"/>
      <c r="CS7" s="497"/>
      <c r="CT7" s="492">
        <v>4703760</v>
      </c>
      <c r="CU7" s="493"/>
      <c r="CV7" s="493"/>
      <c r="CW7" s="493"/>
      <c r="CX7" s="493"/>
      <c r="CY7" s="493"/>
      <c r="CZ7" s="493"/>
      <c r="DA7" s="494"/>
      <c r="DB7" s="492">
        <v>4617963</v>
      </c>
      <c r="DC7" s="493"/>
      <c r="DD7" s="493"/>
      <c r="DE7" s="493"/>
      <c r="DF7" s="493"/>
      <c r="DG7" s="493"/>
      <c r="DH7" s="493"/>
      <c r="DI7" s="494"/>
      <c r="DJ7" s="185"/>
      <c r="DK7" s="185"/>
      <c r="DL7" s="185"/>
      <c r="DM7" s="185"/>
      <c r="DN7" s="185"/>
      <c r="DO7" s="185"/>
    </row>
    <row r="8" spans="1:119" ht="18.75" customHeight="1" thickBot="1" x14ac:dyDescent="0.2">
      <c r="A8" s="186"/>
      <c r="B8" s="501"/>
      <c r="C8" s="502"/>
      <c r="D8" s="502"/>
      <c r="E8" s="503"/>
      <c r="F8" s="503"/>
      <c r="G8" s="503"/>
      <c r="H8" s="503"/>
      <c r="I8" s="503"/>
      <c r="J8" s="503"/>
      <c r="K8" s="503"/>
      <c r="L8" s="503"/>
      <c r="M8" s="503"/>
      <c r="N8" s="503"/>
      <c r="O8" s="503"/>
      <c r="P8" s="503"/>
      <c r="Q8" s="503"/>
      <c r="R8" s="506"/>
      <c r="S8" s="506"/>
      <c r="T8" s="506"/>
      <c r="U8" s="506"/>
      <c r="V8" s="507"/>
      <c r="W8" s="510"/>
      <c r="X8" s="511"/>
      <c r="Y8" s="511"/>
      <c r="Z8" s="511"/>
      <c r="AA8" s="511"/>
      <c r="AB8" s="502"/>
      <c r="AC8" s="518"/>
      <c r="AD8" s="519"/>
      <c r="AE8" s="519"/>
      <c r="AF8" s="519"/>
      <c r="AG8" s="519"/>
      <c r="AH8" s="519"/>
      <c r="AI8" s="519"/>
      <c r="AJ8" s="519"/>
      <c r="AK8" s="519"/>
      <c r="AL8" s="520"/>
      <c r="AM8" s="521" t="s">
        <v>107</v>
      </c>
      <c r="AN8" s="522"/>
      <c r="AO8" s="522"/>
      <c r="AP8" s="522"/>
      <c r="AQ8" s="522"/>
      <c r="AR8" s="522"/>
      <c r="AS8" s="522"/>
      <c r="AT8" s="523"/>
      <c r="AU8" s="524" t="s">
        <v>94</v>
      </c>
      <c r="AV8" s="525"/>
      <c r="AW8" s="525"/>
      <c r="AX8" s="525"/>
      <c r="AY8" s="526" t="s">
        <v>108</v>
      </c>
      <c r="AZ8" s="527"/>
      <c r="BA8" s="527"/>
      <c r="BB8" s="527"/>
      <c r="BC8" s="527"/>
      <c r="BD8" s="527"/>
      <c r="BE8" s="527"/>
      <c r="BF8" s="527"/>
      <c r="BG8" s="527"/>
      <c r="BH8" s="527"/>
      <c r="BI8" s="527"/>
      <c r="BJ8" s="527"/>
      <c r="BK8" s="527"/>
      <c r="BL8" s="527"/>
      <c r="BM8" s="528"/>
      <c r="BN8" s="492">
        <v>99487</v>
      </c>
      <c r="BO8" s="493"/>
      <c r="BP8" s="493"/>
      <c r="BQ8" s="493"/>
      <c r="BR8" s="493"/>
      <c r="BS8" s="493"/>
      <c r="BT8" s="493"/>
      <c r="BU8" s="494"/>
      <c r="BV8" s="492">
        <v>93651</v>
      </c>
      <c r="BW8" s="493"/>
      <c r="BX8" s="493"/>
      <c r="BY8" s="493"/>
      <c r="BZ8" s="493"/>
      <c r="CA8" s="493"/>
      <c r="CB8" s="493"/>
      <c r="CC8" s="494"/>
      <c r="CD8" s="495" t="s">
        <v>109</v>
      </c>
      <c r="CE8" s="496"/>
      <c r="CF8" s="496"/>
      <c r="CG8" s="496"/>
      <c r="CH8" s="496"/>
      <c r="CI8" s="496"/>
      <c r="CJ8" s="496"/>
      <c r="CK8" s="496"/>
      <c r="CL8" s="496"/>
      <c r="CM8" s="496"/>
      <c r="CN8" s="496"/>
      <c r="CO8" s="496"/>
      <c r="CP8" s="496"/>
      <c r="CQ8" s="496"/>
      <c r="CR8" s="496"/>
      <c r="CS8" s="497"/>
      <c r="CT8" s="532">
        <v>0.22</v>
      </c>
      <c r="CU8" s="533"/>
      <c r="CV8" s="533"/>
      <c r="CW8" s="533"/>
      <c r="CX8" s="533"/>
      <c r="CY8" s="533"/>
      <c r="CZ8" s="533"/>
      <c r="DA8" s="534"/>
      <c r="DB8" s="532">
        <v>0.22</v>
      </c>
      <c r="DC8" s="533"/>
      <c r="DD8" s="533"/>
      <c r="DE8" s="533"/>
      <c r="DF8" s="533"/>
      <c r="DG8" s="533"/>
      <c r="DH8" s="533"/>
      <c r="DI8" s="534"/>
      <c r="DJ8" s="185"/>
      <c r="DK8" s="185"/>
      <c r="DL8" s="185"/>
      <c r="DM8" s="185"/>
      <c r="DN8" s="185"/>
      <c r="DO8" s="185"/>
    </row>
    <row r="9" spans="1:119" ht="18.75" customHeight="1" thickBot="1" x14ac:dyDescent="0.2">
      <c r="A9" s="186"/>
      <c r="B9" s="486" t="s">
        <v>110</v>
      </c>
      <c r="C9" s="487"/>
      <c r="D9" s="487"/>
      <c r="E9" s="487"/>
      <c r="F9" s="487"/>
      <c r="G9" s="487"/>
      <c r="H9" s="487"/>
      <c r="I9" s="487"/>
      <c r="J9" s="487"/>
      <c r="K9" s="535"/>
      <c r="L9" s="536" t="s">
        <v>111</v>
      </c>
      <c r="M9" s="537"/>
      <c r="N9" s="537"/>
      <c r="O9" s="537"/>
      <c r="P9" s="537"/>
      <c r="Q9" s="538"/>
      <c r="R9" s="539">
        <v>7758</v>
      </c>
      <c r="S9" s="540"/>
      <c r="T9" s="540"/>
      <c r="U9" s="540"/>
      <c r="V9" s="541"/>
      <c r="W9" s="449" t="s">
        <v>112</v>
      </c>
      <c r="X9" s="450"/>
      <c r="Y9" s="450"/>
      <c r="Z9" s="450"/>
      <c r="AA9" s="450"/>
      <c r="AB9" s="450"/>
      <c r="AC9" s="450"/>
      <c r="AD9" s="450"/>
      <c r="AE9" s="450"/>
      <c r="AF9" s="450"/>
      <c r="AG9" s="450"/>
      <c r="AH9" s="450"/>
      <c r="AI9" s="450"/>
      <c r="AJ9" s="450"/>
      <c r="AK9" s="450"/>
      <c r="AL9" s="451"/>
      <c r="AM9" s="521" t="s">
        <v>113</v>
      </c>
      <c r="AN9" s="522"/>
      <c r="AO9" s="522"/>
      <c r="AP9" s="522"/>
      <c r="AQ9" s="522"/>
      <c r="AR9" s="522"/>
      <c r="AS9" s="522"/>
      <c r="AT9" s="523"/>
      <c r="AU9" s="524" t="s">
        <v>94</v>
      </c>
      <c r="AV9" s="525"/>
      <c r="AW9" s="525"/>
      <c r="AX9" s="525"/>
      <c r="AY9" s="526" t="s">
        <v>114</v>
      </c>
      <c r="AZ9" s="527"/>
      <c r="BA9" s="527"/>
      <c r="BB9" s="527"/>
      <c r="BC9" s="527"/>
      <c r="BD9" s="527"/>
      <c r="BE9" s="527"/>
      <c r="BF9" s="527"/>
      <c r="BG9" s="527"/>
      <c r="BH9" s="527"/>
      <c r="BI9" s="527"/>
      <c r="BJ9" s="527"/>
      <c r="BK9" s="527"/>
      <c r="BL9" s="527"/>
      <c r="BM9" s="528"/>
      <c r="BN9" s="492">
        <v>5836</v>
      </c>
      <c r="BO9" s="493"/>
      <c r="BP9" s="493"/>
      <c r="BQ9" s="493"/>
      <c r="BR9" s="493"/>
      <c r="BS9" s="493"/>
      <c r="BT9" s="493"/>
      <c r="BU9" s="494"/>
      <c r="BV9" s="492">
        <v>-3029</v>
      </c>
      <c r="BW9" s="493"/>
      <c r="BX9" s="493"/>
      <c r="BY9" s="493"/>
      <c r="BZ9" s="493"/>
      <c r="CA9" s="493"/>
      <c r="CB9" s="493"/>
      <c r="CC9" s="494"/>
      <c r="CD9" s="495" t="s">
        <v>115</v>
      </c>
      <c r="CE9" s="496"/>
      <c r="CF9" s="496"/>
      <c r="CG9" s="496"/>
      <c r="CH9" s="496"/>
      <c r="CI9" s="496"/>
      <c r="CJ9" s="496"/>
      <c r="CK9" s="496"/>
      <c r="CL9" s="496"/>
      <c r="CM9" s="496"/>
      <c r="CN9" s="496"/>
      <c r="CO9" s="496"/>
      <c r="CP9" s="496"/>
      <c r="CQ9" s="496"/>
      <c r="CR9" s="496"/>
      <c r="CS9" s="497"/>
      <c r="CT9" s="489">
        <v>22.8</v>
      </c>
      <c r="CU9" s="490"/>
      <c r="CV9" s="490"/>
      <c r="CW9" s="490"/>
      <c r="CX9" s="490"/>
      <c r="CY9" s="490"/>
      <c r="CZ9" s="490"/>
      <c r="DA9" s="491"/>
      <c r="DB9" s="489">
        <v>18.3</v>
      </c>
      <c r="DC9" s="490"/>
      <c r="DD9" s="490"/>
      <c r="DE9" s="490"/>
      <c r="DF9" s="490"/>
      <c r="DG9" s="490"/>
      <c r="DH9" s="490"/>
      <c r="DI9" s="491"/>
      <c r="DJ9" s="185"/>
      <c r="DK9" s="185"/>
      <c r="DL9" s="185"/>
      <c r="DM9" s="185"/>
      <c r="DN9" s="185"/>
      <c r="DO9" s="185"/>
    </row>
    <row r="10" spans="1:119" ht="18.75" customHeight="1" thickBot="1" x14ac:dyDescent="0.2">
      <c r="A10" s="186"/>
      <c r="B10" s="486"/>
      <c r="C10" s="487"/>
      <c r="D10" s="487"/>
      <c r="E10" s="487"/>
      <c r="F10" s="487"/>
      <c r="G10" s="487"/>
      <c r="H10" s="487"/>
      <c r="I10" s="487"/>
      <c r="J10" s="487"/>
      <c r="K10" s="535"/>
      <c r="L10" s="542" t="s">
        <v>116</v>
      </c>
      <c r="M10" s="522"/>
      <c r="N10" s="522"/>
      <c r="O10" s="522"/>
      <c r="P10" s="522"/>
      <c r="Q10" s="523"/>
      <c r="R10" s="543">
        <v>8278</v>
      </c>
      <c r="S10" s="544"/>
      <c r="T10" s="544"/>
      <c r="U10" s="544"/>
      <c r="V10" s="545"/>
      <c r="W10" s="480"/>
      <c r="X10" s="481"/>
      <c r="Y10" s="481"/>
      <c r="Z10" s="481"/>
      <c r="AA10" s="481"/>
      <c r="AB10" s="481"/>
      <c r="AC10" s="481"/>
      <c r="AD10" s="481"/>
      <c r="AE10" s="481"/>
      <c r="AF10" s="481"/>
      <c r="AG10" s="481"/>
      <c r="AH10" s="481"/>
      <c r="AI10" s="481"/>
      <c r="AJ10" s="481"/>
      <c r="AK10" s="481"/>
      <c r="AL10" s="484"/>
      <c r="AM10" s="521" t="s">
        <v>117</v>
      </c>
      <c r="AN10" s="522"/>
      <c r="AO10" s="522"/>
      <c r="AP10" s="522"/>
      <c r="AQ10" s="522"/>
      <c r="AR10" s="522"/>
      <c r="AS10" s="522"/>
      <c r="AT10" s="523"/>
      <c r="AU10" s="524" t="s">
        <v>118</v>
      </c>
      <c r="AV10" s="525"/>
      <c r="AW10" s="525"/>
      <c r="AX10" s="525"/>
      <c r="AY10" s="526" t="s">
        <v>119</v>
      </c>
      <c r="AZ10" s="527"/>
      <c r="BA10" s="527"/>
      <c r="BB10" s="527"/>
      <c r="BC10" s="527"/>
      <c r="BD10" s="527"/>
      <c r="BE10" s="527"/>
      <c r="BF10" s="527"/>
      <c r="BG10" s="527"/>
      <c r="BH10" s="527"/>
      <c r="BI10" s="527"/>
      <c r="BJ10" s="527"/>
      <c r="BK10" s="527"/>
      <c r="BL10" s="527"/>
      <c r="BM10" s="528"/>
      <c r="BN10" s="492">
        <v>16</v>
      </c>
      <c r="BO10" s="493"/>
      <c r="BP10" s="493"/>
      <c r="BQ10" s="493"/>
      <c r="BR10" s="493"/>
      <c r="BS10" s="493"/>
      <c r="BT10" s="493"/>
      <c r="BU10" s="494"/>
      <c r="BV10" s="492">
        <v>16</v>
      </c>
      <c r="BW10" s="493"/>
      <c r="BX10" s="493"/>
      <c r="BY10" s="493"/>
      <c r="BZ10" s="493"/>
      <c r="CA10" s="493"/>
      <c r="CB10" s="493"/>
      <c r="CC10" s="494"/>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86"/>
      <c r="C11" s="487"/>
      <c r="D11" s="487"/>
      <c r="E11" s="487"/>
      <c r="F11" s="487"/>
      <c r="G11" s="487"/>
      <c r="H11" s="487"/>
      <c r="I11" s="487"/>
      <c r="J11" s="487"/>
      <c r="K11" s="535"/>
      <c r="L11" s="546" t="s">
        <v>121</v>
      </c>
      <c r="M11" s="547"/>
      <c r="N11" s="547"/>
      <c r="O11" s="547"/>
      <c r="P11" s="547"/>
      <c r="Q11" s="548"/>
      <c r="R11" s="549" t="s">
        <v>122</v>
      </c>
      <c r="S11" s="550"/>
      <c r="T11" s="550"/>
      <c r="U11" s="550"/>
      <c r="V11" s="551"/>
      <c r="W11" s="480"/>
      <c r="X11" s="481"/>
      <c r="Y11" s="481"/>
      <c r="Z11" s="481"/>
      <c r="AA11" s="481"/>
      <c r="AB11" s="481"/>
      <c r="AC11" s="481"/>
      <c r="AD11" s="481"/>
      <c r="AE11" s="481"/>
      <c r="AF11" s="481"/>
      <c r="AG11" s="481"/>
      <c r="AH11" s="481"/>
      <c r="AI11" s="481"/>
      <c r="AJ11" s="481"/>
      <c r="AK11" s="481"/>
      <c r="AL11" s="484"/>
      <c r="AM11" s="521" t="s">
        <v>123</v>
      </c>
      <c r="AN11" s="522"/>
      <c r="AO11" s="522"/>
      <c r="AP11" s="522"/>
      <c r="AQ11" s="522"/>
      <c r="AR11" s="522"/>
      <c r="AS11" s="522"/>
      <c r="AT11" s="523"/>
      <c r="AU11" s="524" t="s">
        <v>94</v>
      </c>
      <c r="AV11" s="525"/>
      <c r="AW11" s="525"/>
      <c r="AX11" s="525"/>
      <c r="AY11" s="526" t="s">
        <v>124</v>
      </c>
      <c r="AZ11" s="527"/>
      <c r="BA11" s="527"/>
      <c r="BB11" s="527"/>
      <c r="BC11" s="527"/>
      <c r="BD11" s="527"/>
      <c r="BE11" s="527"/>
      <c r="BF11" s="527"/>
      <c r="BG11" s="527"/>
      <c r="BH11" s="527"/>
      <c r="BI11" s="527"/>
      <c r="BJ11" s="527"/>
      <c r="BK11" s="527"/>
      <c r="BL11" s="527"/>
      <c r="BM11" s="528"/>
      <c r="BN11" s="492">
        <v>0</v>
      </c>
      <c r="BO11" s="493"/>
      <c r="BP11" s="493"/>
      <c r="BQ11" s="493"/>
      <c r="BR11" s="493"/>
      <c r="BS11" s="493"/>
      <c r="BT11" s="493"/>
      <c r="BU11" s="494"/>
      <c r="BV11" s="492">
        <v>0</v>
      </c>
      <c r="BW11" s="493"/>
      <c r="BX11" s="493"/>
      <c r="BY11" s="493"/>
      <c r="BZ11" s="493"/>
      <c r="CA11" s="493"/>
      <c r="CB11" s="493"/>
      <c r="CC11" s="494"/>
      <c r="CD11" s="495" t="s">
        <v>125</v>
      </c>
      <c r="CE11" s="496"/>
      <c r="CF11" s="496"/>
      <c r="CG11" s="496"/>
      <c r="CH11" s="496"/>
      <c r="CI11" s="496"/>
      <c r="CJ11" s="496"/>
      <c r="CK11" s="496"/>
      <c r="CL11" s="496"/>
      <c r="CM11" s="496"/>
      <c r="CN11" s="496"/>
      <c r="CO11" s="496"/>
      <c r="CP11" s="496"/>
      <c r="CQ11" s="496"/>
      <c r="CR11" s="496"/>
      <c r="CS11" s="497"/>
      <c r="CT11" s="532" t="s">
        <v>126</v>
      </c>
      <c r="CU11" s="533"/>
      <c r="CV11" s="533"/>
      <c r="CW11" s="533"/>
      <c r="CX11" s="533"/>
      <c r="CY11" s="533"/>
      <c r="CZ11" s="533"/>
      <c r="DA11" s="534"/>
      <c r="DB11" s="532" t="s">
        <v>126</v>
      </c>
      <c r="DC11" s="533"/>
      <c r="DD11" s="533"/>
      <c r="DE11" s="533"/>
      <c r="DF11" s="533"/>
      <c r="DG11" s="533"/>
      <c r="DH11" s="533"/>
      <c r="DI11" s="534"/>
      <c r="DJ11" s="185"/>
      <c r="DK11" s="185"/>
      <c r="DL11" s="185"/>
      <c r="DM11" s="185"/>
      <c r="DN11" s="185"/>
      <c r="DO11" s="185"/>
    </row>
    <row r="12" spans="1:119" ht="18.75" customHeight="1" x14ac:dyDescent="0.15">
      <c r="A12" s="186"/>
      <c r="B12" s="552" t="s">
        <v>127</v>
      </c>
      <c r="C12" s="553"/>
      <c r="D12" s="553"/>
      <c r="E12" s="553"/>
      <c r="F12" s="553"/>
      <c r="G12" s="553"/>
      <c r="H12" s="553"/>
      <c r="I12" s="553"/>
      <c r="J12" s="553"/>
      <c r="K12" s="554"/>
      <c r="L12" s="561" t="s">
        <v>128</v>
      </c>
      <c r="M12" s="562"/>
      <c r="N12" s="562"/>
      <c r="O12" s="562"/>
      <c r="P12" s="562"/>
      <c r="Q12" s="563"/>
      <c r="R12" s="564">
        <v>7255</v>
      </c>
      <c r="S12" s="565"/>
      <c r="T12" s="565"/>
      <c r="U12" s="565"/>
      <c r="V12" s="566"/>
      <c r="W12" s="567" t="s">
        <v>1</v>
      </c>
      <c r="X12" s="525"/>
      <c r="Y12" s="525"/>
      <c r="Z12" s="525"/>
      <c r="AA12" s="525"/>
      <c r="AB12" s="568"/>
      <c r="AC12" s="524" t="s">
        <v>129</v>
      </c>
      <c r="AD12" s="525"/>
      <c r="AE12" s="525"/>
      <c r="AF12" s="525"/>
      <c r="AG12" s="568"/>
      <c r="AH12" s="524" t="s">
        <v>130</v>
      </c>
      <c r="AI12" s="525"/>
      <c r="AJ12" s="525"/>
      <c r="AK12" s="525"/>
      <c r="AL12" s="569"/>
      <c r="AM12" s="521" t="s">
        <v>131</v>
      </c>
      <c r="AN12" s="522"/>
      <c r="AO12" s="522"/>
      <c r="AP12" s="522"/>
      <c r="AQ12" s="522"/>
      <c r="AR12" s="522"/>
      <c r="AS12" s="522"/>
      <c r="AT12" s="523"/>
      <c r="AU12" s="524" t="s">
        <v>94</v>
      </c>
      <c r="AV12" s="525"/>
      <c r="AW12" s="525"/>
      <c r="AX12" s="525"/>
      <c r="AY12" s="526" t="s">
        <v>132</v>
      </c>
      <c r="AZ12" s="527"/>
      <c r="BA12" s="527"/>
      <c r="BB12" s="527"/>
      <c r="BC12" s="527"/>
      <c r="BD12" s="527"/>
      <c r="BE12" s="527"/>
      <c r="BF12" s="527"/>
      <c r="BG12" s="527"/>
      <c r="BH12" s="527"/>
      <c r="BI12" s="527"/>
      <c r="BJ12" s="527"/>
      <c r="BK12" s="527"/>
      <c r="BL12" s="527"/>
      <c r="BM12" s="528"/>
      <c r="BN12" s="492">
        <v>16</v>
      </c>
      <c r="BO12" s="493"/>
      <c r="BP12" s="493"/>
      <c r="BQ12" s="493"/>
      <c r="BR12" s="493"/>
      <c r="BS12" s="493"/>
      <c r="BT12" s="493"/>
      <c r="BU12" s="494"/>
      <c r="BV12" s="492">
        <v>6262</v>
      </c>
      <c r="BW12" s="493"/>
      <c r="BX12" s="493"/>
      <c r="BY12" s="493"/>
      <c r="BZ12" s="493"/>
      <c r="CA12" s="493"/>
      <c r="CB12" s="493"/>
      <c r="CC12" s="494"/>
      <c r="CD12" s="495" t="s">
        <v>133</v>
      </c>
      <c r="CE12" s="496"/>
      <c r="CF12" s="496"/>
      <c r="CG12" s="496"/>
      <c r="CH12" s="496"/>
      <c r="CI12" s="496"/>
      <c r="CJ12" s="496"/>
      <c r="CK12" s="496"/>
      <c r="CL12" s="496"/>
      <c r="CM12" s="496"/>
      <c r="CN12" s="496"/>
      <c r="CO12" s="496"/>
      <c r="CP12" s="496"/>
      <c r="CQ12" s="496"/>
      <c r="CR12" s="496"/>
      <c r="CS12" s="497"/>
      <c r="CT12" s="532" t="s">
        <v>126</v>
      </c>
      <c r="CU12" s="533"/>
      <c r="CV12" s="533"/>
      <c r="CW12" s="533"/>
      <c r="CX12" s="533"/>
      <c r="CY12" s="533"/>
      <c r="CZ12" s="533"/>
      <c r="DA12" s="534"/>
      <c r="DB12" s="532" t="s">
        <v>134</v>
      </c>
      <c r="DC12" s="533"/>
      <c r="DD12" s="533"/>
      <c r="DE12" s="533"/>
      <c r="DF12" s="533"/>
      <c r="DG12" s="533"/>
      <c r="DH12" s="533"/>
      <c r="DI12" s="534"/>
      <c r="DJ12" s="185"/>
      <c r="DK12" s="185"/>
      <c r="DL12" s="185"/>
      <c r="DM12" s="185"/>
      <c r="DN12" s="185"/>
      <c r="DO12" s="185"/>
    </row>
    <row r="13" spans="1:119" ht="18.75" customHeight="1" x14ac:dyDescent="0.15">
      <c r="A13" s="186"/>
      <c r="B13" s="555"/>
      <c r="C13" s="556"/>
      <c r="D13" s="556"/>
      <c r="E13" s="556"/>
      <c r="F13" s="556"/>
      <c r="G13" s="556"/>
      <c r="H13" s="556"/>
      <c r="I13" s="556"/>
      <c r="J13" s="556"/>
      <c r="K13" s="557"/>
      <c r="L13" s="196"/>
      <c r="M13" s="580" t="s">
        <v>135</v>
      </c>
      <c r="N13" s="581"/>
      <c r="O13" s="581"/>
      <c r="P13" s="581"/>
      <c r="Q13" s="582"/>
      <c r="R13" s="573">
        <v>7210</v>
      </c>
      <c r="S13" s="574"/>
      <c r="T13" s="574"/>
      <c r="U13" s="574"/>
      <c r="V13" s="575"/>
      <c r="W13" s="508" t="s">
        <v>136</v>
      </c>
      <c r="X13" s="509"/>
      <c r="Y13" s="509"/>
      <c r="Z13" s="509"/>
      <c r="AA13" s="509"/>
      <c r="AB13" s="499"/>
      <c r="AC13" s="543">
        <v>594</v>
      </c>
      <c r="AD13" s="544"/>
      <c r="AE13" s="544"/>
      <c r="AF13" s="544"/>
      <c r="AG13" s="583"/>
      <c r="AH13" s="543">
        <v>546</v>
      </c>
      <c r="AI13" s="544"/>
      <c r="AJ13" s="544"/>
      <c r="AK13" s="544"/>
      <c r="AL13" s="545"/>
      <c r="AM13" s="521" t="s">
        <v>137</v>
      </c>
      <c r="AN13" s="522"/>
      <c r="AO13" s="522"/>
      <c r="AP13" s="522"/>
      <c r="AQ13" s="522"/>
      <c r="AR13" s="522"/>
      <c r="AS13" s="522"/>
      <c r="AT13" s="523"/>
      <c r="AU13" s="524" t="s">
        <v>118</v>
      </c>
      <c r="AV13" s="525"/>
      <c r="AW13" s="525"/>
      <c r="AX13" s="525"/>
      <c r="AY13" s="526" t="s">
        <v>138</v>
      </c>
      <c r="AZ13" s="527"/>
      <c r="BA13" s="527"/>
      <c r="BB13" s="527"/>
      <c r="BC13" s="527"/>
      <c r="BD13" s="527"/>
      <c r="BE13" s="527"/>
      <c r="BF13" s="527"/>
      <c r="BG13" s="527"/>
      <c r="BH13" s="527"/>
      <c r="BI13" s="527"/>
      <c r="BJ13" s="527"/>
      <c r="BK13" s="527"/>
      <c r="BL13" s="527"/>
      <c r="BM13" s="528"/>
      <c r="BN13" s="492">
        <v>5836</v>
      </c>
      <c r="BO13" s="493"/>
      <c r="BP13" s="493"/>
      <c r="BQ13" s="493"/>
      <c r="BR13" s="493"/>
      <c r="BS13" s="493"/>
      <c r="BT13" s="493"/>
      <c r="BU13" s="494"/>
      <c r="BV13" s="492">
        <v>-9275</v>
      </c>
      <c r="BW13" s="493"/>
      <c r="BX13" s="493"/>
      <c r="BY13" s="493"/>
      <c r="BZ13" s="493"/>
      <c r="CA13" s="493"/>
      <c r="CB13" s="493"/>
      <c r="CC13" s="494"/>
      <c r="CD13" s="495" t="s">
        <v>139</v>
      </c>
      <c r="CE13" s="496"/>
      <c r="CF13" s="496"/>
      <c r="CG13" s="496"/>
      <c r="CH13" s="496"/>
      <c r="CI13" s="496"/>
      <c r="CJ13" s="496"/>
      <c r="CK13" s="496"/>
      <c r="CL13" s="496"/>
      <c r="CM13" s="496"/>
      <c r="CN13" s="496"/>
      <c r="CO13" s="496"/>
      <c r="CP13" s="496"/>
      <c r="CQ13" s="496"/>
      <c r="CR13" s="496"/>
      <c r="CS13" s="497"/>
      <c r="CT13" s="489">
        <v>14</v>
      </c>
      <c r="CU13" s="490"/>
      <c r="CV13" s="490"/>
      <c r="CW13" s="490"/>
      <c r="CX13" s="490"/>
      <c r="CY13" s="490"/>
      <c r="CZ13" s="490"/>
      <c r="DA13" s="491"/>
      <c r="DB13" s="489">
        <v>12.9</v>
      </c>
      <c r="DC13" s="490"/>
      <c r="DD13" s="490"/>
      <c r="DE13" s="490"/>
      <c r="DF13" s="490"/>
      <c r="DG13" s="490"/>
      <c r="DH13" s="490"/>
      <c r="DI13" s="491"/>
      <c r="DJ13" s="185"/>
      <c r="DK13" s="185"/>
      <c r="DL13" s="185"/>
      <c r="DM13" s="185"/>
      <c r="DN13" s="185"/>
      <c r="DO13" s="185"/>
    </row>
    <row r="14" spans="1:119" ht="18.75" customHeight="1" thickBot="1" x14ac:dyDescent="0.2">
      <c r="A14" s="186"/>
      <c r="B14" s="555"/>
      <c r="C14" s="556"/>
      <c r="D14" s="556"/>
      <c r="E14" s="556"/>
      <c r="F14" s="556"/>
      <c r="G14" s="556"/>
      <c r="H14" s="556"/>
      <c r="I14" s="556"/>
      <c r="J14" s="556"/>
      <c r="K14" s="557"/>
      <c r="L14" s="570" t="s">
        <v>140</v>
      </c>
      <c r="M14" s="571"/>
      <c r="N14" s="571"/>
      <c r="O14" s="571"/>
      <c r="P14" s="571"/>
      <c r="Q14" s="572"/>
      <c r="R14" s="573">
        <v>7428</v>
      </c>
      <c r="S14" s="574"/>
      <c r="T14" s="574"/>
      <c r="U14" s="574"/>
      <c r="V14" s="575"/>
      <c r="W14" s="482"/>
      <c r="X14" s="483"/>
      <c r="Y14" s="483"/>
      <c r="Z14" s="483"/>
      <c r="AA14" s="483"/>
      <c r="AB14" s="472"/>
      <c r="AC14" s="576">
        <v>15.1</v>
      </c>
      <c r="AD14" s="577"/>
      <c r="AE14" s="577"/>
      <c r="AF14" s="577"/>
      <c r="AG14" s="578"/>
      <c r="AH14" s="576">
        <v>13.4</v>
      </c>
      <c r="AI14" s="577"/>
      <c r="AJ14" s="577"/>
      <c r="AK14" s="577"/>
      <c r="AL14" s="579"/>
      <c r="AM14" s="521"/>
      <c r="AN14" s="522"/>
      <c r="AO14" s="522"/>
      <c r="AP14" s="522"/>
      <c r="AQ14" s="522"/>
      <c r="AR14" s="522"/>
      <c r="AS14" s="522"/>
      <c r="AT14" s="523"/>
      <c r="AU14" s="524"/>
      <c r="AV14" s="525"/>
      <c r="AW14" s="525"/>
      <c r="AX14" s="525"/>
      <c r="AY14" s="526"/>
      <c r="AZ14" s="527"/>
      <c r="BA14" s="527"/>
      <c r="BB14" s="527"/>
      <c r="BC14" s="527"/>
      <c r="BD14" s="527"/>
      <c r="BE14" s="527"/>
      <c r="BF14" s="527"/>
      <c r="BG14" s="527"/>
      <c r="BH14" s="527"/>
      <c r="BI14" s="527"/>
      <c r="BJ14" s="527"/>
      <c r="BK14" s="527"/>
      <c r="BL14" s="527"/>
      <c r="BM14" s="528"/>
      <c r="BN14" s="492"/>
      <c r="BO14" s="493"/>
      <c r="BP14" s="493"/>
      <c r="BQ14" s="493"/>
      <c r="BR14" s="493"/>
      <c r="BS14" s="493"/>
      <c r="BT14" s="493"/>
      <c r="BU14" s="494"/>
      <c r="BV14" s="492"/>
      <c r="BW14" s="493"/>
      <c r="BX14" s="493"/>
      <c r="BY14" s="493"/>
      <c r="BZ14" s="493"/>
      <c r="CA14" s="493"/>
      <c r="CB14" s="493"/>
      <c r="CC14" s="494"/>
      <c r="CD14" s="584" t="s">
        <v>141</v>
      </c>
      <c r="CE14" s="585"/>
      <c r="CF14" s="585"/>
      <c r="CG14" s="585"/>
      <c r="CH14" s="585"/>
      <c r="CI14" s="585"/>
      <c r="CJ14" s="585"/>
      <c r="CK14" s="585"/>
      <c r="CL14" s="585"/>
      <c r="CM14" s="585"/>
      <c r="CN14" s="585"/>
      <c r="CO14" s="585"/>
      <c r="CP14" s="585"/>
      <c r="CQ14" s="585"/>
      <c r="CR14" s="585"/>
      <c r="CS14" s="586"/>
      <c r="CT14" s="587">
        <v>138.6</v>
      </c>
      <c r="CU14" s="588"/>
      <c r="CV14" s="588"/>
      <c r="CW14" s="588"/>
      <c r="CX14" s="588"/>
      <c r="CY14" s="588"/>
      <c r="CZ14" s="588"/>
      <c r="DA14" s="589"/>
      <c r="DB14" s="587">
        <v>132.19999999999999</v>
      </c>
      <c r="DC14" s="588"/>
      <c r="DD14" s="588"/>
      <c r="DE14" s="588"/>
      <c r="DF14" s="588"/>
      <c r="DG14" s="588"/>
      <c r="DH14" s="588"/>
      <c r="DI14" s="589"/>
      <c r="DJ14" s="185"/>
      <c r="DK14" s="185"/>
      <c r="DL14" s="185"/>
      <c r="DM14" s="185"/>
      <c r="DN14" s="185"/>
      <c r="DO14" s="185"/>
    </row>
    <row r="15" spans="1:119" ht="18.75" customHeight="1" x14ac:dyDescent="0.15">
      <c r="A15" s="186"/>
      <c r="B15" s="555"/>
      <c r="C15" s="556"/>
      <c r="D15" s="556"/>
      <c r="E15" s="556"/>
      <c r="F15" s="556"/>
      <c r="G15" s="556"/>
      <c r="H15" s="556"/>
      <c r="I15" s="556"/>
      <c r="J15" s="556"/>
      <c r="K15" s="557"/>
      <c r="L15" s="196"/>
      <c r="M15" s="580" t="s">
        <v>142</v>
      </c>
      <c r="N15" s="581"/>
      <c r="O15" s="581"/>
      <c r="P15" s="581"/>
      <c r="Q15" s="582"/>
      <c r="R15" s="573">
        <v>7385</v>
      </c>
      <c r="S15" s="574"/>
      <c r="T15" s="574"/>
      <c r="U15" s="574"/>
      <c r="V15" s="575"/>
      <c r="W15" s="508" t="s">
        <v>143</v>
      </c>
      <c r="X15" s="509"/>
      <c r="Y15" s="509"/>
      <c r="Z15" s="509"/>
      <c r="AA15" s="509"/>
      <c r="AB15" s="499"/>
      <c r="AC15" s="543">
        <v>582</v>
      </c>
      <c r="AD15" s="544"/>
      <c r="AE15" s="544"/>
      <c r="AF15" s="544"/>
      <c r="AG15" s="583"/>
      <c r="AH15" s="543">
        <v>571</v>
      </c>
      <c r="AI15" s="544"/>
      <c r="AJ15" s="544"/>
      <c r="AK15" s="544"/>
      <c r="AL15" s="545"/>
      <c r="AM15" s="521"/>
      <c r="AN15" s="522"/>
      <c r="AO15" s="522"/>
      <c r="AP15" s="522"/>
      <c r="AQ15" s="522"/>
      <c r="AR15" s="522"/>
      <c r="AS15" s="522"/>
      <c r="AT15" s="523"/>
      <c r="AU15" s="524"/>
      <c r="AV15" s="525"/>
      <c r="AW15" s="525"/>
      <c r="AX15" s="525"/>
      <c r="AY15" s="452" t="s">
        <v>144</v>
      </c>
      <c r="AZ15" s="453"/>
      <c r="BA15" s="453"/>
      <c r="BB15" s="453"/>
      <c r="BC15" s="453"/>
      <c r="BD15" s="453"/>
      <c r="BE15" s="453"/>
      <c r="BF15" s="453"/>
      <c r="BG15" s="453"/>
      <c r="BH15" s="453"/>
      <c r="BI15" s="453"/>
      <c r="BJ15" s="453"/>
      <c r="BK15" s="453"/>
      <c r="BL15" s="453"/>
      <c r="BM15" s="454"/>
      <c r="BN15" s="455">
        <v>962997</v>
      </c>
      <c r="BO15" s="456"/>
      <c r="BP15" s="456"/>
      <c r="BQ15" s="456"/>
      <c r="BR15" s="456"/>
      <c r="BS15" s="456"/>
      <c r="BT15" s="456"/>
      <c r="BU15" s="457"/>
      <c r="BV15" s="455">
        <v>935086</v>
      </c>
      <c r="BW15" s="456"/>
      <c r="BX15" s="456"/>
      <c r="BY15" s="456"/>
      <c r="BZ15" s="456"/>
      <c r="CA15" s="456"/>
      <c r="CB15" s="456"/>
      <c r="CC15" s="457"/>
      <c r="CD15" s="590" t="s">
        <v>145</v>
      </c>
      <c r="CE15" s="591"/>
      <c r="CF15" s="591"/>
      <c r="CG15" s="591"/>
      <c r="CH15" s="591"/>
      <c r="CI15" s="591"/>
      <c r="CJ15" s="591"/>
      <c r="CK15" s="591"/>
      <c r="CL15" s="591"/>
      <c r="CM15" s="591"/>
      <c r="CN15" s="591"/>
      <c r="CO15" s="591"/>
      <c r="CP15" s="591"/>
      <c r="CQ15" s="591"/>
      <c r="CR15" s="591"/>
      <c r="CS15" s="59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55"/>
      <c r="C16" s="556"/>
      <c r="D16" s="556"/>
      <c r="E16" s="556"/>
      <c r="F16" s="556"/>
      <c r="G16" s="556"/>
      <c r="H16" s="556"/>
      <c r="I16" s="556"/>
      <c r="J16" s="556"/>
      <c r="K16" s="557"/>
      <c r="L16" s="570" t="s">
        <v>146</v>
      </c>
      <c r="M16" s="601"/>
      <c r="N16" s="601"/>
      <c r="O16" s="601"/>
      <c r="P16" s="601"/>
      <c r="Q16" s="602"/>
      <c r="R16" s="593" t="s">
        <v>147</v>
      </c>
      <c r="S16" s="594"/>
      <c r="T16" s="594"/>
      <c r="U16" s="594"/>
      <c r="V16" s="595"/>
      <c r="W16" s="482"/>
      <c r="X16" s="483"/>
      <c r="Y16" s="483"/>
      <c r="Z16" s="483"/>
      <c r="AA16" s="483"/>
      <c r="AB16" s="472"/>
      <c r="AC16" s="576">
        <v>14.8</v>
      </c>
      <c r="AD16" s="577"/>
      <c r="AE16" s="577"/>
      <c r="AF16" s="577"/>
      <c r="AG16" s="578"/>
      <c r="AH16" s="576">
        <v>14</v>
      </c>
      <c r="AI16" s="577"/>
      <c r="AJ16" s="577"/>
      <c r="AK16" s="577"/>
      <c r="AL16" s="579"/>
      <c r="AM16" s="521"/>
      <c r="AN16" s="522"/>
      <c r="AO16" s="522"/>
      <c r="AP16" s="522"/>
      <c r="AQ16" s="522"/>
      <c r="AR16" s="522"/>
      <c r="AS16" s="522"/>
      <c r="AT16" s="523"/>
      <c r="AU16" s="524"/>
      <c r="AV16" s="525"/>
      <c r="AW16" s="525"/>
      <c r="AX16" s="525"/>
      <c r="AY16" s="526" t="s">
        <v>148</v>
      </c>
      <c r="AZ16" s="527"/>
      <c r="BA16" s="527"/>
      <c r="BB16" s="527"/>
      <c r="BC16" s="527"/>
      <c r="BD16" s="527"/>
      <c r="BE16" s="527"/>
      <c r="BF16" s="527"/>
      <c r="BG16" s="527"/>
      <c r="BH16" s="527"/>
      <c r="BI16" s="527"/>
      <c r="BJ16" s="527"/>
      <c r="BK16" s="527"/>
      <c r="BL16" s="527"/>
      <c r="BM16" s="528"/>
      <c r="BN16" s="492">
        <v>4275912</v>
      </c>
      <c r="BO16" s="493"/>
      <c r="BP16" s="493"/>
      <c r="BQ16" s="493"/>
      <c r="BR16" s="493"/>
      <c r="BS16" s="493"/>
      <c r="BT16" s="493"/>
      <c r="BU16" s="494"/>
      <c r="BV16" s="492">
        <v>4195454</v>
      </c>
      <c r="BW16" s="493"/>
      <c r="BX16" s="493"/>
      <c r="BY16" s="493"/>
      <c r="BZ16" s="493"/>
      <c r="CA16" s="493"/>
      <c r="CB16" s="493"/>
      <c r="CC16" s="494"/>
      <c r="CD16" s="200"/>
      <c r="CE16" s="599"/>
      <c r="CF16" s="599"/>
      <c r="CG16" s="599"/>
      <c r="CH16" s="599"/>
      <c r="CI16" s="599"/>
      <c r="CJ16" s="599"/>
      <c r="CK16" s="599"/>
      <c r="CL16" s="599"/>
      <c r="CM16" s="599"/>
      <c r="CN16" s="599"/>
      <c r="CO16" s="599"/>
      <c r="CP16" s="599"/>
      <c r="CQ16" s="599"/>
      <c r="CR16" s="599"/>
      <c r="CS16" s="600"/>
      <c r="CT16" s="489"/>
      <c r="CU16" s="490"/>
      <c r="CV16" s="490"/>
      <c r="CW16" s="490"/>
      <c r="CX16" s="490"/>
      <c r="CY16" s="490"/>
      <c r="CZ16" s="490"/>
      <c r="DA16" s="491"/>
      <c r="DB16" s="489"/>
      <c r="DC16" s="490"/>
      <c r="DD16" s="490"/>
      <c r="DE16" s="490"/>
      <c r="DF16" s="490"/>
      <c r="DG16" s="490"/>
      <c r="DH16" s="490"/>
      <c r="DI16" s="491"/>
      <c r="DJ16" s="185"/>
      <c r="DK16" s="185"/>
      <c r="DL16" s="185"/>
      <c r="DM16" s="185"/>
      <c r="DN16" s="185"/>
      <c r="DO16" s="185"/>
    </row>
    <row r="17" spans="1:119" ht="18.75" customHeight="1" thickBot="1" x14ac:dyDescent="0.2">
      <c r="A17" s="186"/>
      <c r="B17" s="558"/>
      <c r="C17" s="559"/>
      <c r="D17" s="559"/>
      <c r="E17" s="559"/>
      <c r="F17" s="559"/>
      <c r="G17" s="559"/>
      <c r="H17" s="559"/>
      <c r="I17" s="559"/>
      <c r="J17" s="559"/>
      <c r="K17" s="560"/>
      <c r="L17" s="201"/>
      <c r="M17" s="596" t="s">
        <v>149</v>
      </c>
      <c r="N17" s="597"/>
      <c r="O17" s="597"/>
      <c r="P17" s="597"/>
      <c r="Q17" s="598"/>
      <c r="R17" s="593" t="s">
        <v>150</v>
      </c>
      <c r="S17" s="594"/>
      <c r="T17" s="594"/>
      <c r="U17" s="594"/>
      <c r="V17" s="595"/>
      <c r="W17" s="508" t="s">
        <v>151</v>
      </c>
      <c r="X17" s="509"/>
      <c r="Y17" s="509"/>
      <c r="Z17" s="509"/>
      <c r="AA17" s="509"/>
      <c r="AB17" s="499"/>
      <c r="AC17" s="543">
        <v>2768</v>
      </c>
      <c r="AD17" s="544"/>
      <c r="AE17" s="544"/>
      <c r="AF17" s="544"/>
      <c r="AG17" s="583"/>
      <c r="AH17" s="543">
        <v>2963</v>
      </c>
      <c r="AI17" s="544"/>
      <c r="AJ17" s="544"/>
      <c r="AK17" s="544"/>
      <c r="AL17" s="545"/>
      <c r="AM17" s="521"/>
      <c r="AN17" s="522"/>
      <c r="AO17" s="522"/>
      <c r="AP17" s="522"/>
      <c r="AQ17" s="522"/>
      <c r="AR17" s="522"/>
      <c r="AS17" s="522"/>
      <c r="AT17" s="523"/>
      <c r="AU17" s="524"/>
      <c r="AV17" s="525"/>
      <c r="AW17" s="525"/>
      <c r="AX17" s="525"/>
      <c r="AY17" s="526" t="s">
        <v>152</v>
      </c>
      <c r="AZ17" s="527"/>
      <c r="BA17" s="527"/>
      <c r="BB17" s="527"/>
      <c r="BC17" s="527"/>
      <c r="BD17" s="527"/>
      <c r="BE17" s="527"/>
      <c r="BF17" s="527"/>
      <c r="BG17" s="527"/>
      <c r="BH17" s="527"/>
      <c r="BI17" s="527"/>
      <c r="BJ17" s="527"/>
      <c r="BK17" s="527"/>
      <c r="BL17" s="527"/>
      <c r="BM17" s="528"/>
      <c r="BN17" s="492">
        <v>1204016</v>
      </c>
      <c r="BO17" s="493"/>
      <c r="BP17" s="493"/>
      <c r="BQ17" s="493"/>
      <c r="BR17" s="493"/>
      <c r="BS17" s="493"/>
      <c r="BT17" s="493"/>
      <c r="BU17" s="494"/>
      <c r="BV17" s="492">
        <v>1172306</v>
      </c>
      <c r="BW17" s="493"/>
      <c r="BX17" s="493"/>
      <c r="BY17" s="493"/>
      <c r="BZ17" s="493"/>
      <c r="CA17" s="493"/>
      <c r="CB17" s="493"/>
      <c r="CC17" s="494"/>
      <c r="CD17" s="200"/>
      <c r="CE17" s="599"/>
      <c r="CF17" s="599"/>
      <c r="CG17" s="599"/>
      <c r="CH17" s="599"/>
      <c r="CI17" s="599"/>
      <c r="CJ17" s="599"/>
      <c r="CK17" s="599"/>
      <c r="CL17" s="599"/>
      <c r="CM17" s="599"/>
      <c r="CN17" s="599"/>
      <c r="CO17" s="599"/>
      <c r="CP17" s="599"/>
      <c r="CQ17" s="599"/>
      <c r="CR17" s="599"/>
      <c r="CS17" s="600"/>
      <c r="CT17" s="489"/>
      <c r="CU17" s="490"/>
      <c r="CV17" s="490"/>
      <c r="CW17" s="490"/>
      <c r="CX17" s="490"/>
      <c r="CY17" s="490"/>
      <c r="CZ17" s="490"/>
      <c r="DA17" s="491"/>
      <c r="DB17" s="489"/>
      <c r="DC17" s="490"/>
      <c r="DD17" s="490"/>
      <c r="DE17" s="490"/>
      <c r="DF17" s="490"/>
      <c r="DG17" s="490"/>
      <c r="DH17" s="490"/>
      <c r="DI17" s="491"/>
      <c r="DJ17" s="185"/>
      <c r="DK17" s="185"/>
      <c r="DL17" s="185"/>
      <c r="DM17" s="185"/>
      <c r="DN17" s="185"/>
      <c r="DO17" s="185"/>
    </row>
    <row r="18" spans="1:119" ht="18.75" customHeight="1" thickBot="1" x14ac:dyDescent="0.2">
      <c r="A18" s="186"/>
      <c r="B18" s="603" t="s">
        <v>153</v>
      </c>
      <c r="C18" s="535"/>
      <c r="D18" s="535"/>
      <c r="E18" s="604"/>
      <c r="F18" s="604"/>
      <c r="G18" s="604"/>
      <c r="H18" s="604"/>
      <c r="I18" s="604"/>
      <c r="J18" s="604"/>
      <c r="K18" s="604"/>
      <c r="L18" s="605">
        <v>774.33</v>
      </c>
      <c r="M18" s="605"/>
      <c r="N18" s="605"/>
      <c r="O18" s="605"/>
      <c r="P18" s="605"/>
      <c r="Q18" s="605"/>
      <c r="R18" s="606"/>
      <c r="S18" s="606"/>
      <c r="T18" s="606"/>
      <c r="U18" s="606"/>
      <c r="V18" s="607"/>
      <c r="W18" s="510"/>
      <c r="X18" s="511"/>
      <c r="Y18" s="511"/>
      <c r="Z18" s="511"/>
      <c r="AA18" s="511"/>
      <c r="AB18" s="502"/>
      <c r="AC18" s="608">
        <v>70.2</v>
      </c>
      <c r="AD18" s="609"/>
      <c r="AE18" s="609"/>
      <c r="AF18" s="609"/>
      <c r="AG18" s="610"/>
      <c r="AH18" s="608">
        <v>72.599999999999994</v>
      </c>
      <c r="AI18" s="609"/>
      <c r="AJ18" s="609"/>
      <c r="AK18" s="609"/>
      <c r="AL18" s="611"/>
      <c r="AM18" s="521"/>
      <c r="AN18" s="522"/>
      <c r="AO18" s="522"/>
      <c r="AP18" s="522"/>
      <c r="AQ18" s="522"/>
      <c r="AR18" s="522"/>
      <c r="AS18" s="522"/>
      <c r="AT18" s="523"/>
      <c r="AU18" s="524"/>
      <c r="AV18" s="525"/>
      <c r="AW18" s="525"/>
      <c r="AX18" s="525"/>
      <c r="AY18" s="526" t="s">
        <v>154</v>
      </c>
      <c r="AZ18" s="527"/>
      <c r="BA18" s="527"/>
      <c r="BB18" s="527"/>
      <c r="BC18" s="527"/>
      <c r="BD18" s="527"/>
      <c r="BE18" s="527"/>
      <c r="BF18" s="527"/>
      <c r="BG18" s="527"/>
      <c r="BH18" s="527"/>
      <c r="BI18" s="527"/>
      <c r="BJ18" s="527"/>
      <c r="BK18" s="527"/>
      <c r="BL18" s="527"/>
      <c r="BM18" s="528"/>
      <c r="BN18" s="492">
        <v>4406131</v>
      </c>
      <c r="BO18" s="493"/>
      <c r="BP18" s="493"/>
      <c r="BQ18" s="493"/>
      <c r="BR18" s="493"/>
      <c r="BS18" s="493"/>
      <c r="BT18" s="493"/>
      <c r="BU18" s="494"/>
      <c r="BV18" s="492">
        <v>4211119</v>
      </c>
      <c r="BW18" s="493"/>
      <c r="BX18" s="493"/>
      <c r="BY18" s="493"/>
      <c r="BZ18" s="493"/>
      <c r="CA18" s="493"/>
      <c r="CB18" s="493"/>
      <c r="CC18" s="494"/>
      <c r="CD18" s="200"/>
      <c r="CE18" s="599"/>
      <c r="CF18" s="599"/>
      <c r="CG18" s="599"/>
      <c r="CH18" s="599"/>
      <c r="CI18" s="599"/>
      <c r="CJ18" s="599"/>
      <c r="CK18" s="599"/>
      <c r="CL18" s="599"/>
      <c r="CM18" s="599"/>
      <c r="CN18" s="599"/>
      <c r="CO18" s="599"/>
      <c r="CP18" s="599"/>
      <c r="CQ18" s="599"/>
      <c r="CR18" s="599"/>
      <c r="CS18" s="600"/>
      <c r="CT18" s="489"/>
      <c r="CU18" s="490"/>
      <c r="CV18" s="490"/>
      <c r="CW18" s="490"/>
      <c r="CX18" s="490"/>
      <c r="CY18" s="490"/>
      <c r="CZ18" s="490"/>
      <c r="DA18" s="491"/>
      <c r="DB18" s="489"/>
      <c r="DC18" s="490"/>
      <c r="DD18" s="490"/>
      <c r="DE18" s="490"/>
      <c r="DF18" s="490"/>
      <c r="DG18" s="490"/>
      <c r="DH18" s="490"/>
      <c r="DI18" s="491"/>
      <c r="DJ18" s="185"/>
      <c r="DK18" s="185"/>
      <c r="DL18" s="185"/>
      <c r="DM18" s="185"/>
      <c r="DN18" s="185"/>
      <c r="DO18" s="185"/>
    </row>
    <row r="19" spans="1:119" ht="18.75" customHeight="1" thickBot="1" x14ac:dyDescent="0.2">
      <c r="A19" s="186"/>
      <c r="B19" s="603" t="s">
        <v>155</v>
      </c>
      <c r="C19" s="535"/>
      <c r="D19" s="535"/>
      <c r="E19" s="604"/>
      <c r="F19" s="604"/>
      <c r="G19" s="604"/>
      <c r="H19" s="604"/>
      <c r="I19" s="604"/>
      <c r="J19" s="604"/>
      <c r="K19" s="604"/>
      <c r="L19" s="612">
        <v>10</v>
      </c>
      <c r="M19" s="612"/>
      <c r="N19" s="612"/>
      <c r="O19" s="612"/>
      <c r="P19" s="612"/>
      <c r="Q19" s="612"/>
      <c r="R19" s="613"/>
      <c r="S19" s="613"/>
      <c r="T19" s="613"/>
      <c r="U19" s="613"/>
      <c r="V19" s="614"/>
      <c r="W19" s="449"/>
      <c r="X19" s="450"/>
      <c r="Y19" s="450"/>
      <c r="Z19" s="450"/>
      <c r="AA19" s="450"/>
      <c r="AB19" s="450"/>
      <c r="AC19" s="621"/>
      <c r="AD19" s="621"/>
      <c r="AE19" s="621"/>
      <c r="AF19" s="621"/>
      <c r="AG19" s="621"/>
      <c r="AH19" s="621"/>
      <c r="AI19" s="621"/>
      <c r="AJ19" s="621"/>
      <c r="AK19" s="621"/>
      <c r="AL19" s="622"/>
      <c r="AM19" s="521"/>
      <c r="AN19" s="522"/>
      <c r="AO19" s="522"/>
      <c r="AP19" s="522"/>
      <c r="AQ19" s="522"/>
      <c r="AR19" s="522"/>
      <c r="AS19" s="522"/>
      <c r="AT19" s="523"/>
      <c r="AU19" s="524"/>
      <c r="AV19" s="525"/>
      <c r="AW19" s="525"/>
      <c r="AX19" s="525"/>
      <c r="AY19" s="526" t="s">
        <v>156</v>
      </c>
      <c r="AZ19" s="527"/>
      <c r="BA19" s="527"/>
      <c r="BB19" s="527"/>
      <c r="BC19" s="527"/>
      <c r="BD19" s="527"/>
      <c r="BE19" s="527"/>
      <c r="BF19" s="527"/>
      <c r="BG19" s="527"/>
      <c r="BH19" s="527"/>
      <c r="BI19" s="527"/>
      <c r="BJ19" s="527"/>
      <c r="BK19" s="527"/>
      <c r="BL19" s="527"/>
      <c r="BM19" s="528"/>
      <c r="BN19" s="492">
        <v>5470992</v>
      </c>
      <c r="BO19" s="493"/>
      <c r="BP19" s="493"/>
      <c r="BQ19" s="493"/>
      <c r="BR19" s="493"/>
      <c r="BS19" s="493"/>
      <c r="BT19" s="493"/>
      <c r="BU19" s="494"/>
      <c r="BV19" s="492">
        <v>5363652</v>
      </c>
      <c r="BW19" s="493"/>
      <c r="BX19" s="493"/>
      <c r="BY19" s="493"/>
      <c r="BZ19" s="493"/>
      <c r="CA19" s="493"/>
      <c r="CB19" s="493"/>
      <c r="CC19" s="494"/>
      <c r="CD19" s="200"/>
      <c r="CE19" s="599"/>
      <c r="CF19" s="599"/>
      <c r="CG19" s="599"/>
      <c r="CH19" s="599"/>
      <c r="CI19" s="599"/>
      <c r="CJ19" s="599"/>
      <c r="CK19" s="599"/>
      <c r="CL19" s="599"/>
      <c r="CM19" s="599"/>
      <c r="CN19" s="599"/>
      <c r="CO19" s="599"/>
      <c r="CP19" s="599"/>
      <c r="CQ19" s="599"/>
      <c r="CR19" s="599"/>
      <c r="CS19" s="600"/>
      <c r="CT19" s="489"/>
      <c r="CU19" s="490"/>
      <c r="CV19" s="490"/>
      <c r="CW19" s="490"/>
      <c r="CX19" s="490"/>
      <c r="CY19" s="490"/>
      <c r="CZ19" s="490"/>
      <c r="DA19" s="491"/>
      <c r="DB19" s="489"/>
      <c r="DC19" s="490"/>
      <c r="DD19" s="490"/>
      <c r="DE19" s="490"/>
      <c r="DF19" s="490"/>
      <c r="DG19" s="490"/>
      <c r="DH19" s="490"/>
      <c r="DI19" s="491"/>
      <c r="DJ19" s="185"/>
      <c r="DK19" s="185"/>
      <c r="DL19" s="185"/>
      <c r="DM19" s="185"/>
      <c r="DN19" s="185"/>
      <c r="DO19" s="185"/>
    </row>
    <row r="20" spans="1:119" ht="18.75" customHeight="1" thickBot="1" x14ac:dyDescent="0.2">
      <c r="A20" s="186"/>
      <c r="B20" s="603" t="s">
        <v>157</v>
      </c>
      <c r="C20" s="535"/>
      <c r="D20" s="535"/>
      <c r="E20" s="604"/>
      <c r="F20" s="604"/>
      <c r="G20" s="604"/>
      <c r="H20" s="604"/>
      <c r="I20" s="604"/>
      <c r="J20" s="604"/>
      <c r="K20" s="604"/>
      <c r="L20" s="612">
        <v>3509</v>
      </c>
      <c r="M20" s="612"/>
      <c r="N20" s="612"/>
      <c r="O20" s="612"/>
      <c r="P20" s="612"/>
      <c r="Q20" s="612"/>
      <c r="R20" s="613"/>
      <c r="S20" s="613"/>
      <c r="T20" s="613"/>
      <c r="U20" s="613"/>
      <c r="V20" s="614"/>
      <c r="W20" s="510"/>
      <c r="X20" s="511"/>
      <c r="Y20" s="511"/>
      <c r="Z20" s="511"/>
      <c r="AA20" s="511"/>
      <c r="AB20" s="511"/>
      <c r="AC20" s="615"/>
      <c r="AD20" s="615"/>
      <c r="AE20" s="615"/>
      <c r="AF20" s="615"/>
      <c r="AG20" s="615"/>
      <c r="AH20" s="615"/>
      <c r="AI20" s="615"/>
      <c r="AJ20" s="615"/>
      <c r="AK20" s="615"/>
      <c r="AL20" s="616"/>
      <c r="AM20" s="617"/>
      <c r="AN20" s="547"/>
      <c r="AO20" s="547"/>
      <c r="AP20" s="547"/>
      <c r="AQ20" s="547"/>
      <c r="AR20" s="547"/>
      <c r="AS20" s="547"/>
      <c r="AT20" s="548"/>
      <c r="AU20" s="618"/>
      <c r="AV20" s="619"/>
      <c r="AW20" s="619"/>
      <c r="AX20" s="620"/>
      <c r="AY20" s="526"/>
      <c r="AZ20" s="527"/>
      <c r="BA20" s="527"/>
      <c r="BB20" s="527"/>
      <c r="BC20" s="527"/>
      <c r="BD20" s="527"/>
      <c r="BE20" s="527"/>
      <c r="BF20" s="527"/>
      <c r="BG20" s="527"/>
      <c r="BH20" s="527"/>
      <c r="BI20" s="527"/>
      <c r="BJ20" s="527"/>
      <c r="BK20" s="527"/>
      <c r="BL20" s="527"/>
      <c r="BM20" s="528"/>
      <c r="BN20" s="492"/>
      <c r="BO20" s="493"/>
      <c r="BP20" s="493"/>
      <c r="BQ20" s="493"/>
      <c r="BR20" s="493"/>
      <c r="BS20" s="493"/>
      <c r="BT20" s="493"/>
      <c r="BU20" s="494"/>
      <c r="BV20" s="492"/>
      <c r="BW20" s="493"/>
      <c r="BX20" s="493"/>
      <c r="BY20" s="493"/>
      <c r="BZ20" s="493"/>
      <c r="CA20" s="493"/>
      <c r="CB20" s="493"/>
      <c r="CC20" s="494"/>
      <c r="CD20" s="200"/>
      <c r="CE20" s="599"/>
      <c r="CF20" s="599"/>
      <c r="CG20" s="599"/>
      <c r="CH20" s="599"/>
      <c r="CI20" s="599"/>
      <c r="CJ20" s="599"/>
      <c r="CK20" s="599"/>
      <c r="CL20" s="599"/>
      <c r="CM20" s="599"/>
      <c r="CN20" s="599"/>
      <c r="CO20" s="599"/>
      <c r="CP20" s="599"/>
      <c r="CQ20" s="599"/>
      <c r="CR20" s="599"/>
      <c r="CS20" s="600"/>
      <c r="CT20" s="489"/>
      <c r="CU20" s="490"/>
      <c r="CV20" s="490"/>
      <c r="CW20" s="490"/>
      <c r="CX20" s="490"/>
      <c r="CY20" s="490"/>
      <c r="CZ20" s="490"/>
      <c r="DA20" s="491"/>
      <c r="DB20" s="489"/>
      <c r="DC20" s="490"/>
      <c r="DD20" s="490"/>
      <c r="DE20" s="490"/>
      <c r="DF20" s="490"/>
      <c r="DG20" s="490"/>
      <c r="DH20" s="490"/>
      <c r="DI20" s="491"/>
      <c r="DJ20" s="185"/>
      <c r="DK20" s="185"/>
      <c r="DL20" s="185"/>
      <c r="DM20" s="185"/>
      <c r="DN20" s="185"/>
      <c r="DO20" s="185"/>
    </row>
    <row r="21" spans="1:119" ht="18.75" customHeight="1" x14ac:dyDescent="0.15">
      <c r="A21" s="186"/>
      <c r="B21" s="623" t="s">
        <v>158</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5"/>
      <c r="AY21" s="526"/>
      <c r="AZ21" s="527"/>
      <c r="BA21" s="527"/>
      <c r="BB21" s="527"/>
      <c r="BC21" s="527"/>
      <c r="BD21" s="527"/>
      <c r="BE21" s="527"/>
      <c r="BF21" s="527"/>
      <c r="BG21" s="527"/>
      <c r="BH21" s="527"/>
      <c r="BI21" s="527"/>
      <c r="BJ21" s="527"/>
      <c r="BK21" s="527"/>
      <c r="BL21" s="527"/>
      <c r="BM21" s="528"/>
      <c r="BN21" s="492"/>
      <c r="BO21" s="493"/>
      <c r="BP21" s="493"/>
      <c r="BQ21" s="493"/>
      <c r="BR21" s="493"/>
      <c r="BS21" s="493"/>
      <c r="BT21" s="493"/>
      <c r="BU21" s="494"/>
      <c r="BV21" s="492"/>
      <c r="BW21" s="493"/>
      <c r="BX21" s="493"/>
      <c r="BY21" s="493"/>
      <c r="BZ21" s="493"/>
      <c r="CA21" s="493"/>
      <c r="CB21" s="493"/>
      <c r="CC21" s="494"/>
      <c r="CD21" s="200"/>
      <c r="CE21" s="599"/>
      <c r="CF21" s="599"/>
      <c r="CG21" s="599"/>
      <c r="CH21" s="599"/>
      <c r="CI21" s="599"/>
      <c r="CJ21" s="599"/>
      <c r="CK21" s="599"/>
      <c r="CL21" s="599"/>
      <c r="CM21" s="599"/>
      <c r="CN21" s="599"/>
      <c r="CO21" s="599"/>
      <c r="CP21" s="599"/>
      <c r="CQ21" s="599"/>
      <c r="CR21" s="599"/>
      <c r="CS21" s="600"/>
      <c r="CT21" s="489"/>
      <c r="CU21" s="490"/>
      <c r="CV21" s="490"/>
      <c r="CW21" s="490"/>
      <c r="CX21" s="490"/>
      <c r="CY21" s="490"/>
      <c r="CZ21" s="490"/>
      <c r="DA21" s="491"/>
      <c r="DB21" s="489"/>
      <c r="DC21" s="490"/>
      <c r="DD21" s="490"/>
      <c r="DE21" s="490"/>
      <c r="DF21" s="490"/>
      <c r="DG21" s="490"/>
      <c r="DH21" s="490"/>
      <c r="DI21" s="491"/>
      <c r="DJ21" s="185"/>
      <c r="DK21" s="185"/>
      <c r="DL21" s="185"/>
      <c r="DM21" s="185"/>
      <c r="DN21" s="185"/>
      <c r="DO21" s="185"/>
    </row>
    <row r="22" spans="1:119" ht="18.75" customHeight="1" thickBot="1" x14ac:dyDescent="0.2">
      <c r="A22" s="186"/>
      <c r="B22" s="626" t="s">
        <v>159</v>
      </c>
      <c r="C22" s="627"/>
      <c r="D22" s="628"/>
      <c r="E22" s="504" t="s">
        <v>1</v>
      </c>
      <c r="F22" s="509"/>
      <c r="G22" s="509"/>
      <c r="H22" s="509"/>
      <c r="I22" s="509"/>
      <c r="J22" s="509"/>
      <c r="K22" s="499"/>
      <c r="L22" s="504" t="s">
        <v>160</v>
      </c>
      <c r="M22" s="509"/>
      <c r="N22" s="509"/>
      <c r="O22" s="509"/>
      <c r="P22" s="499"/>
      <c r="Q22" s="635" t="s">
        <v>161</v>
      </c>
      <c r="R22" s="636"/>
      <c r="S22" s="636"/>
      <c r="T22" s="636"/>
      <c r="U22" s="636"/>
      <c r="V22" s="637"/>
      <c r="W22" s="641" t="s">
        <v>162</v>
      </c>
      <c r="X22" s="627"/>
      <c r="Y22" s="628"/>
      <c r="Z22" s="504" t="s">
        <v>1</v>
      </c>
      <c r="AA22" s="509"/>
      <c r="AB22" s="509"/>
      <c r="AC22" s="509"/>
      <c r="AD22" s="509"/>
      <c r="AE22" s="509"/>
      <c r="AF22" s="509"/>
      <c r="AG22" s="499"/>
      <c r="AH22" s="654" t="s">
        <v>163</v>
      </c>
      <c r="AI22" s="509"/>
      <c r="AJ22" s="509"/>
      <c r="AK22" s="509"/>
      <c r="AL22" s="499"/>
      <c r="AM22" s="654" t="s">
        <v>164</v>
      </c>
      <c r="AN22" s="655"/>
      <c r="AO22" s="655"/>
      <c r="AP22" s="655"/>
      <c r="AQ22" s="655"/>
      <c r="AR22" s="656"/>
      <c r="AS22" s="635" t="s">
        <v>161</v>
      </c>
      <c r="AT22" s="636"/>
      <c r="AU22" s="636"/>
      <c r="AV22" s="636"/>
      <c r="AW22" s="636"/>
      <c r="AX22" s="660"/>
      <c r="AY22" s="662"/>
      <c r="AZ22" s="663"/>
      <c r="BA22" s="663"/>
      <c r="BB22" s="663"/>
      <c r="BC22" s="663"/>
      <c r="BD22" s="663"/>
      <c r="BE22" s="663"/>
      <c r="BF22" s="663"/>
      <c r="BG22" s="663"/>
      <c r="BH22" s="663"/>
      <c r="BI22" s="663"/>
      <c r="BJ22" s="663"/>
      <c r="BK22" s="663"/>
      <c r="BL22" s="663"/>
      <c r="BM22" s="664"/>
      <c r="BN22" s="665"/>
      <c r="BO22" s="666"/>
      <c r="BP22" s="666"/>
      <c r="BQ22" s="666"/>
      <c r="BR22" s="666"/>
      <c r="BS22" s="666"/>
      <c r="BT22" s="666"/>
      <c r="BU22" s="667"/>
      <c r="BV22" s="665"/>
      <c r="BW22" s="666"/>
      <c r="BX22" s="666"/>
      <c r="BY22" s="666"/>
      <c r="BZ22" s="666"/>
      <c r="CA22" s="666"/>
      <c r="CB22" s="666"/>
      <c r="CC22" s="667"/>
      <c r="CD22" s="200"/>
      <c r="CE22" s="599"/>
      <c r="CF22" s="599"/>
      <c r="CG22" s="599"/>
      <c r="CH22" s="599"/>
      <c r="CI22" s="599"/>
      <c r="CJ22" s="599"/>
      <c r="CK22" s="599"/>
      <c r="CL22" s="599"/>
      <c r="CM22" s="599"/>
      <c r="CN22" s="599"/>
      <c r="CO22" s="599"/>
      <c r="CP22" s="599"/>
      <c r="CQ22" s="599"/>
      <c r="CR22" s="599"/>
      <c r="CS22" s="600"/>
      <c r="CT22" s="489"/>
      <c r="CU22" s="490"/>
      <c r="CV22" s="490"/>
      <c r="CW22" s="490"/>
      <c r="CX22" s="490"/>
      <c r="CY22" s="490"/>
      <c r="CZ22" s="490"/>
      <c r="DA22" s="491"/>
      <c r="DB22" s="489"/>
      <c r="DC22" s="490"/>
      <c r="DD22" s="490"/>
      <c r="DE22" s="490"/>
      <c r="DF22" s="490"/>
      <c r="DG22" s="490"/>
      <c r="DH22" s="490"/>
      <c r="DI22" s="491"/>
      <c r="DJ22" s="185"/>
      <c r="DK22" s="185"/>
      <c r="DL22" s="185"/>
      <c r="DM22" s="185"/>
      <c r="DN22" s="185"/>
      <c r="DO22" s="185"/>
    </row>
    <row r="23" spans="1:119" ht="18.75" customHeight="1" x14ac:dyDescent="0.15">
      <c r="A23" s="186"/>
      <c r="B23" s="629"/>
      <c r="C23" s="630"/>
      <c r="D23" s="631"/>
      <c r="E23" s="478"/>
      <c r="F23" s="483"/>
      <c r="G23" s="483"/>
      <c r="H23" s="483"/>
      <c r="I23" s="483"/>
      <c r="J23" s="483"/>
      <c r="K23" s="472"/>
      <c r="L23" s="478"/>
      <c r="M23" s="483"/>
      <c r="N23" s="483"/>
      <c r="O23" s="483"/>
      <c r="P23" s="472"/>
      <c r="Q23" s="638"/>
      <c r="R23" s="639"/>
      <c r="S23" s="639"/>
      <c r="T23" s="639"/>
      <c r="U23" s="639"/>
      <c r="V23" s="640"/>
      <c r="W23" s="642"/>
      <c r="X23" s="630"/>
      <c r="Y23" s="631"/>
      <c r="Z23" s="478"/>
      <c r="AA23" s="483"/>
      <c r="AB23" s="483"/>
      <c r="AC23" s="483"/>
      <c r="AD23" s="483"/>
      <c r="AE23" s="483"/>
      <c r="AF23" s="483"/>
      <c r="AG23" s="472"/>
      <c r="AH23" s="478"/>
      <c r="AI23" s="483"/>
      <c r="AJ23" s="483"/>
      <c r="AK23" s="483"/>
      <c r="AL23" s="472"/>
      <c r="AM23" s="657"/>
      <c r="AN23" s="658"/>
      <c r="AO23" s="658"/>
      <c r="AP23" s="658"/>
      <c r="AQ23" s="658"/>
      <c r="AR23" s="659"/>
      <c r="AS23" s="638"/>
      <c r="AT23" s="639"/>
      <c r="AU23" s="639"/>
      <c r="AV23" s="639"/>
      <c r="AW23" s="639"/>
      <c r="AX23" s="661"/>
      <c r="AY23" s="452" t="s">
        <v>165</v>
      </c>
      <c r="AZ23" s="453"/>
      <c r="BA23" s="453"/>
      <c r="BB23" s="453"/>
      <c r="BC23" s="453"/>
      <c r="BD23" s="453"/>
      <c r="BE23" s="453"/>
      <c r="BF23" s="453"/>
      <c r="BG23" s="453"/>
      <c r="BH23" s="453"/>
      <c r="BI23" s="453"/>
      <c r="BJ23" s="453"/>
      <c r="BK23" s="453"/>
      <c r="BL23" s="453"/>
      <c r="BM23" s="454"/>
      <c r="BN23" s="492">
        <v>11544742</v>
      </c>
      <c r="BO23" s="493"/>
      <c r="BP23" s="493"/>
      <c r="BQ23" s="493"/>
      <c r="BR23" s="493"/>
      <c r="BS23" s="493"/>
      <c r="BT23" s="493"/>
      <c r="BU23" s="494"/>
      <c r="BV23" s="492">
        <v>11965171</v>
      </c>
      <c r="BW23" s="493"/>
      <c r="BX23" s="493"/>
      <c r="BY23" s="493"/>
      <c r="BZ23" s="493"/>
      <c r="CA23" s="493"/>
      <c r="CB23" s="493"/>
      <c r="CC23" s="494"/>
      <c r="CD23" s="200"/>
      <c r="CE23" s="599"/>
      <c r="CF23" s="599"/>
      <c r="CG23" s="599"/>
      <c r="CH23" s="599"/>
      <c r="CI23" s="599"/>
      <c r="CJ23" s="599"/>
      <c r="CK23" s="599"/>
      <c r="CL23" s="599"/>
      <c r="CM23" s="599"/>
      <c r="CN23" s="599"/>
      <c r="CO23" s="599"/>
      <c r="CP23" s="599"/>
      <c r="CQ23" s="599"/>
      <c r="CR23" s="599"/>
      <c r="CS23" s="600"/>
      <c r="CT23" s="489"/>
      <c r="CU23" s="490"/>
      <c r="CV23" s="490"/>
      <c r="CW23" s="490"/>
      <c r="CX23" s="490"/>
      <c r="CY23" s="490"/>
      <c r="CZ23" s="490"/>
      <c r="DA23" s="491"/>
      <c r="DB23" s="489"/>
      <c r="DC23" s="490"/>
      <c r="DD23" s="490"/>
      <c r="DE23" s="490"/>
      <c r="DF23" s="490"/>
      <c r="DG23" s="490"/>
      <c r="DH23" s="490"/>
      <c r="DI23" s="491"/>
      <c r="DJ23" s="185"/>
      <c r="DK23" s="185"/>
      <c r="DL23" s="185"/>
      <c r="DM23" s="185"/>
      <c r="DN23" s="185"/>
      <c r="DO23" s="185"/>
    </row>
    <row r="24" spans="1:119" ht="18.75" customHeight="1" thickBot="1" x14ac:dyDescent="0.2">
      <c r="A24" s="186"/>
      <c r="B24" s="629"/>
      <c r="C24" s="630"/>
      <c r="D24" s="631"/>
      <c r="E24" s="542" t="s">
        <v>166</v>
      </c>
      <c r="F24" s="522"/>
      <c r="G24" s="522"/>
      <c r="H24" s="522"/>
      <c r="I24" s="522"/>
      <c r="J24" s="522"/>
      <c r="K24" s="523"/>
      <c r="L24" s="543">
        <v>1</v>
      </c>
      <c r="M24" s="544"/>
      <c r="N24" s="544"/>
      <c r="O24" s="544"/>
      <c r="P24" s="583"/>
      <c r="Q24" s="543">
        <v>7904</v>
      </c>
      <c r="R24" s="544"/>
      <c r="S24" s="544"/>
      <c r="T24" s="544"/>
      <c r="U24" s="544"/>
      <c r="V24" s="583"/>
      <c r="W24" s="642"/>
      <c r="X24" s="630"/>
      <c r="Y24" s="631"/>
      <c r="Z24" s="542" t="s">
        <v>167</v>
      </c>
      <c r="AA24" s="522"/>
      <c r="AB24" s="522"/>
      <c r="AC24" s="522"/>
      <c r="AD24" s="522"/>
      <c r="AE24" s="522"/>
      <c r="AF24" s="522"/>
      <c r="AG24" s="523"/>
      <c r="AH24" s="543">
        <v>145</v>
      </c>
      <c r="AI24" s="544"/>
      <c r="AJ24" s="544"/>
      <c r="AK24" s="544"/>
      <c r="AL24" s="583"/>
      <c r="AM24" s="543">
        <v>447615</v>
      </c>
      <c r="AN24" s="544"/>
      <c r="AO24" s="544"/>
      <c r="AP24" s="544"/>
      <c r="AQ24" s="544"/>
      <c r="AR24" s="583"/>
      <c r="AS24" s="543">
        <v>3087</v>
      </c>
      <c r="AT24" s="544"/>
      <c r="AU24" s="544"/>
      <c r="AV24" s="544"/>
      <c r="AW24" s="544"/>
      <c r="AX24" s="545"/>
      <c r="AY24" s="662" t="s">
        <v>168</v>
      </c>
      <c r="AZ24" s="663"/>
      <c r="BA24" s="663"/>
      <c r="BB24" s="663"/>
      <c r="BC24" s="663"/>
      <c r="BD24" s="663"/>
      <c r="BE24" s="663"/>
      <c r="BF24" s="663"/>
      <c r="BG24" s="663"/>
      <c r="BH24" s="663"/>
      <c r="BI24" s="663"/>
      <c r="BJ24" s="663"/>
      <c r="BK24" s="663"/>
      <c r="BL24" s="663"/>
      <c r="BM24" s="664"/>
      <c r="BN24" s="492">
        <v>11015822</v>
      </c>
      <c r="BO24" s="493"/>
      <c r="BP24" s="493"/>
      <c r="BQ24" s="493"/>
      <c r="BR24" s="493"/>
      <c r="BS24" s="493"/>
      <c r="BT24" s="493"/>
      <c r="BU24" s="494"/>
      <c r="BV24" s="492">
        <v>11408225</v>
      </c>
      <c r="BW24" s="493"/>
      <c r="BX24" s="493"/>
      <c r="BY24" s="493"/>
      <c r="BZ24" s="493"/>
      <c r="CA24" s="493"/>
      <c r="CB24" s="493"/>
      <c r="CC24" s="494"/>
      <c r="CD24" s="200"/>
      <c r="CE24" s="599"/>
      <c r="CF24" s="599"/>
      <c r="CG24" s="599"/>
      <c r="CH24" s="599"/>
      <c r="CI24" s="599"/>
      <c r="CJ24" s="599"/>
      <c r="CK24" s="599"/>
      <c r="CL24" s="599"/>
      <c r="CM24" s="599"/>
      <c r="CN24" s="599"/>
      <c r="CO24" s="599"/>
      <c r="CP24" s="599"/>
      <c r="CQ24" s="599"/>
      <c r="CR24" s="599"/>
      <c r="CS24" s="600"/>
      <c r="CT24" s="489"/>
      <c r="CU24" s="490"/>
      <c r="CV24" s="490"/>
      <c r="CW24" s="490"/>
      <c r="CX24" s="490"/>
      <c r="CY24" s="490"/>
      <c r="CZ24" s="490"/>
      <c r="DA24" s="491"/>
      <c r="DB24" s="489"/>
      <c r="DC24" s="490"/>
      <c r="DD24" s="490"/>
      <c r="DE24" s="490"/>
      <c r="DF24" s="490"/>
      <c r="DG24" s="490"/>
      <c r="DH24" s="490"/>
      <c r="DI24" s="491"/>
      <c r="DJ24" s="185"/>
      <c r="DK24" s="185"/>
      <c r="DL24" s="185"/>
      <c r="DM24" s="185"/>
      <c r="DN24" s="185"/>
      <c r="DO24" s="185"/>
    </row>
    <row r="25" spans="1:119" s="185" customFormat="1" ht="18.75" customHeight="1" x14ac:dyDescent="0.15">
      <c r="A25" s="186"/>
      <c r="B25" s="629"/>
      <c r="C25" s="630"/>
      <c r="D25" s="631"/>
      <c r="E25" s="542" t="s">
        <v>169</v>
      </c>
      <c r="F25" s="522"/>
      <c r="G25" s="522"/>
      <c r="H25" s="522"/>
      <c r="I25" s="522"/>
      <c r="J25" s="522"/>
      <c r="K25" s="523"/>
      <c r="L25" s="543">
        <v>1</v>
      </c>
      <c r="M25" s="544"/>
      <c r="N25" s="544"/>
      <c r="O25" s="544"/>
      <c r="P25" s="583"/>
      <c r="Q25" s="543">
        <v>6564</v>
      </c>
      <c r="R25" s="544"/>
      <c r="S25" s="544"/>
      <c r="T25" s="544"/>
      <c r="U25" s="544"/>
      <c r="V25" s="583"/>
      <c r="W25" s="642"/>
      <c r="X25" s="630"/>
      <c r="Y25" s="631"/>
      <c r="Z25" s="542" t="s">
        <v>170</v>
      </c>
      <c r="AA25" s="522"/>
      <c r="AB25" s="522"/>
      <c r="AC25" s="522"/>
      <c r="AD25" s="522"/>
      <c r="AE25" s="522"/>
      <c r="AF25" s="522"/>
      <c r="AG25" s="523"/>
      <c r="AH25" s="543" t="s">
        <v>134</v>
      </c>
      <c r="AI25" s="544"/>
      <c r="AJ25" s="544"/>
      <c r="AK25" s="544"/>
      <c r="AL25" s="583"/>
      <c r="AM25" s="543" t="s">
        <v>126</v>
      </c>
      <c r="AN25" s="544"/>
      <c r="AO25" s="544"/>
      <c r="AP25" s="544"/>
      <c r="AQ25" s="544"/>
      <c r="AR25" s="583"/>
      <c r="AS25" s="543" t="s">
        <v>126</v>
      </c>
      <c r="AT25" s="544"/>
      <c r="AU25" s="544"/>
      <c r="AV25" s="544"/>
      <c r="AW25" s="544"/>
      <c r="AX25" s="545"/>
      <c r="AY25" s="452" t="s">
        <v>171</v>
      </c>
      <c r="AZ25" s="453"/>
      <c r="BA25" s="453"/>
      <c r="BB25" s="453"/>
      <c r="BC25" s="453"/>
      <c r="BD25" s="453"/>
      <c r="BE25" s="453"/>
      <c r="BF25" s="453"/>
      <c r="BG25" s="453"/>
      <c r="BH25" s="453"/>
      <c r="BI25" s="453"/>
      <c r="BJ25" s="453"/>
      <c r="BK25" s="453"/>
      <c r="BL25" s="453"/>
      <c r="BM25" s="454"/>
      <c r="BN25" s="455">
        <v>345506</v>
      </c>
      <c r="BO25" s="456"/>
      <c r="BP25" s="456"/>
      <c r="BQ25" s="456"/>
      <c r="BR25" s="456"/>
      <c r="BS25" s="456"/>
      <c r="BT25" s="456"/>
      <c r="BU25" s="457"/>
      <c r="BV25" s="455">
        <v>365762</v>
      </c>
      <c r="BW25" s="456"/>
      <c r="BX25" s="456"/>
      <c r="BY25" s="456"/>
      <c r="BZ25" s="456"/>
      <c r="CA25" s="456"/>
      <c r="CB25" s="456"/>
      <c r="CC25" s="457"/>
      <c r="CD25" s="200"/>
      <c r="CE25" s="599"/>
      <c r="CF25" s="599"/>
      <c r="CG25" s="599"/>
      <c r="CH25" s="599"/>
      <c r="CI25" s="599"/>
      <c r="CJ25" s="599"/>
      <c r="CK25" s="599"/>
      <c r="CL25" s="599"/>
      <c r="CM25" s="599"/>
      <c r="CN25" s="599"/>
      <c r="CO25" s="599"/>
      <c r="CP25" s="599"/>
      <c r="CQ25" s="599"/>
      <c r="CR25" s="599"/>
      <c r="CS25" s="600"/>
      <c r="CT25" s="489"/>
      <c r="CU25" s="490"/>
      <c r="CV25" s="490"/>
      <c r="CW25" s="490"/>
      <c r="CX25" s="490"/>
      <c r="CY25" s="490"/>
      <c r="CZ25" s="490"/>
      <c r="DA25" s="491"/>
      <c r="DB25" s="489"/>
      <c r="DC25" s="490"/>
      <c r="DD25" s="490"/>
      <c r="DE25" s="490"/>
      <c r="DF25" s="490"/>
      <c r="DG25" s="490"/>
      <c r="DH25" s="490"/>
      <c r="DI25" s="491"/>
    </row>
    <row r="26" spans="1:119" s="185" customFormat="1" ht="18.75" customHeight="1" x14ac:dyDescent="0.15">
      <c r="A26" s="186"/>
      <c r="B26" s="629"/>
      <c r="C26" s="630"/>
      <c r="D26" s="631"/>
      <c r="E26" s="542" t="s">
        <v>172</v>
      </c>
      <c r="F26" s="522"/>
      <c r="G26" s="522"/>
      <c r="H26" s="522"/>
      <c r="I26" s="522"/>
      <c r="J26" s="522"/>
      <c r="K26" s="523"/>
      <c r="L26" s="543">
        <v>1</v>
      </c>
      <c r="M26" s="544"/>
      <c r="N26" s="544"/>
      <c r="O26" s="544"/>
      <c r="P26" s="583"/>
      <c r="Q26" s="543">
        <v>5937</v>
      </c>
      <c r="R26" s="544"/>
      <c r="S26" s="544"/>
      <c r="T26" s="544"/>
      <c r="U26" s="544"/>
      <c r="V26" s="583"/>
      <c r="W26" s="642"/>
      <c r="X26" s="630"/>
      <c r="Y26" s="631"/>
      <c r="Z26" s="542" t="s">
        <v>173</v>
      </c>
      <c r="AA26" s="652"/>
      <c r="AB26" s="652"/>
      <c r="AC26" s="652"/>
      <c r="AD26" s="652"/>
      <c r="AE26" s="652"/>
      <c r="AF26" s="652"/>
      <c r="AG26" s="653"/>
      <c r="AH26" s="543" t="s">
        <v>174</v>
      </c>
      <c r="AI26" s="544"/>
      <c r="AJ26" s="544"/>
      <c r="AK26" s="544"/>
      <c r="AL26" s="583"/>
      <c r="AM26" s="543" t="s">
        <v>174</v>
      </c>
      <c r="AN26" s="544"/>
      <c r="AO26" s="544"/>
      <c r="AP26" s="544"/>
      <c r="AQ26" s="544"/>
      <c r="AR26" s="583"/>
      <c r="AS26" s="543" t="s">
        <v>126</v>
      </c>
      <c r="AT26" s="544"/>
      <c r="AU26" s="544"/>
      <c r="AV26" s="544"/>
      <c r="AW26" s="544"/>
      <c r="AX26" s="545"/>
      <c r="AY26" s="495" t="s">
        <v>175</v>
      </c>
      <c r="AZ26" s="496"/>
      <c r="BA26" s="496"/>
      <c r="BB26" s="496"/>
      <c r="BC26" s="496"/>
      <c r="BD26" s="496"/>
      <c r="BE26" s="496"/>
      <c r="BF26" s="496"/>
      <c r="BG26" s="496"/>
      <c r="BH26" s="496"/>
      <c r="BI26" s="496"/>
      <c r="BJ26" s="496"/>
      <c r="BK26" s="496"/>
      <c r="BL26" s="496"/>
      <c r="BM26" s="497"/>
      <c r="BN26" s="492" t="s">
        <v>126</v>
      </c>
      <c r="BO26" s="493"/>
      <c r="BP26" s="493"/>
      <c r="BQ26" s="493"/>
      <c r="BR26" s="493"/>
      <c r="BS26" s="493"/>
      <c r="BT26" s="493"/>
      <c r="BU26" s="494"/>
      <c r="BV26" s="492" t="s">
        <v>126</v>
      </c>
      <c r="BW26" s="493"/>
      <c r="BX26" s="493"/>
      <c r="BY26" s="493"/>
      <c r="BZ26" s="493"/>
      <c r="CA26" s="493"/>
      <c r="CB26" s="493"/>
      <c r="CC26" s="494"/>
      <c r="CD26" s="200"/>
      <c r="CE26" s="599"/>
      <c r="CF26" s="599"/>
      <c r="CG26" s="599"/>
      <c r="CH26" s="599"/>
      <c r="CI26" s="599"/>
      <c r="CJ26" s="599"/>
      <c r="CK26" s="599"/>
      <c r="CL26" s="599"/>
      <c r="CM26" s="599"/>
      <c r="CN26" s="599"/>
      <c r="CO26" s="599"/>
      <c r="CP26" s="599"/>
      <c r="CQ26" s="599"/>
      <c r="CR26" s="599"/>
      <c r="CS26" s="600"/>
      <c r="CT26" s="489"/>
      <c r="CU26" s="490"/>
      <c r="CV26" s="490"/>
      <c r="CW26" s="490"/>
      <c r="CX26" s="490"/>
      <c r="CY26" s="490"/>
      <c r="CZ26" s="490"/>
      <c r="DA26" s="491"/>
      <c r="DB26" s="489"/>
      <c r="DC26" s="490"/>
      <c r="DD26" s="490"/>
      <c r="DE26" s="490"/>
      <c r="DF26" s="490"/>
      <c r="DG26" s="490"/>
      <c r="DH26" s="490"/>
      <c r="DI26" s="491"/>
    </row>
    <row r="27" spans="1:119" ht="18.75" customHeight="1" thickBot="1" x14ac:dyDescent="0.2">
      <c r="A27" s="186"/>
      <c r="B27" s="629"/>
      <c r="C27" s="630"/>
      <c r="D27" s="631"/>
      <c r="E27" s="542" t="s">
        <v>176</v>
      </c>
      <c r="F27" s="522"/>
      <c r="G27" s="522"/>
      <c r="H27" s="522"/>
      <c r="I27" s="522"/>
      <c r="J27" s="522"/>
      <c r="K27" s="523"/>
      <c r="L27" s="543">
        <v>1</v>
      </c>
      <c r="M27" s="544"/>
      <c r="N27" s="544"/>
      <c r="O27" s="544"/>
      <c r="P27" s="583"/>
      <c r="Q27" s="543">
        <v>2920</v>
      </c>
      <c r="R27" s="544"/>
      <c r="S27" s="544"/>
      <c r="T27" s="544"/>
      <c r="U27" s="544"/>
      <c r="V27" s="583"/>
      <c r="W27" s="642"/>
      <c r="X27" s="630"/>
      <c r="Y27" s="631"/>
      <c r="Z27" s="542" t="s">
        <v>177</v>
      </c>
      <c r="AA27" s="522"/>
      <c r="AB27" s="522"/>
      <c r="AC27" s="522"/>
      <c r="AD27" s="522"/>
      <c r="AE27" s="522"/>
      <c r="AF27" s="522"/>
      <c r="AG27" s="523"/>
      <c r="AH27" s="543">
        <v>1</v>
      </c>
      <c r="AI27" s="544"/>
      <c r="AJ27" s="544"/>
      <c r="AK27" s="544"/>
      <c r="AL27" s="583"/>
      <c r="AM27" s="543" t="s">
        <v>178</v>
      </c>
      <c r="AN27" s="544"/>
      <c r="AO27" s="544"/>
      <c r="AP27" s="544"/>
      <c r="AQ27" s="544"/>
      <c r="AR27" s="583"/>
      <c r="AS27" s="543" t="s">
        <v>179</v>
      </c>
      <c r="AT27" s="544"/>
      <c r="AU27" s="544"/>
      <c r="AV27" s="544"/>
      <c r="AW27" s="544"/>
      <c r="AX27" s="545"/>
      <c r="AY27" s="584" t="s">
        <v>180</v>
      </c>
      <c r="AZ27" s="585"/>
      <c r="BA27" s="585"/>
      <c r="BB27" s="585"/>
      <c r="BC27" s="585"/>
      <c r="BD27" s="585"/>
      <c r="BE27" s="585"/>
      <c r="BF27" s="585"/>
      <c r="BG27" s="585"/>
      <c r="BH27" s="585"/>
      <c r="BI27" s="585"/>
      <c r="BJ27" s="585"/>
      <c r="BK27" s="585"/>
      <c r="BL27" s="585"/>
      <c r="BM27" s="586"/>
      <c r="BN27" s="665">
        <v>130861</v>
      </c>
      <c r="BO27" s="666"/>
      <c r="BP27" s="666"/>
      <c r="BQ27" s="666"/>
      <c r="BR27" s="666"/>
      <c r="BS27" s="666"/>
      <c r="BT27" s="666"/>
      <c r="BU27" s="667"/>
      <c r="BV27" s="665">
        <v>130856</v>
      </c>
      <c r="BW27" s="666"/>
      <c r="BX27" s="666"/>
      <c r="BY27" s="666"/>
      <c r="BZ27" s="666"/>
      <c r="CA27" s="666"/>
      <c r="CB27" s="666"/>
      <c r="CC27" s="667"/>
      <c r="CD27" s="202"/>
      <c r="CE27" s="599"/>
      <c r="CF27" s="599"/>
      <c r="CG27" s="599"/>
      <c r="CH27" s="599"/>
      <c r="CI27" s="599"/>
      <c r="CJ27" s="599"/>
      <c r="CK27" s="599"/>
      <c r="CL27" s="599"/>
      <c r="CM27" s="599"/>
      <c r="CN27" s="599"/>
      <c r="CO27" s="599"/>
      <c r="CP27" s="599"/>
      <c r="CQ27" s="599"/>
      <c r="CR27" s="599"/>
      <c r="CS27" s="600"/>
      <c r="CT27" s="489"/>
      <c r="CU27" s="490"/>
      <c r="CV27" s="490"/>
      <c r="CW27" s="490"/>
      <c r="CX27" s="490"/>
      <c r="CY27" s="490"/>
      <c r="CZ27" s="490"/>
      <c r="DA27" s="491"/>
      <c r="DB27" s="489"/>
      <c r="DC27" s="490"/>
      <c r="DD27" s="490"/>
      <c r="DE27" s="490"/>
      <c r="DF27" s="490"/>
      <c r="DG27" s="490"/>
      <c r="DH27" s="490"/>
      <c r="DI27" s="491"/>
      <c r="DJ27" s="185"/>
      <c r="DK27" s="185"/>
      <c r="DL27" s="185"/>
      <c r="DM27" s="185"/>
      <c r="DN27" s="185"/>
      <c r="DO27" s="185"/>
    </row>
    <row r="28" spans="1:119" ht="18.75" customHeight="1" x14ac:dyDescent="0.15">
      <c r="A28" s="186"/>
      <c r="B28" s="629"/>
      <c r="C28" s="630"/>
      <c r="D28" s="631"/>
      <c r="E28" s="542" t="s">
        <v>181</v>
      </c>
      <c r="F28" s="522"/>
      <c r="G28" s="522"/>
      <c r="H28" s="522"/>
      <c r="I28" s="522"/>
      <c r="J28" s="522"/>
      <c r="K28" s="523"/>
      <c r="L28" s="543">
        <v>1</v>
      </c>
      <c r="M28" s="544"/>
      <c r="N28" s="544"/>
      <c r="O28" s="544"/>
      <c r="P28" s="583"/>
      <c r="Q28" s="543">
        <v>2340</v>
      </c>
      <c r="R28" s="544"/>
      <c r="S28" s="544"/>
      <c r="T28" s="544"/>
      <c r="U28" s="544"/>
      <c r="V28" s="583"/>
      <c r="W28" s="642"/>
      <c r="X28" s="630"/>
      <c r="Y28" s="631"/>
      <c r="Z28" s="542" t="s">
        <v>182</v>
      </c>
      <c r="AA28" s="522"/>
      <c r="AB28" s="522"/>
      <c r="AC28" s="522"/>
      <c r="AD28" s="522"/>
      <c r="AE28" s="522"/>
      <c r="AF28" s="522"/>
      <c r="AG28" s="523"/>
      <c r="AH28" s="543" t="s">
        <v>126</v>
      </c>
      <c r="AI28" s="544"/>
      <c r="AJ28" s="544"/>
      <c r="AK28" s="544"/>
      <c r="AL28" s="583"/>
      <c r="AM28" s="543" t="s">
        <v>174</v>
      </c>
      <c r="AN28" s="544"/>
      <c r="AO28" s="544"/>
      <c r="AP28" s="544"/>
      <c r="AQ28" s="544"/>
      <c r="AR28" s="583"/>
      <c r="AS28" s="543" t="s">
        <v>126</v>
      </c>
      <c r="AT28" s="544"/>
      <c r="AU28" s="544"/>
      <c r="AV28" s="544"/>
      <c r="AW28" s="544"/>
      <c r="AX28" s="545"/>
      <c r="AY28" s="668" t="s">
        <v>183</v>
      </c>
      <c r="AZ28" s="669"/>
      <c r="BA28" s="669"/>
      <c r="BB28" s="670"/>
      <c r="BC28" s="452" t="s">
        <v>48</v>
      </c>
      <c r="BD28" s="453"/>
      <c r="BE28" s="453"/>
      <c r="BF28" s="453"/>
      <c r="BG28" s="453"/>
      <c r="BH28" s="453"/>
      <c r="BI28" s="453"/>
      <c r="BJ28" s="453"/>
      <c r="BK28" s="453"/>
      <c r="BL28" s="453"/>
      <c r="BM28" s="454"/>
      <c r="BN28" s="455">
        <v>159321</v>
      </c>
      <c r="BO28" s="456"/>
      <c r="BP28" s="456"/>
      <c r="BQ28" s="456"/>
      <c r="BR28" s="456"/>
      <c r="BS28" s="456"/>
      <c r="BT28" s="456"/>
      <c r="BU28" s="457"/>
      <c r="BV28" s="455">
        <v>159321</v>
      </c>
      <c r="BW28" s="456"/>
      <c r="BX28" s="456"/>
      <c r="BY28" s="456"/>
      <c r="BZ28" s="456"/>
      <c r="CA28" s="456"/>
      <c r="CB28" s="456"/>
      <c r="CC28" s="457"/>
      <c r="CD28" s="200"/>
      <c r="CE28" s="599"/>
      <c r="CF28" s="599"/>
      <c r="CG28" s="599"/>
      <c r="CH28" s="599"/>
      <c r="CI28" s="599"/>
      <c r="CJ28" s="599"/>
      <c r="CK28" s="599"/>
      <c r="CL28" s="599"/>
      <c r="CM28" s="599"/>
      <c r="CN28" s="599"/>
      <c r="CO28" s="599"/>
      <c r="CP28" s="599"/>
      <c r="CQ28" s="599"/>
      <c r="CR28" s="599"/>
      <c r="CS28" s="600"/>
      <c r="CT28" s="489"/>
      <c r="CU28" s="490"/>
      <c r="CV28" s="490"/>
      <c r="CW28" s="490"/>
      <c r="CX28" s="490"/>
      <c r="CY28" s="490"/>
      <c r="CZ28" s="490"/>
      <c r="DA28" s="491"/>
      <c r="DB28" s="489"/>
      <c r="DC28" s="490"/>
      <c r="DD28" s="490"/>
      <c r="DE28" s="490"/>
      <c r="DF28" s="490"/>
      <c r="DG28" s="490"/>
      <c r="DH28" s="490"/>
      <c r="DI28" s="491"/>
      <c r="DJ28" s="185"/>
      <c r="DK28" s="185"/>
      <c r="DL28" s="185"/>
      <c r="DM28" s="185"/>
      <c r="DN28" s="185"/>
      <c r="DO28" s="185"/>
    </row>
    <row r="29" spans="1:119" ht="18.75" customHeight="1" x14ac:dyDescent="0.15">
      <c r="A29" s="186"/>
      <c r="B29" s="629"/>
      <c r="C29" s="630"/>
      <c r="D29" s="631"/>
      <c r="E29" s="542" t="s">
        <v>184</v>
      </c>
      <c r="F29" s="522"/>
      <c r="G29" s="522"/>
      <c r="H29" s="522"/>
      <c r="I29" s="522"/>
      <c r="J29" s="522"/>
      <c r="K29" s="523"/>
      <c r="L29" s="543">
        <v>9</v>
      </c>
      <c r="M29" s="544"/>
      <c r="N29" s="544"/>
      <c r="O29" s="544"/>
      <c r="P29" s="583"/>
      <c r="Q29" s="543">
        <v>1840</v>
      </c>
      <c r="R29" s="544"/>
      <c r="S29" s="544"/>
      <c r="T29" s="544"/>
      <c r="U29" s="544"/>
      <c r="V29" s="583"/>
      <c r="W29" s="643"/>
      <c r="X29" s="644"/>
      <c r="Y29" s="645"/>
      <c r="Z29" s="542" t="s">
        <v>185</v>
      </c>
      <c r="AA29" s="522"/>
      <c r="AB29" s="522"/>
      <c r="AC29" s="522"/>
      <c r="AD29" s="522"/>
      <c r="AE29" s="522"/>
      <c r="AF29" s="522"/>
      <c r="AG29" s="523"/>
      <c r="AH29" s="543">
        <v>146</v>
      </c>
      <c r="AI29" s="544"/>
      <c r="AJ29" s="544"/>
      <c r="AK29" s="544"/>
      <c r="AL29" s="583"/>
      <c r="AM29" s="543">
        <v>451717</v>
      </c>
      <c r="AN29" s="544"/>
      <c r="AO29" s="544"/>
      <c r="AP29" s="544"/>
      <c r="AQ29" s="544"/>
      <c r="AR29" s="583"/>
      <c r="AS29" s="543">
        <v>3094</v>
      </c>
      <c r="AT29" s="544"/>
      <c r="AU29" s="544"/>
      <c r="AV29" s="544"/>
      <c r="AW29" s="544"/>
      <c r="AX29" s="545"/>
      <c r="AY29" s="671"/>
      <c r="AZ29" s="672"/>
      <c r="BA29" s="672"/>
      <c r="BB29" s="673"/>
      <c r="BC29" s="526" t="s">
        <v>186</v>
      </c>
      <c r="BD29" s="527"/>
      <c r="BE29" s="527"/>
      <c r="BF29" s="527"/>
      <c r="BG29" s="527"/>
      <c r="BH29" s="527"/>
      <c r="BI29" s="527"/>
      <c r="BJ29" s="527"/>
      <c r="BK29" s="527"/>
      <c r="BL29" s="527"/>
      <c r="BM29" s="528"/>
      <c r="BN29" s="492">
        <v>288647</v>
      </c>
      <c r="BO29" s="493"/>
      <c r="BP29" s="493"/>
      <c r="BQ29" s="493"/>
      <c r="BR29" s="493"/>
      <c r="BS29" s="493"/>
      <c r="BT29" s="493"/>
      <c r="BU29" s="494"/>
      <c r="BV29" s="492">
        <v>328615</v>
      </c>
      <c r="BW29" s="493"/>
      <c r="BX29" s="493"/>
      <c r="BY29" s="493"/>
      <c r="BZ29" s="493"/>
      <c r="CA29" s="493"/>
      <c r="CB29" s="493"/>
      <c r="CC29" s="494"/>
      <c r="CD29" s="202"/>
      <c r="CE29" s="599"/>
      <c r="CF29" s="599"/>
      <c r="CG29" s="599"/>
      <c r="CH29" s="599"/>
      <c r="CI29" s="599"/>
      <c r="CJ29" s="599"/>
      <c r="CK29" s="599"/>
      <c r="CL29" s="599"/>
      <c r="CM29" s="599"/>
      <c r="CN29" s="599"/>
      <c r="CO29" s="599"/>
      <c r="CP29" s="599"/>
      <c r="CQ29" s="599"/>
      <c r="CR29" s="599"/>
      <c r="CS29" s="600"/>
      <c r="CT29" s="489"/>
      <c r="CU29" s="490"/>
      <c r="CV29" s="490"/>
      <c r="CW29" s="490"/>
      <c r="CX29" s="490"/>
      <c r="CY29" s="490"/>
      <c r="CZ29" s="490"/>
      <c r="DA29" s="491"/>
      <c r="DB29" s="489"/>
      <c r="DC29" s="490"/>
      <c r="DD29" s="490"/>
      <c r="DE29" s="490"/>
      <c r="DF29" s="490"/>
      <c r="DG29" s="490"/>
      <c r="DH29" s="490"/>
      <c r="DI29" s="491"/>
      <c r="DJ29" s="185"/>
      <c r="DK29" s="185"/>
      <c r="DL29" s="185"/>
      <c r="DM29" s="185"/>
      <c r="DN29" s="185"/>
      <c r="DO29" s="185"/>
    </row>
    <row r="30" spans="1:119" ht="18.75" customHeight="1" thickBot="1" x14ac:dyDescent="0.2">
      <c r="A30" s="186"/>
      <c r="B30" s="632"/>
      <c r="C30" s="633"/>
      <c r="D30" s="634"/>
      <c r="E30" s="546"/>
      <c r="F30" s="547"/>
      <c r="G30" s="547"/>
      <c r="H30" s="547"/>
      <c r="I30" s="547"/>
      <c r="J30" s="547"/>
      <c r="K30" s="548"/>
      <c r="L30" s="646"/>
      <c r="M30" s="647"/>
      <c r="N30" s="647"/>
      <c r="O30" s="647"/>
      <c r="P30" s="648"/>
      <c r="Q30" s="646"/>
      <c r="R30" s="647"/>
      <c r="S30" s="647"/>
      <c r="T30" s="647"/>
      <c r="U30" s="647"/>
      <c r="V30" s="648"/>
      <c r="W30" s="649" t="s">
        <v>187</v>
      </c>
      <c r="X30" s="650"/>
      <c r="Y30" s="650"/>
      <c r="Z30" s="650"/>
      <c r="AA30" s="650"/>
      <c r="AB30" s="650"/>
      <c r="AC30" s="650"/>
      <c r="AD30" s="650"/>
      <c r="AE30" s="650"/>
      <c r="AF30" s="650"/>
      <c r="AG30" s="651"/>
      <c r="AH30" s="608">
        <v>96.7</v>
      </c>
      <c r="AI30" s="609"/>
      <c r="AJ30" s="609"/>
      <c r="AK30" s="609"/>
      <c r="AL30" s="609"/>
      <c r="AM30" s="609"/>
      <c r="AN30" s="609"/>
      <c r="AO30" s="609"/>
      <c r="AP30" s="609"/>
      <c r="AQ30" s="609"/>
      <c r="AR30" s="609"/>
      <c r="AS30" s="609"/>
      <c r="AT30" s="609"/>
      <c r="AU30" s="609"/>
      <c r="AV30" s="609"/>
      <c r="AW30" s="609"/>
      <c r="AX30" s="611"/>
      <c r="AY30" s="674"/>
      <c r="AZ30" s="675"/>
      <c r="BA30" s="675"/>
      <c r="BB30" s="676"/>
      <c r="BC30" s="662" t="s">
        <v>50</v>
      </c>
      <c r="BD30" s="663"/>
      <c r="BE30" s="663"/>
      <c r="BF30" s="663"/>
      <c r="BG30" s="663"/>
      <c r="BH30" s="663"/>
      <c r="BI30" s="663"/>
      <c r="BJ30" s="663"/>
      <c r="BK30" s="663"/>
      <c r="BL30" s="663"/>
      <c r="BM30" s="664"/>
      <c r="BN30" s="665">
        <v>229224</v>
      </c>
      <c r="BO30" s="666"/>
      <c r="BP30" s="666"/>
      <c r="BQ30" s="666"/>
      <c r="BR30" s="666"/>
      <c r="BS30" s="666"/>
      <c r="BT30" s="666"/>
      <c r="BU30" s="667"/>
      <c r="BV30" s="665">
        <v>177078</v>
      </c>
      <c r="BW30" s="666"/>
      <c r="BX30" s="666"/>
      <c r="BY30" s="666"/>
      <c r="BZ30" s="666"/>
      <c r="CA30" s="666"/>
      <c r="CB30" s="666"/>
      <c r="CC30" s="667"/>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516" t="s">
        <v>194</v>
      </c>
      <c r="D33" s="516"/>
      <c r="E33" s="481" t="s">
        <v>195</v>
      </c>
      <c r="F33" s="481"/>
      <c r="G33" s="481"/>
      <c r="H33" s="481"/>
      <c r="I33" s="481"/>
      <c r="J33" s="481"/>
      <c r="K33" s="481"/>
      <c r="L33" s="481"/>
      <c r="M33" s="481"/>
      <c r="N33" s="481"/>
      <c r="O33" s="481"/>
      <c r="P33" s="481"/>
      <c r="Q33" s="481"/>
      <c r="R33" s="481"/>
      <c r="S33" s="481"/>
      <c r="T33" s="215"/>
      <c r="U33" s="516" t="s">
        <v>196</v>
      </c>
      <c r="V33" s="516"/>
      <c r="W33" s="481" t="s">
        <v>195</v>
      </c>
      <c r="X33" s="481"/>
      <c r="Y33" s="481"/>
      <c r="Z33" s="481"/>
      <c r="AA33" s="481"/>
      <c r="AB33" s="481"/>
      <c r="AC33" s="481"/>
      <c r="AD33" s="481"/>
      <c r="AE33" s="481"/>
      <c r="AF33" s="481"/>
      <c r="AG33" s="481"/>
      <c r="AH33" s="481"/>
      <c r="AI33" s="481"/>
      <c r="AJ33" s="481"/>
      <c r="AK33" s="481"/>
      <c r="AL33" s="215"/>
      <c r="AM33" s="516" t="s">
        <v>194</v>
      </c>
      <c r="AN33" s="516"/>
      <c r="AO33" s="481" t="s">
        <v>197</v>
      </c>
      <c r="AP33" s="481"/>
      <c r="AQ33" s="481"/>
      <c r="AR33" s="481"/>
      <c r="AS33" s="481"/>
      <c r="AT33" s="481"/>
      <c r="AU33" s="481"/>
      <c r="AV33" s="481"/>
      <c r="AW33" s="481"/>
      <c r="AX33" s="481"/>
      <c r="AY33" s="481"/>
      <c r="AZ33" s="481"/>
      <c r="BA33" s="481"/>
      <c r="BB33" s="481"/>
      <c r="BC33" s="481"/>
      <c r="BD33" s="216"/>
      <c r="BE33" s="481" t="s">
        <v>198</v>
      </c>
      <c r="BF33" s="481"/>
      <c r="BG33" s="481" t="s">
        <v>199</v>
      </c>
      <c r="BH33" s="481"/>
      <c r="BI33" s="481"/>
      <c r="BJ33" s="481"/>
      <c r="BK33" s="481"/>
      <c r="BL33" s="481"/>
      <c r="BM33" s="481"/>
      <c r="BN33" s="481"/>
      <c r="BO33" s="481"/>
      <c r="BP33" s="481"/>
      <c r="BQ33" s="481"/>
      <c r="BR33" s="481"/>
      <c r="BS33" s="481"/>
      <c r="BT33" s="481"/>
      <c r="BU33" s="481"/>
      <c r="BV33" s="216"/>
      <c r="BW33" s="516" t="s">
        <v>198</v>
      </c>
      <c r="BX33" s="516"/>
      <c r="BY33" s="481" t="s">
        <v>200</v>
      </c>
      <c r="BZ33" s="481"/>
      <c r="CA33" s="481"/>
      <c r="CB33" s="481"/>
      <c r="CC33" s="481"/>
      <c r="CD33" s="481"/>
      <c r="CE33" s="481"/>
      <c r="CF33" s="481"/>
      <c r="CG33" s="481"/>
      <c r="CH33" s="481"/>
      <c r="CI33" s="481"/>
      <c r="CJ33" s="481"/>
      <c r="CK33" s="481"/>
      <c r="CL33" s="481"/>
      <c r="CM33" s="481"/>
      <c r="CN33" s="215"/>
      <c r="CO33" s="516" t="s">
        <v>196</v>
      </c>
      <c r="CP33" s="516"/>
      <c r="CQ33" s="481" t="s">
        <v>201</v>
      </c>
      <c r="CR33" s="481"/>
      <c r="CS33" s="481"/>
      <c r="CT33" s="481"/>
      <c r="CU33" s="481"/>
      <c r="CV33" s="481"/>
      <c r="CW33" s="481"/>
      <c r="CX33" s="481"/>
      <c r="CY33" s="481"/>
      <c r="CZ33" s="481"/>
      <c r="DA33" s="481"/>
      <c r="DB33" s="481"/>
      <c r="DC33" s="481"/>
      <c r="DD33" s="481"/>
      <c r="DE33" s="481"/>
      <c r="DF33" s="215"/>
      <c r="DG33" s="677" t="s">
        <v>202</v>
      </c>
      <c r="DH33" s="677"/>
      <c r="DI33" s="217"/>
      <c r="DJ33" s="185"/>
      <c r="DK33" s="185"/>
      <c r="DL33" s="185"/>
      <c r="DM33" s="185"/>
      <c r="DN33" s="185"/>
      <c r="DO33" s="185"/>
    </row>
    <row r="34" spans="1:119" ht="32.25" customHeight="1" x14ac:dyDescent="0.15">
      <c r="A34" s="186"/>
      <c r="B34" s="212"/>
      <c r="C34" s="678">
        <f>IF(E34="","",1)</f>
        <v>1</v>
      </c>
      <c r="D34" s="678"/>
      <c r="E34" s="679" t="str">
        <f>IF('各会計、関係団体の財政状況及び健全化判断比率'!B7="","",'各会計、関係団体の財政状況及び健全化判断比率'!B7)</f>
        <v>一般会計</v>
      </c>
      <c r="F34" s="679"/>
      <c r="G34" s="679"/>
      <c r="H34" s="679"/>
      <c r="I34" s="679"/>
      <c r="J34" s="679"/>
      <c r="K34" s="679"/>
      <c r="L34" s="679"/>
      <c r="M34" s="679"/>
      <c r="N34" s="679"/>
      <c r="O34" s="679"/>
      <c r="P34" s="679"/>
      <c r="Q34" s="679"/>
      <c r="R34" s="679"/>
      <c r="S34" s="679"/>
      <c r="T34" s="213"/>
      <c r="U34" s="678">
        <f>IF(W34="","",MAX(C34:D43)+1)</f>
        <v>3</v>
      </c>
      <c r="V34" s="678"/>
      <c r="W34" s="679" t="str">
        <f>IF('各会計、関係団体の財政状況及び健全化判断比率'!B28="","",'各会計、関係団体の財政状況及び健全化判断比率'!B28)</f>
        <v>国民健康保険特別会計</v>
      </c>
      <c r="X34" s="679"/>
      <c r="Y34" s="679"/>
      <c r="Z34" s="679"/>
      <c r="AA34" s="679"/>
      <c r="AB34" s="679"/>
      <c r="AC34" s="679"/>
      <c r="AD34" s="679"/>
      <c r="AE34" s="679"/>
      <c r="AF34" s="679"/>
      <c r="AG34" s="679"/>
      <c r="AH34" s="679"/>
      <c r="AI34" s="679"/>
      <c r="AJ34" s="679"/>
      <c r="AK34" s="679"/>
      <c r="AL34" s="213"/>
      <c r="AM34" s="678">
        <f>IF(AO34="","",MAX(C34:D43,U34:V43)+1)</f>
        <v>6</v>
      </c>
      <c r="AN34" s="678"/>
      <c r="AO34" s="679" t="str">
        <f>IF('各会計、関係団体の財政状況及び健全化判断比率'!B31="","",'各会計、関係団体の財政状況及び健全化判断比率'!B31)</f>
        <v>水道事業会計</v>
      </c>
      <c r="AP34" s="679"/>
      <c r="AQ34" s="679"/>
      <c r="AR34" s="679"/>
      <c r="AS34" s="679"/>
      <c r="AT34" s="679"/>
      <c r="AU34" s="679"/>
      <c r="AV34" s="679"/>
      <c r="AW34" s="679"/>
      <c r="AX34" s="679"/>
      <c r="AY34" s="679"/>
      <c r="AZ34" s="679"/>
      <c r="BA34" s="679"/>
      <c r="BB34" s="679"/>
      <c r="BC34" s="679"/>
      <c r="BD34" s="213"/>
      <c r="BE34" s="678">
        <f>IF(BG34="","",MAX(C34:D43,U34:V43,AM34:AN43)+1)</f>
        <v>7</v>
      </c>
      <c r="BF34" s="678"/>
      <c r="BG34" s="679" t="str">
        <f>IF('各会計、関係団体の財政状況及び健全化判断比率'!B32="","",'各会計、関係団体の財政状況及び健全化判断比率'!B32)</f>
        <v>下水道事業特別会計</v>
      </c>
      <c r="BH34" s="679"/>
      <c r="BI34" s="679"/>
      <c r="BJ34" s="679"/>
      <c r="BK34" s="679"/>
      <c r="BL34" s="679"/>
      <c r="BM34" s="679"/>
      <c r="BN34" s="679"/>
      <c r="BO34" s="679"/>
      <c r="BP34" s="679"/>
      <c r="BQ34" s="679"/>
      <c r="BR34" s="679"/>
      <c r="BS34" s="679"/>
      <c r="BT34" s="679"/>
      <c r="BU34" s="679"/>
      <c r="BV34" s="213"/>
      <c r="BW34" s="678">
        <f>IF(BY34="","",MAX(C34:D43,U34:V43,AM34:AN43,BE34:BF43)+1)</f>
        <v>8</v>
      </c>
      <c r="BX34" s="678"/>
      <c r="BY34" s="679" t="str">
        <f>IF('各会計、関係団体の財政状況及び健全化判断比率'!B68="","",'各会計、関係団体の財政状況及び健全化判断比率'!B68)</f>
        <v>釧路北部消防事務組合</v>
      </c>
      <c r="BZ34" s="679"/>
      <c r="CA34" s="679"/>
      <c r="CB34" s="679"/>
      <c r="CC34" s="679"/>
      <c r="CD34" s="679"/>
      <c r="CE34" s="679"/>
      <c r="CF34" s="679"/>
      <c r="CG34" s="679"/>
      <c r="CH34" s="679"/>
      <c r="CI34" s="679"/>
      <c r="CJ34" s="679"/>
      <c r="CK34" s="679"/>
      <c r="CL34" s="679"/>
      <c r="CM34" s="679"/>
      <c r="CN34" s="213"/>
      <c r="CO34" s="678">
        <f>IF(CQ34="","",MAX(C34:D43,U34:V43,AM34:AN43,BE34:BF43,BW34:BX43)+1)</f>
        <v>13</v>
      </c>
      <c r="CP34" s="678"/>
      <c r="CQ34" s="679" t="str">
        <f>IF('各会計、関係団体の財政状況及び健全化判断比率'!BS7="","",'各会計、関係団体の財政状況及び健全化判断比率'!BS7)</f>
        <v>弟子屈町振興公社</v>
      </c>
      <c r="CR34" s="679"/>
      <c r="CS34" s="679"/>
      <c r="CT34" s="679"/>
      <c r="CU34" s="679"/>
      <c r="CV34" s="679"/>
      <c r="CW34" s="679"/>
      <c r="CX34" s="679"/>
      <c r="CY34" s="679"/>
      <c r="CZ34" s="679"/>
      <c r="DA34" s="679"/>
      <c r="DB34" s="679"/>
      <c r="DC34" s="679"/>
      <c r="DD34" s="679"/>
      <c r="DE34" s="679"/>
      <c r="DF34" s="210"/>
      <c r="DG34" s="680" t="str">
        <f>IF('各会計、関係団体の財政状況及び健全化判断比率'!BR7="","",'各会計、関係団体の財政状況及び健全化判断比率'!BR7)</f>
        <v/>
      </c>
      <c r="DH34" s="680"/>
      <c r="DI34" s="217"/>
      <c r="DJ34" s="185"/>
      <c r="DK34" s="185"/>
      <c r="DL34" s="185"/>
      <c r="DM34" s="185"/>
      <c r="DN34" s="185"/>
      <c r="DO34" s="185"/>
    </row>
    <row r="35" spans="1:119" ht="32.25" customHeight="1" x14ac:dyDescent="0.15">
      <c r="A35" s="186"/>
      <c r="B35" s="212"/>
      <c r="C35" s="678">
        <f>IF(E35="","",C34+1)</f>
        <v>2</v>
      </c>
      <c r="D35" s="678"/>
      <c r="E35" s="679" t="str">
        <f>IF('各会計、関係団体の財政状況及び健全化判断比率'!B8="","",'各会計、関係団体の財政状況及び健全化判断比率'!B8)</f>
        <v>温泉事業特別会計</v>
      </c>
      <c r="F35" s="679"/>
      <c r="G35" s="679"/>
      <c r="H35" s="679"/>
      <c r="I35" s="679"/>
      <c r="J35" s="679"/>
      <c r="K35" s="679"/>
      <c r="L35" s="679"/>
      <c r="M35" s="679"/>
      <c r="N35" s="679"/>
      <c r="O35" s="679"/>
      <c r="P35" s="679"/>
      <c r="Q35" s="679"/>
      <c r="R35" s="679"/>
      <c r="S35" s="679"/>
      <c r="T35" s="213"/>
      <c r="U35" s="678">
        <f>IF(W35="","",U34+1)</f>
        <v>4</v>
      </c>
      <c r="V35" s="678"/>
      <c r="W35" s="679" t="str">
        <f>IF('各会計、関係団体の財政状況及び健全化判断比率'!B29="","",'各会計、関係団体の財政状況及び健全化判断比率'!B29)</f>
        <v>介護保険特別会計</v>
      </c>
      <c r="X35" s="679"/>
      <c r="Y35" s="679"/>
      <c r="Z35" s="679"/>
      <c r="AA35" s="679"/>
      <c r="AB35" s="679"/>
      <c r="AC35" s="679"/>
      <c r="AD35" s="679"/>
      <c r="AE35" s="679"/>
      <c r="AF35" s="679"/>
      <c r="AG35" s="679"/>
      <c r="AH35" s="679"/>
      <c r="AI35" s="679"/>
      <c r="AJ35" s="679"/>
      <c r="AK35" s="679"/>
      <c r="AL35" s="213"/>
      <c r="AM35" s="678" t="str">
        <f t="shared" ref="AM35:AM43" si="0">IF(AO35="","",AM34+1)</f>
        <v/>
      </c>
      <c r="AN35" s="678"/>
      <c r="AO35" s="679"/>
      <c r="AP35" s="679"/>
      <c r="AQ35" s="679"/>
      <c r="AR35" s="679"/>
      <c r="AS35" s="679"/>
      <c r="AT35" s="679"/>
      <c r="AU35" s="679"/>
      <c r="AV35" s="679"/>
      <c r="AW35" s="679"/>
      <c r="AX35" s="679"/>
      <c r="AY35" s="679"/>
      <c r="AZ35" s="679"/>
      <c r="BA35" s="679"/>
      <c r="BB35" s="679"/>
      <c r="BC35" s="679"/>
      <c r="BD35" s="213"/>
      <c r="BE35" s="678" t="str">
        <f t="shared" ref="BE35:BE43" si="1">IF(BG35="","",BE34+1)</f>
        <v/>
      </c>
      <c r="BF35" s="678"/>
      <c r="BG35" s="679"/>
      <c r="BH35" s="679"/>
      <c r="BI35" s="679"/>
      <c r="BJ35" s="679"/>
      <c r="BK35" s="679"/>
      <c r="BL35" s="679"/>
      <c r="BM35" s="679"/>
      <c r="BN35" s="679"/>
      <c r="BO35" s="679"/>
      <c r="BP35" s="679"/>
      <c r="BQ35" s="679"/>
      <c r="BR35" s="679"/>
      <c r="BS35" s="679"/>
      <c r="BT35" s="679"/>
      <c r="BU35" s="679"/>
      <c r="BV35" s="213"/>
      <c r="BW35" s="678">
        <f t="shared" ref="BW35:BW43" si="2">IF(BY35="","",BW34+1)</f>
        <v>9</v>
      </c>
      <c r="BX35" s="678"/>
      <c r="BY35" s="679" t="str">
        <f>IF('各会計、関係団体の財政状況及び健全化判断比率'!B69="","",'各会計、関係団体の財政状況及び健全化判断比率'!B69)</f>
        <v>釧路公立大学</v>
      </c>
      <c r="BZ35" s="679"/>
      <c r="CA35" s="679"/>
      <c r="CB35" s="679"/>
      <c r="CC35" s="679"/>
      <c r="CD35" s="679"/>
      <c r="CE35" s="679"/>
      <c r="CF35" s="679"/>
      <c r="CG35" s="679"/>
      <c r="CH35" s="679"/>
      <c r="CI35" s="679"/>
      <c r="CJ35" s="679"/>
      <c r="CK35" s="679"/>
      <c r="CL35" s="679"/>
      <c r="CM35" s="679"/>
      <c r="CN35" s="213"/>
      <c r="CO35" s="678" t="str">
        <f t="shared" ref="CO35:CO43" si="3">IF(CQ35="","",CO34+1)</f>
        <v/>
      </c>
      <c r="CP35" s="678"/>
      <c r="CQ35" s="679" t="str">
        <f>IF('各会計、関係団体の財政状況及び健全化判断比率'!BS8="","",'各会計、関係団体の財政状況及び健全化判断比率'!BS8)</f>
        <v/>
      </c>
      <c r="CR35" s="679"/>
      <c r="CS35" s="679"/>
      <c r="CT35" s="679"/>
      <c r="CU35" s="679"/>
      <c r="CV35" s="679"/>
      <c r="CW35" s="679"/>
      <c r="CX35" s="679"/>
      <c r="CY35" s="679"/>
      <c r="CZ35" s="679"/>
      <c r="DA35" s="679"/>
      <c r="DB35" s="679"/>
      <c r="DC35" s="679"/>
      <c r="DD35" s="679"/>
      <c r="DE35" s="679"/>
      <c r="DF35" s="210"/>
      <c r="DG35" s="680" t="str">
        <f>IF('各会計、関係団体の財政状況及び健全化判断比率'!BR8="","",'各会計、関係団体の財政状況及び健全化判断比率'!BR8)</f>
        <v/>
      </c>
      <c r="DH35" s="680"/>
      <c r="DI35" s="217"/>
      <c r="DJ35" s="185"/>
      <c r="DK35" s="185"/>
      <c r="DL35" s="185"/>
      <c r="DM35" s="185"/>
      <c r="DN35" s="185"/>
      <c r="DO35" s="185"/>
    </row>
    <row r="36" spans="1:119" ht="32.25" customHeight="1" x14ac:dyDescent="0.15">
      <c r="A36" s="186"/>
      <c r="B36" s="212"/>
      <c r="C36" s="678" t="str">
        <f>IF(E36="","",C35+1)</f>
        <v/>
      </c>
      <c r="D36" s="678"/>
      <c r="E36" s="679" t="str">
        <f>IF('各会計、関係団体の財政状況及び健全化判断比率'!B9="","",'各会計、関係団体の財政状況及び健全化判断比率'!B9)</f>
        <v/>
      </c>
      <c r="F36" s="679"/>
      <c r="G36" s="679"/>
      <c r="H36" s="679"/>
      <c r="I36" s="679"/>
      <c r="J36" s="679"/>
      <c r="K36" s="679"/>
      <c r="L36" s="679"/>
      <c r="M36" s="679"/>
      <c r="N36" s="679"/>
      <c r="O36" s="679"/>
      <c r="P36" s="679"/>
      <c r="Q36" s="679"/>
      <c r="R36" s="679"/>
      <c r="S36" s="679"/>
      <c r="T36" s="213"/>
      <c r="U36" s="678">
        <f t="shared" ref="U36:U43" si="4">IF(W36="","",U35+1)</f>
        <v>5</v>
      </c>
      <c r="V36" s="678"/>
      <c r="W36" s="679" t="str">
        <f>IF('各会計、関係団体の財政状況及び健全化判断比率'!B30="","",'各会計、関係団体の財政状況及び健全化判断比率'!B30)</f>
        <v>後期高齢者医療特別会計</v>
      </c>
      <c r="X36" s="679"/>
      <c r="Y36" s="679"/>
      <c r="Z36" s="679"/>
      <c r="AA36" s="679"/>
      <c r="AB36" s="679"/>
      <c r="AC36" s="679"/>
      <c r="AD36" s="679"/>
      <c r="AE36" s="679"/>
      <c r="AF36" s="679"/>
      <c r="AG36" s="679"/>
      <c r="AH36" s="679"/>
      <c r="AI36" s="679"/>
      <c r="AJ36" s="679"/>
      <c r="AK36" s="679"/>
      <c r="AL36" s="213"/>
      <c r="AM36" s="678" t="str">
        <f t="shared" si="0"/>
        <v/>
      </c>
      <c r="AN36" s="678"/>
      <c r="AO36" s="679"/>
      <c r="AP36" s="679"/>
      <c r="AQ36" s="679"/>
      <c r="AR36" s="679"/>
      <c r="AS36" s="679"/>
      <c r="AT36" s="679"/>
      <c r="AU36" s="679"/>
      <c r="AV36" s="679"/>
      <c r="AW36" s="679"/>
      <c r="AX36" s="679"/>
      <c r="AY36" s="679"/>
      <c r="AZ36" s="679"/>
      <c r="BA36" s="679"/>
      <c r="BB36" s="679"/>
      <c r="BC36" s="679"/>
      <c r="BD36" s="213"/>
      <c r="BE36" s="678" t="str">
        <f t="shared" si="1"/>
        <v/>
      </c>
      <c r="BF36" s="678"/>
      <c r="BG36" s="679"/>
      <c r="BH36" s="679"/>
      <c r="BI36" s="679"/>
      <c r="BJ36" s="679"/>
      <c r="BK36" s="679"/>
      <c r="BL36" s="679"/>
      <c r="BM36" s="679"/>
      <c r="BN36" s="679"/>
      <c r="BO36" s="679"/>
      <c r="BP36" s="679"/>
      <c r="BQ36" s="679"/>
      <c r="BR36" s="679"/>
      <c r="BS36" s="679"/>
      <c r="BT36" s="679"/>
      <c r="BU36" s="679"/>
      <c r="BV36" s="213"/>
      <c r="BW36" s="678">
        <f t="shared" si="2"/>
        <v>10</v>
      </c>
      <c r="BX36" s="678"/>
      <c r="BY36" s="679" t="str">
        <f>IF('各会計、関係団体の財政状況及び健全化判断比率'!B70="","",'各会計、関係団体の財政状況及び健全化判断比率'!B70)</f>
        <v>釧路広域連合</v>
      </c>
      <c r="BZ36" s="679"/>
      <c r="CA36" s="679"/>
      <c r="CB36" s="679"/>
      <c r="CC36" s="679"/>
      <c r="CD36" s="679"/>
      <c r="CE36" s="679"/>
      <c r="CF36" s="679"/>
      <c r="CG36" s="679"/>
      <c r="CH36" s="679"/>
      <c r="CI36" s="679"/>
      <c r="CJ36" s="679"/>
      <c r="CK36" s="679"/>
      <c r="CL36" s="679"/>
      <c r="CM36" s="679"/>
      <c r="CN36" s="213"/>
      <c r="CO36" s="678" t="str">
        <f t="shared" si="3"/>
        <v/>
      </c>
      <c r="CP36" s="678"/>
      <c r="CQ36" s="679" t="str">
        <f>IF('各会計、関係団体の財政状況及び健全化判断比率'!BS9="","",'各会計、関係団体の財政状況及び健全化判断比率'!BS9)</f>
        <v/>
      </c>
      <c r="CR36" s="679"/>
      <c r="CS36" s="679"/>
      <c r="CT36" s="679"/>
      <c r="CU36" s="679"/>
      <c r="CV36" s="679"/>
      <c r="CW36" s="679"/>
      <c r="CX36" s="679"/>
      <c r="CY36" s="679"/>
      <c r="CZ36" s="679"/>
      <c r="DA36" s="679"/>
      <c r="DB36" s="679"/>
      <c r="DC36" s="679"/>
      <c r="DD36" s="679"/>
      <c r="DE36" s="679"/>
      <c r="DF36" s="210"/>
      <c r="DG36" s="680" t="str">
        <f>IF('各会計、関係団体の財政状況及び健全化判断比率'!BR9="","",'各会計、関係団体の財政状況及び健全化判断比率'!BR9)</f>
        <v/>
      </c>
      <c r="DH36" s="680"/>
      <c r="DI36" s="217"/>
      <c r="DJ36" s="185"/>
      <c r="DK36" s="185"/>
      <c r="DL36" s="185"/>
      <c r="DM36" s="185"/>
      <c r="DN36" s="185"/>
      <c r="DO36" s="185"/>
    </row>
    <row r="37" spans="1:119" ht="32.25" customHeight="1" x14ac:dyDescent="0.15">
      <c r="A37" s="186"/>
      <c r="B37" s="212"/>
      <c r="C37" s="678" t="str">
        <f>IF(E37="","",C36+1)</f>
        <v/>
      </c>
      <c r="D37" s="678"/>
      <c r="E37" s="679" t="str">
        <f>IF('各会計、関係団体の財政状況及び健全化判断比率'!B10="","",'各会計、関係団体の財政状況及び健全化判断比率'!B10)</f>
        <v/>
      </c>
      <c r="F37" s="679"/>
      <c r="G37" s="679"/>
      <c r="H37" s="679"/>
      <c r="I37" s="679"/>
      <c r="J37" s="679"/>
      <c r="K37" s="679"/>
      <c r="L37" s="679"/>
      <c r="M37" s="679"/>
      <c r="N37" s="679"/>
      <c r="O37" s="679"/>
      <c r="P37" s="679"/>
      <c r="Q37" s="679"/>
      <c r="R37" s="679"/>
      <c r="S37" s="679"/>
      <c r="T37" s="213"/>
      <c r="U37" s="678" t="str">
        <f t="shared" si="4"/>
        <v/>
      </c>
      <c r="V37" s="678"/>
      <c r="W37" s="679"/>
      <c r="X37" s="679"/>
      <c r="Y37" s="679"/>
      <c r="Z37" s="679"/>
      <c r="AA37" s="679"/>
      <c r="AB37" s="679"/>
      <c r="AC37" s="679"/>
      <c r="AD37" s="679"/>
      <c r="AE37" s="679"/>
      <c r="AF37" s="679"/>
      <c r="AG37" s="679"/>
      <c r="AH37" s="679"/>
      <c r="AI37" s="679"/>
      <c r="AJ37" s="679"/>
      <c r="AK37" s="679"/>
      <c r="AL37" s="213"/>
      <c r="AM37" s="678" t="str">
        <f t="shared" si="0"/>
        <v/>
      </c>
      <c r="AN37" s="678"/>
      <c r="AO37" s="679"/>
      <c r="AP37" s="679"/>
      <c r="AQ37" s="679"/>
      <c r="AR37" s="679"/>
      <c r="AS37" s="679"/>
      <c r="AT37" s="679"/>
      <c r="AU37" s="679"/>
      <c r="AV37" s="679"/>
      <c r="AW37" s="679"/>
      <c r="AX37" s="679"/>
      <c r="AY37" s="679"/>
      <c r="AZ37" s="679"/>
      <c r="BA37" s="679"/>
      <c r="BB37" s="679"/>
      <c r="BC37" s="679"/>
      <c r="BD37" s="213"/>
      <c r="BE37" s="678" t="str">
        <f t="shared" si="1"/>
        <v/>
      </c>
      <c r="BF37" s="678"/>
      <c r="BG37" s="679"/>
      <c r="BH37" s="679"/>
      <c r="BI37" s="679"/>
      <c r="BJ37" s="679"/>
      <c r="BK37" s="679"/>
      <c r="BL37" s="679"/>
      <c r="BM37" s="679"/>
      <c r="BN37" s="679"/>
      <c r="BO37" s="679"/>
      <c r="BP37" s="679"/>
      <c r="BQ37" s="679"/>
      <c r="BR37" s="679"/>
      <c r="BS37" s="679"/>
      <c r="BT37" s="679"/>
      <c r="BU37" s="679"/>
      <c r="BV37" s="213"/>
      <c r="BW37" s="678">
        <f t="shared" si="2"/>
        <v>11</v>
      </c>
      <c r="BX37" s="678"/>
      <c r="BY37" s="679" t="str">
        <f>IF('各会計、関係団体の財政状況及び健全化判断比率'!B71="","",'各会計、関係団体の財政状況及び健全化判断比率'!B71)</f>
        <v>川上郡衛生処理組合</v>
      </c>
      <c r="BZ37" s="679"/>
      <c r="CA37" s="679"/>
      <c r="CB37" s="679"/>
      <c r="CC37" s="679"/>
      <c r="CD37" s="679"/>
      <c r="CE37" s="679"/>
      <c r="CF37" s="679"/>
      <c r="CG37" s="679"/>
      <c r="CH37" s="679"/>
      <c r="CI37" s="679"/>
      <c r="CJ37" s="679"/>
      <c r="CK37" s="679"/>
      <c r="CL37" s="679"/>
      <c r="CM37" s="679"/>
      <c r="CN37" s="213"/>
      <c r="CO37" s="678" t="str">
        <f t="shared" si="3"/>
        <v/>
      </c>
      <c r="CP37" s="678"/>
      <c r="CQ37" s="679" t="str">
        <f>IF('各会計、関係団体の財政状況及び健全化判断比率'!BS10="","",'各会計、関係団体の財政状況及び健全化判断比率'!BS10)</f>
        <v/>
      </c>
      <c r="CR37" s="679"/>
      <c r="CS37" s="679"/>
      <c r="CT37" s="679"/>
      <c r="CU37" s="679"/>
      <c r="CV37" s="679"/>
      <c r="CW37" s="679"/>
      <c r="CX37" s="679"/>
      <c r="CY37" s="679"/>
      <c r="CZ37" s="679"/>
      <c r="DA37" s="679"/>
      <c r="DB37" s="679"/>
      <c r="DC37" s="679"/>
      <c r="DD37" s="679"/>
      <c r="DE37" s="679"/>
      <c r="DF37" s="210"/>
      <c r="DG37" s="680" t="str">
        <f>IF('各会計、関係団体の財政状況及び健全化判断比率'!BR10="","",'各会計、関係団体の財政状況及び健全化判断比率'!BR10)</f>
        <v/>
      </c>
      <c r="DH37" s="680"/>
      <c r="DI37" s="217"/>
      <c r="DJ37" s="185"/>
      <c r="DK37" s="185"/>
      <c r="DL37" s="185"/>
      <c r="DM37" s="185"/>
      <c r="DN37" s="185"/>
      <c r="DO37" s="185"/>
    </row>
    <row r="38" spans="1:119" ht="32.25" customHeight="1" x14ac:dyDescent="0.15">
      <c r="A38" s="186"/>
      <c r="B38" s="212"/>
      <c r="C38" s="678" t="str">
        <f t="shared" ref="C38:C43" si="5">IF(E38="","",C37+1)</f>
        <v/>
      </c>
      <c r="D38" s="678"/>
      <c r="E38" s="679" t="str">
        <f>IF('各会計、関係団体の財政状況及び健全化判断比率'!B11="","",'各会計、関係団体の財政状況及び健全化判断比率'!B11)</f>
        <v/>
      </c>
      <c r="F38" s="679"/>
      <c r="G38" s="679"/>
      <c r="H38" s="679"/>
      <c r="I38" s="679"/>
      <c r="J38" s="679"/>
      <c r="K38" s="679"/>
      <c r="L38" s="679"/>
      <c r="M38" s="679"/>
      <c r="N38" s="679"/>
      <c r="O38" s="679"/>
      <c r="P38" s="679"/>
      <c r="Q38" s="679"/>
      <c r="R38" s="679"/>
      <c r="S38" s="679"/>
      <c r="T38" s="213"/>
      <c r="U38" s="678" t="str">
        <f t="shared" si="4"/>
        <v/>
      </c>
      <c r="V38" s="678"/>
      <c r="W38" s="679"/>
      <c r="X38" s="679"/>
      <c r="Y38" s="679"/>
      <c r="Z38" s="679"/>
      <c r="AA38" s="679"/>
      <c r="AB38" s="679"/>
      <c r="AC38" s="679"/>
      <c r="AD38" s="679"/>
      <c r="AE38" s="679"/>
      <c r="AF38" s="679"/>
      <c r="AG38" s="679"/>
      <c r="AH38" s="679"/>
      <c r="AI38" s="679"/>
      <c r="AJ38" s="679"/>
      <c r="AK38" s="679"/>
      <c r="AL38" s="213"/>
      <c r="AM38" s="678" t="str">
        <f t="shared" si="0"/>
        <v/>
      </c>
      <c r="AN38" s="678"/>
      <c r="AO38" s="679"/>
      <c r="AP38" s="679"/>
      <c r="AQ38" s="679"/>
      <c r="AR38" s="679"/>
      <c r="AS38" s="679"/>
      <c r="AT38" s="679"/>
      <c r="AU38" s="679"/>
      <c r="AV38" s="679"/>
      <c r="AW38" s="679"/>
      <c r="AX38" s="679"/>
      <c r="AY38" s="679"/>
      <c r="AZ38" s="679"/>
      <c r="BA38" s="679"/>
      <c r="BB38" s="679"/>
      <c r="BC38" s="679"/>
      <c r="BD38" s="213"/>
      <c r="BE38" s="678" t="str">
        <f t="shared" si="1"/>
        <v/>
      </c>
      <c r="BF38" s="678"/>
      <c r="BG38" s="679"/>
      <c r="BH38" s="679"/>
      <c r="BI38" s="679"/>
      <c r="BJ38" s="679"/>
      <c r="BK38" s="679"/>
      <c r="BL38" s="679"/>
      <c r="BM38" s="679"/>
      <c r="BN38" s="679"/>
      <c r="BO38" s="679"/>
      <c r="BP38" s="679"/>
      <c r="BQ38" s="679"/>
      <c r="BR38" s="679"/>
      <c r="BS38" s="679"/>
      <c r="BT38" s="679"/>
      <c r="BU38" s="679"/>
      <c r="BV38" s="213"/>
      <c r="BW38" s="678">
        <f t="shared" si="2"/>
        <v>12</v>
      </c>
      <c r="BX38" s="678"/>
      <c r="BY38" s="679" t="str">
        <f>IF('各会計、関係団体の財政状況及び健全化判断比率'!B72="","",'各会計、関係団体の財政状況及び健全化判断比率'!B72)</f>
        <v>釧路・根室広域地方税滞納整理機構</v>
      </c>
      <c r="BZ38" s="679"/>
      <c r="CA38" s="679"/>
      <c r="CB38" s="679"/>
      <c r="CC38" s="679"/>
      <c r="CD38" s="679"/>
      <c r="CE38" s="679"/>
      <c r="CF38" s="679"/>
      <c r="CG38" s="679"/>
      <c r="CH38" s="679"/>
      <c r="CI38" s="679"/>
      <c r="CJ38" s="679"/>
      <c r="CK38" s="679"/>
      <c r="CL38" s="679"/>
      <c r="CM38" s="679"/>
      <c r="CN38" s="213"/>
      <c r="CO38" s="678" t="str">
        <f t="shared" si="3"/>
        <v/>
      </c>
      <c r="CP38" s="678"/>
      <c r="CQ38" s="679" t="str">
        <f>IF('各会計、関係団体の財政状況及び健全化判断比率'!BS11="","",'各会計、関係団体の財政状況及び健全化判断比率'!BS11)</f>
        <v/>
      </c>
      <c r="CR38" s="679"/>
      <c r="CS38" s="679"/>
      <c r="CT38" s="679"/>
      <c r="CU38" s="679"/>
      <c r="CV38" s="679"/>
      <c r="CW38" s="679"/>
      <c r="CX38" s="679"/>
      <c r="CY38" s="679"/>
      <c r="CZ38" s="679"/>
      <c r="DA38" s="679"/>
      <c r="DB38" s="679"/>
      <c r="DC38" s="679"/>
      <c r="DD38" s="679"/>
      <c r="DE38" s="679"/>
      <c r="DF38" s="210"/>
      <c r="DG38" s="680" t="str">
        <f>IF('各会計、関係団体の財政状況及び健全化判断比率'!BR11="","",'各会計、関係団体の財政状況及び健全化判断比率'!BR11)</f>
        <v/>
      </c>
      <c r="DH38" s="680"/>
      <c r="DI38" s="217"/>
      <c r="DJ38" s="185"/>
      <c r="DK38" s="185"/>
      <c r="DL38" s="185"/>
      <c r="DM38" s="185"/>
      <c r="DN38" s="185"/>
      <c r="DO38" s="185"/>
    </row>
    <row r="39" spans="1:119" ht="32.25" customHeight="1" x14ac:dyDescent="0.15">
      <c r="A39" s="186"/>
      <c r="B39" s="212"/>
      <c r="C39" s="678" t="str">
        <f t="shared" si="5"/>
        <v/>
      </c>
      <c r="D39" s="678"/>
      <c r="E39" s="679" t="str">
        <f>IF('各会計、関係団体の財政状況及び健全化判断比率'!B12="","",'各会計、関係団体の財政状況及び健全化判断比率'!B12)</f>
        <v/>
      </c>
      <c r="F39" s="679"/>
      <c r="G39" s="679"/>
      <c r="H39" s="679"/>
      <c r="I39" s="679"/>
      <c r="J39" s="679"/>
      <c r="K39" s="679"/>
      <c r="L39" s="679"/>
      <c r="M39" s="679"/>
      <c r="N39" s="679"/>
      <c r="O39" s="679"/>
      <c r="P39" s="679"/>
      <c r="Q39" s="679"/>
      <c r="R39" s="679"/>
      <c r="S39" s="679"/>
      <c r="T39" s="213"/>
      <c r="U39" s="678" t="str">
        <f t="shared" si="4"/>
        <v/>
      </c>
      <c r="V39" s="678"/>
      <c r="W39" s="679"/>
      <c r="X39" s="679"/>
      <c r="Y39" s="679"/>
      <c r="Z39" s="679"/>
      <c r="AA39" s="679"/>
      <c r="AB39" s="679"/>
      <c r="AC39" s="679"/>
      <c r="AD39" s="679"/>
      <c r="AE39" s="679"/>
      <c r="AF39" s="679"/>
      <c r="AG39" s="679"/>
      <c r="AH39" s="679"/>
      <c r="AI39" s="679"/>
      <c r="AJ39" s="679"/>
      <c r="AK39" s="679"/>
      <c r="AL39" s="213"/>
      <c r="AM39" s="678" t="str">
        <f t="shared" si="0"/>
        <v/>
      </c>
      <c r="AN39" s="678"/>
      <c r="AO39" s="679"/>
      <c r="AP39" s="679"/>
      <c r="AQ39" s="679"/>
      <c r="AR39" s="679"/>
      <c r="AS39" s="679"/>
      <c r="AT39" s="679"/>
      <c r="AU39" s="679"/>
      <c r="AV39" s="679"/>
      <c r="AW39" s="679"/>
      <c r="AX39" s="679"/>
      <c r="AY39" s="679"/>
      <c r="AZ39" s="679"/>
      <c r="BA39" s="679"/>
      <c r="BB39" s="679"/>
      <c r="BC39" s="679"/>
      <c r="BD39" s="213"/>
      <c r="BE39" s="678" t="str">
        <f t="shared" si="1"/>
        <v/>
      </c>
      <c r="BF39" s="678"/>
      <c r="BG39" s="679"/>
      <c r="BH39" s="679"/>
      <c r="BI39" s="679"/>
      <c r="BJ39" s="679"/>
      <c r="BK39" s="679"/>
      <c r="BL39" s="679"/>
      <c r="BM39" s="679"/>
      <c r="BN39" s="679"/>
      <c r="BO39" s="679"/>
      <c r="BP39" s="679"/>
      <c r="BQ39" s="679"/>
      <c r="BR39" s="679"/>
      <c r="BS39" s="679"/>
      <c r="BT39" s="679"/>
      <c r="BU39" s="679"/>
      <c r="BV39" s="213"/>
      <c r="BW39" s="678" t="str">
        <f t="shared" si="2"/>
        <v/>
      </c>
      <c r="BX39" s="678"/>
      <c r="BY39" s="679" t="str">
        <f>IF('各会計、関係団体の財政状況及び健全化判断比率'!B73="","",'各会計、関係団体の財政状況及び健全化判断比率'!B73)</f>
        <v/>
      </c>
      <c r="BZ39" s="679"/>
      <c r="CA39" s="679"/>
      <c r="CB39" s="679"/>
      <c r="CC39" s="679"/>
      <c r="CD39" s="679"/>
      <c r="CE39" s="679"/>
      <c r="CF39" s="679"/>
      <c r="CG39" s="679"/>
      <c r="CH39" s="679"/>
      <c r="CI39" s="679"/>
      <c r="CJ39" s="679"/>
      <c r="CK39" s="679"/>
      <c r="CL39" s="679"/>
      <c r="CM39" s="679"/>
      <c r="CN39" s="213"/>
      <c r="CO39" s="678" t="str">
        <f t="shared" si="3"/>
        <v/>
      </c>
      <c r="CP39" s="678"/>
      <c r="CQ39" s="679" t="str">
        <f>IF('各会計、関係団体の財政状況及び健全化判断比率'!BS12="","",'各会計、関係団体の財政状況及び健全化判断比率'!BS12)</f>
        <v/>
      </c>
      <c r="CR39" s="679"/>
      <c r="CS39" s="679"/>
      <c r="CT39" s="679"/>
      <c r="CU39" s="679"/>
      <c r="CV39" s="679"/>
      <c r="CW39" s="679"/>
      <c r="CX39" s="679"/>
      <c r="CY39" s="679"/>
      <c r="CZ39" s="679"/>
      <c r="DA39" s="679"/>
      <c r="DB39" s="679"/>
      <c r="DC39" s="679"/>
      <c r="DD39" s="679"/>
      <c r="DE39" s="679"/>
      <c r="DF39" s="210"/>
      <c r="DG39" s="680" t="str">
        <f>IF('各会計、関係団体の財政状況及び健全化判断比率'!BR12="","",'各会計、関係団体の財政状況及び健全化判断比率'!BR12)</f>
        <v/>
      </c>
      <c r="DH39" s="680"/>
      <c r="DI39" s="217"/>
      <c r="DJ39" s="185"/>
      <c r="DK39" s="185"/>
      <c r="DL39" s="185"/>
      <c r="DM39" s="185"/>
      <c r="DN39" s="185"/>
      <c r="DO39" s="185"/>
    </row>
    <row r="40" spans="1:119" ht="32.25" customHeight="1" x14ac:dyDescent="0.15">
      <c r="A40" s="186"/>
      <c r="B40" s="212"/>
      <c r="C40" s="678" t="str">
        <f t="shared" si="5"/>
        <v/>
      </c>
      <c r="D40" s="678"/>
      <c r="E40" s="679" t="str">
        <f>IF('各会計、関係団体の財政状況及び健全化判断比率'!B13="","",'各会計、関係団体の財政状況及び健全化判断比率'!B13)</f>
        <v/>
      </c>
      <c r="F40" s="679"/>
      <c r="G40" s="679"/>
      <c r="H40" s="679"/>
      <c r="I40" s="679"/>
      <c r="J40" s="679"/>
      <c r="K40" s="679"/>
      <c r="L40" s="679"/>
      <c r="M40" s="679"/>
      <c r="N40" s="679"/>
      <c r="O40" s="679"/>
      <c r="P40" s="679"/>
      <c r="Q40" s="679"/>
      <c r="R40" s="679"/>
      <c r="S40" s="679"/>
      <c r="T40" s="213"/>
      <c r="U40" s="678" t="str">
        <f t="shared" si="4"/>
        <v/>
      </c>
      <c r="V40" s="678"/>
      <c r="W40" s="679"/>
      <c r="X40" s="679"/>
      <c r="Y40" s="679"/>
      <c r="Z40" s="679"/>
      <c r="AA40" s="679"/>
      <c r="AB40" s="679"/>
      <c r="AC40" s="679"/>
      <c r="AD40" s="679"/>
      <c r="AE40" s="679"/>
      <c r="AF40" s="679"/>
      <c r="AG40" s="679"/>
      <c r="AH40" s="679"/>
      <c r="AI40" s="679"/>
      <c r="AJ40" s="679"/>
      <c r="AK40" s="679"/>
      <c r="AL40" s="213"/>
      <c r="AM40" s="678" t="str">
        <f t="shared" si="0"/>
        <v/>
      </c>
      <c r="AN40" s="678"/>
      <c r="AO40" s="679"/>
      <c r="AP40" s="679"/>
      <c r="AQ40" s="679"/>
      <c r="AR40" s="679"/>
      <c r="AS40" s="679"/>
      <c r="AT40" s="679"/>
      <c r="AU40" s="679"/>
      <c r="AV40" s="679"/>
      <c r="AW40" s="679"/>
      <c r="AX40" s="679"/>
      <c r="AY40" s="679"/>
      <c r="AZ40" s="679"/>
      <c r="BA40" s="679"/>
      <c r="BB40" s="679"/>
      <c r="BC40" s="679"/>
      <c r="BD40" s="213"/>
      <c r="BE40" s="678" t="str">
        <f t="shared" si="1"/>
        <v/>
      </c>
      <c r="BF40" s="678"/>
      <c r="BG40" s="679"/>
      <c r="BH40" s="679"/>
      <c r="BI40" s="679"/>
      <c r="BJ40" s="679"/>
      <c r="BK40" s="679"/>
      <c r="BL40" s="679"/>
      <c r="BM40" s="679"/>
      <c r="BN40" s="679"/>
      <c r="BO40" s="679"/>
      <c r="BP40" s="679"/>
      <c r="BQ40" s="679"/>
      <c r="BR40" s="679"/>
      <c r="BS40" s="679"/>
      <c r="BT40" s="679"/>
      <c r="BU40" s="679"/>
      <c r="BV40" s="213"/>
      <c r="BW40" s="678" t="str">
        <f t="shared" si="2"/>
        <v/>
      </c>
      <c r="BX40" s="678"/>
      <c r="BY40" s="679" t="str">
        <f>IF('各会計、関係団体の財政状況及び健全化判断比率'!B74="","",'各会計、関係団体の財政状況及び健全化判断比率'!B74)</f>
        <v/>
      </c>
      <c r="BZ40" s="679"/>
      <c r="CA40" s="679"/>
      <c r="CB40" s="679"/>
      <c r="CC40" s="679"/>
      <c r="CD40" s="679"/>
      <c r="CE40" s="679"/>
      <c r="CF40" s="679"/>
      <c r="CG40" s="679"/>
      <c r="CH40" s="679"/>
      <c r="CI40" s="679"/>
      <c r="CJ40" s="679"/>
      <c r="CK40" s="679"/>
      <c r="CL40" s="679"/>
      <c r="CM40" s="679"/>
      <c r="CN40" s="213"/>
      <c r="CO40" s="678" t="str">
        <f t="shared" si="3"/>
        <v/>
      </c>
      <c r="CP40" s="678"/>
      <c r="CQ40" s="679" t="str">
        <f>IF('各会計、関係団体の財政状況及び健全化判断比率'!BS13="","",'各会計、関係団体の財政状況及び健全化判断比率'!BS13)</f>
        <v/>
      </c>
      <c r="CR40" s="679"/>
      <c r="CS40" s="679"/>
      <c r="CT40" s="679"/>
      <c r="CU40" s="679"/>
      <c r="CV40" s="679"/>
      <c r="CW40" s="679"/>
      <c r="CX40" s="679"/>
      <c r="CY40" s="679"/>
      <c r="CZ40" s="679"/>
      <c r="DA40" s="679"/>
      <c r="DB40" s="679"/>
      <c r="DC40" s="679"/>
      <c r="DD40" s="679"/>
      <c r="DE40" s="679"/>
      <c r="DF40" s="210"/>
      <c r="DG40" s="680" t="str">
        <f>IF('各会計、関係団体の財政状況及び健全化判断比率'!BR13="","",'各会計、関係団体の財政状況及び健全化判断比率'!BR13)</f>
        <v/>
      </c>
      <c r="DH40" s="680"/>
      <c r="DI40" s="217"/>
      <c r="DJ40" s="185"/>
      <c r="DK40" s="185"/>
      <c r="DL40" s="185"/>
      <c r="DM40" s="185"/>
      <c r="DN40" s="185"/>
      <c r="DO40" s="185"/>
    </row>
    <row r="41" spans="1:119" ht="32.25" customHeight="1" x14ac:dyDescent="0.15">
      <c r="A41" s="186"/>
      <c r="B41" s="212"/>
      <c r="C41" s="678" t="str">
        <f t="shared" si="5"/>
        <v/>
      </c>
      <c r="D41" s="678"/>
      <c r="E41" s="679" t="str">
        <f>IF('各会計、関係団体の財政状況及び健全化判断比率'!B14="","",'各会計、関係団体の財政状況及び健全化判断比率'!B14)</f>
        <v/>
      </c>
      <c r="F41" s="679"/>
      <c r="G41" s="679"/>
      <c r="H41" s="679"/>
      <c r="I41" s="679"/>
      <c r="J41" s="679"/>
      <c r="K41" s="679"/>
      <c r="L41" s="679"/>
      <c r="M41" s="679"/>
      <c r="N41" s="679"/>
      <c r="O41" s="679"/>
      <c r="P41" s="679"/>
      <c r="Q41" s="679"/>
      <c r="R41" s="679"/>
      <c r="S41" s="679"/>
      <c r="T41" s="213"/>
      <c r="U41" s="678" t="str">
        <f t="shared" si="4"/>
        <v/>
      </c>
      <c r="V41" s="678"/>
      <c r="W41" s="679"/>
      <c r="X41" s="679"/>
      <c r="Y41" s="679"/>
      <c r="Z41" s="679"/>
      <c r="AA41" s="679"/>
      <c r="AB41" s="679"/>
      <c r="AC41" s="679"/>
      <c r="AD41" s="679"/>
      <c r="AE41" s="679"/>
      <c r="AF41" s="679"/>
      <c r="AG41" s="679"/>
      <c r="AH41" s="679"/>
      <c r="AI41" s="679"/>
      <c r="AJ41" s="679"/>
      <c r="AK41" s="679"/>
      <c r="AL41" s="213"/>
      <c r="AM41" s="678" t="str">
        <f t="shared" si="0"/>
        <v/>
      </c>
      <c r="AN41" s="678"/>
      <c r="AO41" s="679"/>
      <c r="AP41" s="679"/>
      <c r="AQ41" s="679"/>
      <c r="AR41" s="679"/>
      <c r="AS41" s="679"/>
      <c r="AT41" s="679"/>
      <c r="AU41" s="679"/>
      <c r="AV41" s="679"/>
      <c r="AW41" s="679"/>
      <c r="AX41" s="679"/>
      <c r="AY41" s="679"/>
      <c r="AZ41" s="679"/>
      <c r="BA41" s="679"/>
      <c r="BB41" s="679"/>
      <c r="BC41" s="679"/>
      <c r="BD41" s="213"/>
      <c r="BE41" s="678" t="str">
        <f t="shared" si="1"/>
        <v/>
      </c>
      <c r="BF41" s="678"/>
      <c r="BG41" s="679"/>
      <c r="BH41" s="679"/>
      <c r="BI41" s="679"/>
      <c r="BJ41" s="679"/>
      <c r="BK41" s="679"/>
      <c r="BL41" s="679"/>
      <c r="BM41" s="679"/>
      <c r="BN41" s="679"/>
      <c r="BO41" s="679"/>
      <c r="BP41" s="679"/>
      <c r="BQ41" s="679"/>
      <c r="BR41" s="679"/>
      <c r="BS41" s="679"/>
      <c r="BT41" s="679"/>
      <c r="BU41" s="679"/>
      <c r="BV41" s="213"/>
      <c r="BW41" s="678" t="str">
        <f t="shared" si="2"/>
        <v/>
      </c>
      <c r="BX41" s="678"/>
      <c r="BY41" s="679" t="str">
        <f>IF('各会計、関係団体の財政状況及び健全化判断比率'!B75="","",'各会計、関係団体の財政状況及び健全化判断比率'!B75)</f>
        <v/>
      </c>
      <c r="BZ41" s="679"/>
      <c r="CA41" s="679"/>
      <c r="CB41" s="679"/>
      <c r="CC41" s="679"/>
      <c r="CD41" s="679"/>
      <c r="CE41" s="679"/>
      <c r="CF41" s="679"/>
      <c r="CG41" s="679"/>
      <c r="CH41" s="679"/>
      <c r="CI41" s="679"/>
      <c r="CJ41" s="679"/>
      <c r="CK41" s="679"/>
      <c r="CL41" s="679"/>
      <c r="CM41" s="679"/>
      <c r="CN41" s="213"/>
      <c r="CO41" s="678" t="str">
        <f t="shared" si="3"/>
        <v/>
      </c>
      <c r="CP41" s="678"/>
      <c r="CQ41" s="679" t="str">
        <f>IF('各会計、関係団体の財政状況及び健全化判断比率'!BS14="","",'各会計、関係団体の財政状況及び健全化判断比率'!BS14)</f>
        <v/>
      </c>
      <c r="CR41" s="679"/>
      <c r="CS41" s="679"/>
      <c r="CT41" s="679"/>
      <c r="CU41" s="679"/>
      <c r="CV41" s="679"/>
      <c r="CW41" s="679"/>
      <c r="CX41" s="679"/>
      <c r="CY41" s="679"/>
      <c r="CZ41" s="679"/>
      <c r="DA41" s="679"/>
      <c r="DB41" s="679"/>
      <c r="DC41" s="679"/>
      <c r="DD41" s="679"/>
      <c r="DE41" s="679"/>
      <c r="DF41" s="210"/>
      <c r="DG41" s="680" t="str">
        <f>IF('各会計、関係団体の財政状況及び健全化判断比率'!BR14="","",'各会計、関係団体の財政状況及び健全化判断比率'!BR14)</f>
        <v/>
      </c>
      <c r="DH41" s="680"/>
      <c r="DI41" s="217"/>
      <c r="DJ41" s="185"/>
      <c r="DK41" s="185"/>
      <c r="DL41" s="185"/>
      <c r="DM41" s="185"/>
      <c r="DN41" s="185"/>
      <c r="DO41" s="185"/>
    </row>
    <row r="42" spans="1:119" ht="32.25" customHeight="1" x14ac:dyDescent="0.15">
      <c r="A42" s="185"/>
      <c r="B42" s="212"/>
      <c r="C42" s="678" t="str">
        <f t="shared" si="5"/>
        <v/>
      </c>
      <c r="D42" s="678"/>
      <c r="E42" s="679" t="str">
        <f>IF('各会計、関係団体の財政状況及び健全化判断比率'!B15="","",'各会計、関係団体の財政状況及び健全化判断比率'!B15)</f>
        <v/>
      </c>
      <c r="F42" s="679"/>
      <c r="G42" s="679"/>
      <c r="H42" s="679"/>
      <c r="I42" s="679"/>
      <c r="J42" s="679"/>
      <c r="K42" s="679"/>
      <c r="L42" s="679"/>
      <c r="M42" s="679"/>
      <c r="N42" s="679"/>
      <c r="O42" s="679"/>
      <c r="P42" s="679"/>
      <c r="Q42" s="679"/>
      <c r="R42" s="679"/>
      <c r="S42" s="679"/>
      <c r="T42" s="213"/>
      <c r="U42" s="678" t="str">
        <f t="shared" si="4"/>
        <v/>
      </c>
      <c r="V42" s="678"/>
      <c r="W42" s="679"/>
      <c r="X42" s="679"/>
      <c r="Y42" s="679"/>
      <c r="Z42" s="679"/>
      <c r="AA42" s="679"/>
      <c r="AB42" s="679"/>
      <c r="AC42" s="679"/>
      <c r="AD42" s="679"/>
      <c r="AE42" s="679"/>
      <c r="AF42" s="679"/>
      <c r="AG42" s="679"/>
      <c r="AH42" s="679"/>
      <c r="AI42" s="679"/>
      <c r="AJ42" s="679"/>
      <c r="AK42" s="679"/>
      <c r="AL42" s="213"/>
      <c r="AM42" s="678" t="str">
        <f t="shared" si="0"/>
        <v/>
      </c>
      <c r="AN42" s="678"/>
      <c r="AO42" s="679"/>
      <c r="AP42" s="679"/>
      <c r="AQ42" s="679"/>
      <c r="AR42" s="679"/>
      <c r="AS42" s="679"/>
      <c r="AT42" s="679"/>
      <c r="AU42" s="679"/>
      <c r="AV42" s="679"/>
      <c r="AW42" s="679"/>
      <c r="AX42" s="679"/>
      <c r="AY42" s="679"/>
      <c r="AZ42" s="679"/>
      <c r="BA42" s="679"/>
      <c r="BB42" s="679"/>
      <c r="BC42" s="679"/>
      <c r="BD42" s="213"/>
      <c r="BE42" s="678" t="str">
        <f t="shared" si="1"/>
        <v/>
      </c>
      <c r="BF42" s="678"/>
      <c r="BG42" s="679"/>
      <c r="BH42" s="679"/>
      <c r="BI42" s="679"/>
      <c r="BJ42" s="679"/>
      <c r="BK42" s="679"/>
      <c r="BL42" s="679"/>
      <c r="BM42" s="679"/>
      <c r="BN42" s="679"/>
      <c r="BO42" s="679"/>
      <c r="BP42" s="679"/>
      <c r="BQ42" s="679"/>
      <c r="BR42" s="679"/>
      <c r="BS42" s="679"/>
      <c r="BT42" s="679"/>
      <c r="BU42" s="679"/>
      <c r="BV42" s="213"/>
      <c r="BW42" s="678" t="str">
        <f t="shared" si="2"/>
        <v/>
      </c>
      <c r="BX42" s="678"/>
      <c r="BY42" s="679" t="str">
        <f>IF('各会計、関係団体の財政状況及び健全化判断比率'!B76="","",'各会計、関係団体の財政状況及び健全化判断比率'!B76)</f>
        <v/>
      </c>
      <c r="BZ42" s="679"/>
      <c r="CA42" s="679"/>
      <c r="CB42" s="679"/>
      <c r="CC42" s="679"/>
      <c r="CD42" s="679"/>
      <c r="CE42" s="679"/>
      <c r="CF42" s="679"/>
      <c r="CG42" s="679"/>
      <c r="CH42" s="679"/>
      <c r="CI42" s="679"/>
      <c r="CJ42" s="679"/>
      <c r="CK42" s="679"/>
      <c r="CL42" s="679"/>
      <c r="CM42" s="679"/>
      <c r="CN42" s="213"/>
      <c r="CO42" s="678" t="str">
        <f t="shared" si="3"/>
        <v/>
      </c>
      <c r="CP42" s="678"/>
      <c r="CQ42" s="679" t="str">
        <f>IF('各会計、関係団体の財政状況及び健全化判断比率'!BS15="","",'各会計、関係団体の財政状況及び健全化判断比率'!BS15)</f>
        <v/>
      </c>
      <c r="CR42" s="679"/>
      <c r="CS42" s="679"/>
      <c r="CT42" s="679"/>
      <c r="CU42" s="679"/>
      <c r="CV42" s="679"/>
      <c r="CW42" s="679"/>
      <c r="CX42" s="679"/>
      <c r="CY42" s="679"/>
      <c r="CZ42" s="679"/>
      <c r="DA42" s="679"/>
      <c r="DB42" s="679"/>
      <c r="DC42" s="679"/>
      <c r="DD42" s="679"/>
      <c r="DE42" s="679"/>
      <c r="DF42" s="210"/>
      <c r="DG42" s="680" t="str">
        <f>IF('各会計、関係団体の財政状況及び健全化判断比率'!BR15="","",'各会計、関係団体の財政状況及び健全化判断比率'!BR15)</f>
        <v/>
      </c>
      <c r="DH42" s="680"/>
      <c r="DI42" s="217"/>
      <c r="DJ42" s="185"/>
      <c r="DK42" s="185"/>
      <c r="DL42" s="185"/>
      <c r="DM42" s="185"/>
      <c r="DN42" s="185"/>
      <c r="DO42" s="185"/>
    </row>
    <row r="43" spans="1:119" ht="32.25" customHeight="1" x14ac:dyDescent="0.15">
      <c r="A43" s="185"/>
      <c r="B43" s="212"/>
      <c r="C43" s="678" t="str">
        <f t="shared" si="5"/>
        <v/>
      </c>
      <c r="D43" s="678"/>
      <c r="E43" s="679" t="str">
        <f>IF('各会計、関係団体の財政状況及び健全化判断比率'!B16="","",'各会計、関係団体の財政状況及び健全化判断比率'!B16)</f>
        <v/>
      </c>
      <c r="F43" s="679"/>
      <c r="G43" s="679"/>
      <c r="H43" s="679"/>
      <c r="I43" s="679"/>
      <c r="J43" s="679"/>
      <c r="K43" s="679"/>
      <c r="L43" s="679"/>
      <c r="M43" s="679"/>
      <c r="N43" s="679"/>
      <c r="O43" s="679"/>
      <c r="P43" s="679"/>
      <c r="Q43" s="679"/>
      <c r="R43" s="679"/>
      <c r="S43" s="679"/>
      <c r="T43" s="213"/>
      <c r="U43" s="678" t="str">
        <f t="shared" si="4"/>
        <v/>
      </c>
      <c r="V43" s="678"/>
      <c r="W43" s="679"/>
      <c r="X43" s="679"/>
      <c r="Y43" s="679"/>
      <c r="Z43" s="679"/>
      <c r="AA43" s="679"/>
      <c r="AB43" s="679"/>
      <c r="AC43" s="679"/>
      <c r="AD43" s="679"/>
      <c r="AE43" s="679"/>
      <c r="AF43" s="679"/>
      <c r="AG43" s="679"/>
      <c r="AH43" s="679"/>
      <c r="AI43" s="679"/>
      <c r="AJ43" s="679"/>
      <c r="AK43" s="679"/>
      <c r="AL43" s="213"/>
      <c r="AM43" s="678" t="str">
        <f t="shared" si="0"/>
        <v/>
      </c>
      <c r="AN43" s="678"/>
      <c r="AO43" s="679"/>
      <c r="AP43" s="679"/>
      <c r="AQ43" s="679"/>
      <c r="AR43" s="679"/>
      <c r="AS43" s="679"/>
      <c r="AT43" s="679"/>
      <c r="AU43" s="679"/>
      <c r="AV43" s="679"/>
      <c r="AW43" s="679"/>
      <c r="AX43" s="679"/>
      <c r="AY43" s="679"/>
      <c r="AZ43" s="679"/>
      <c r="BA43" s="679"/>
      <c r="BB43" s="679"/>
      <c r="BC43" s="679"/>
      <c r="BD43" s="213"/>
      <c r="BE43" s="678" t="str">
        <f t="shared" si="1"/>
        <v/>
      </c>
      <c r="BF43" s="678"/>
      <c r="BG43" s="679"/>
      <c r="BH43" s="679"/>
      <c r="BI43" s="679"/>
      <c r="BJ43" s="679"/>
      <c r="BK43" s="679"/>
      <c r="BL43" s="679"/>
      <c r="BM43" s="679"/>
      <c r="BN43" s="679"/>
      <c r="BO43" s="679"/>
      <c r="BP43" s="679"/>
      <c r="BQ43" s="679"/>
      <c r="BR43" s="679"/>
      <c r="BS43" s="679"/>
      <c r="BT43" s="679"/>
      <c r="BU43" s="679"/>
      <c r="BV43" s="213"/>
      <c r="BW43" s="678" t="str">
        <f t="shared" si="2"/>
        <v/>
      </c>
      <c r="BX43" s="678"/>
      <c r="BY43" s="679" t="str">
        <f>IF('各会計、関係団体の財政状況及び健全化判断比率'!B77="","",'各会計、関係団体の財政状況及び健全化判断比率'!B77)</f>
        <v/>
      </c>
      <c r="BZ43" s="679"/>
      <c r="CA43" s="679"/>
      <c r="CB43" s="679"/>
      <c r="CC43" s="679"/>
      <c r="CD43" s="679"/>
      <c r="CE43" s="679"/>
      <c r="CF43" s="679"/>
      <c r="CG43" s="679"/>
      <c r="CH43" s="679"/>
      <c r="CI43" s="679"/>
      <c r="CJ43" s="679"/>
      <c r="CK43" s="679"/>
      <c r="CL43" s="679"/>
      <c r="CM43" s="679"/>
      <c r="CN43" s="213"/>
      <c r="CO43" s="678" t="str">
        <f t="shared" si="3"/>
        <v/>
      </c>
      <c r="CP43" s="678"/>
      <c r="CQ43" s="679" t="str">
        <f>IF('各会計、関係団体の財政状況及び健全化判断比率'!BS16="","",'各会計、関係団体の財政状況及び健全化判断比率'!BS16)</f>
        <v/>
      </c>
      <c r="CR43" s="679"/>
      <c r="CS43" s="679"/>
      <c r="CT43" s="679"/>
      <c r="CU43" s="679"/>
      <c r="CV43" s="679"/>
      <c r="CW43" s="679"/>
      <c r="CX43" s="679"/>
      <c r="CY43" s="679"/>
      <c r="CZ43" s="679"/>
      <c r="DA43" s="679"/>
      <c r="DB43" s="679"/>
      <c r="DC43" s="679"/>
      <c r="DD43" s="679"/>
      <c r="DE43" s="679"/>
      <c r="DF43" s="210"/>
      <c r="DG43" s="680" t="str">
        <f>IF('各会計、関係団体の財政状況及び健全化判断比率'!BR16="","",'各会計、関係団体の財政状況及び健全化判断比率'!BR16)</f>
        <v/>
      </c>
      <c r="DH43" s="68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p3BlfqwoMJOgThr+/fkQOHNil7vfqSBHHCDKy3j4uMmYew15kNiBUF0SBq9LzgC/k+yXlFL6lDw2Cc8GGXnbA==" saltValue="YivVHJV3Uqi1SdoUT7NZ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70" t="s">
        <v>551</v>
      </c>
      <c r="D34" s="1270"/>
      <c r="E34" s="1271"/>
      <c r="F34" s="32">
        <v>0.11</v>
      </c>
      <c r="G34" s="33" t="s">
        <v>552</v>
      </c>
      <c r="H34" s="33" t="s">
        <v>553</v>
      </c>
      <c r="I34" s="33" t="s">
        <v>554</v>
      </c>
      <c r="J34" s="34" t="s">
        <v>555</v>
      </c>
      <c r="K34" s="22"/>
      <c r="L34" s="22"/>
      <c r="M34" s="22"/>
      <c r="N34" s="22"/>
      <c r="O34" s="22"/>
      <c r="P34" s="22"/>
    </row>
    <row r="35" spans="1:16" ht="39" customHeight="1" x14ac:dyDescent="0.15">
      <c r="A35" s="22"/>
      <c r="B35" s="35"/>
      <c r="C35" s="1264" t="s">
        <v>556</v>
      </c>
      <c r="D35" s="1265"/>
      <c r="E35" s="1266"/>
      <c r="F35" s="36">
        <v>2.29</v>
      </c>
      <c r="G35" s="37">
        <v>2.5299999999999998</v>
      </c>
      <c r="H35" s="37">
        <v>2.71</v>
      </c>
      <c r="I35" s="37">
        <v>2.96</v>
      </c>
      <c r="J35" s="38">
        <v>3.36</v>
      </c>
      <c r="K35" s="22"/>
      <c r="L35" s="22"/>
      <c r="M35" s="22"/>
      <c r="N35" s="22"/>
      <c r="O35" s="22"/>
      <c r="P35" s="22"/>
    </row>
    <row r="36" spans="1:16" ht="39" customHeight="1" x14ac:dyDescent="0.15">
      <c r="A36" s="22"/>
      <c r="B36" s="35"/>
      <c r="C36" s="1264" t="s">
        <v>557</v>
      </c>
      <c r="D36" s="1265"/>
      <c r="E36" s="1266"/>
      <c r="F36" s="36">
        <v>1.76</v>
      </c>
      <c r="G36" s="37">
        <v>1.87</v>
      </c>
      <c r="H36" s="37">
        <v>2</v>
      </c>
      <c r="I36" s="37">
        <v>1.94</v>
      </c>
      <c r="J36" s="38">
        <v>2</v>
      </c>
      <c r="K36" s="22"/>
      <c r="L36" s="22"/>
      <c r="M36" s="22"/>
      <c r="N36" s="22"/>
      <c r="O36" s="22"/>
      <c r="P36" s="22"/>
    </row>
    <row r="37" spans="1:16" ht="39" customHeight="1" x14ac:dyDescent="0.15">
      <c r="A37" s="22"/>
      <c r="B37" s="35"/>
      <c r="C37" s="1264" t="s">
        <v>558</v>
      </c>
      <c r="D37" s="1265"/>
      <c r="E37" s="1266"/>
      <c r="F37" s="36">
        <v>0.41</v>
      </c>
      <c r="G37" s="37">
        <v>0.22</v>
      </c>
      <c r="H37" s="37">
        <v>0.53</v>
      </c>
      <c r="I37" s="37">
        <v>0.67</v>
      </c>
      <c r="J37" s="38">
        <v>0.59</v>
      </c>
      <c r="K37" s="22"/>
      <c r="L37" s="22"/>
      <c r="M37" s="22"/>
      <c r="N37" s="22"/>
      <c r="O37" s="22"/>
      <c r="P37" s="22"/>
    </row>
    <row r="38" spans="1:16" ht="39" customHeight="1" x14ac:dyDescent="0.15">
      <c r="A38" s="22"/>
      <c r="B38" s="35"/>
      <c r="C38" s="1264" t="s">
        <v>559</v>
      </c>
      <c r="D38" s="1265"/>
      <c r="E38" s="1266"/>
      <c r="F38" s="36">
        <v>0.14000000000000001</v>
      </c>
      <c r="G38" s="37">
        <v>0.12</v>
      </c>
      <c r="H38" s="37">
        <v>7.0000000000000007E-2</v>
      </c>
      <c r="I38" s="37">
        <v>0.08</v>
      </c>
      <c r="J38" s="38">
        <v>0.1</v>
      </c>
      <c r="K38" s="22"/>
      <c r="L38" s="22"/>
      <c r="M38" s="22"/>
      <c r="N38" s="22"/>
      <c r="O38" s="22"/>
      <c r="P38" s="22"/>
    </row>
    <row r="39" spans="1:16" ht="39" customHeight="1" x14ac:dyDescent="0.15">
      <c r="A39" s="22"/>
      <c r="B39" s="35"/>
      <c r="C39" s="1264" t="s">
        <v>560</v>
      </c>
      <c r="D39" s="1265"/>
      <c r="E39" s="1266"/>
      <c r="F39" s="36">
        <v>0.01</v>
      </c>
      <c r="G39" s="37">
        <v>0</v>
      </c>
      <c r="H39" s="37">
        <v>0</v>
      </c>
      <c r="I39" s="37">
        <v>0</v>
      </c>
      <c r="J39" s="38">
        <v>0</v>
      </c>
      <c r="K39" s="22"/>
      <c r="L39" s="22"/>
      <c r="M39" s="22"/>
      <c r="N39" s="22"/>
      <c r="O39" s="22"/>
      <c r="P39" s="22"/>
    </row>
    <row r="40" spans="1:16" ht="39" customHeight="1" x14ac:dyDescent="0.15">
      <c r="A40" s="22"/>
      <c r="B40" s="35"/>
      <c r="C40" s="1264" t="s">
        <v>561</v>
      </c>
      <c r="D40" s="1265"/>
      <c r="E40" s="1266"/>
      <c r="F40" s="36">
        <v>0</v>
      </c>
      <c r="G40" s="37">
        <v>0</v>
      </c>
      <c r="H40" s="37">
        <v>0</v>
      </c>
      <c r="I40" s="37">
        <v>0</v>
      </c>
      <c r="J40" s="38">
        <v>0</v>
      </c>
      <c r="K40" s="22"/>
      <c r="L40" s="22"/>
      <c r="M40" s="22"/>
      <c r="N40" s="22"/>
      <c r="O40" s="22"/>
      <c r="P40" s="22"/>
    </row>
    <row r="41" spans="1:16" ht="39" customHeight="1" x14ac:dyDescent="0.15">
      <c r="A41" s="22"/>
      <c r="B41" s="35"/>
      <c r="C41" s="1264"/>
      <c r="D41" s="1265"/>
      <c r="E41" s="1266"/>
      <c r="F41" s="36"/>
      <c r="G41" s="37"/>
      <c r="H41" s="37"/>
      <c r="I41" s="37"/>
      <c r="J41" s="38"/>
      <c r="K41" s="22"/>
      <c r="L41" s="22"/>
      <c r="M41" s="22"/>
      <c r="N41" s="22"/>
      <c r="O41" s="22"/>
      <c r="P41" s="22"/>
    </row>
    <row r="42" spans="1:16" ht="39" customHeight="1" x14ac:dyDescent="0.15">
      <c r="A42" s="22"/>
      <c r="B42" s="39"/>
      <c r="C42" s="1264" t="s">
        <v>562</v>
      </c>
      <c r="D42" s="1265"/>
      <c r="E42" s="1266"/>
      <c r="F42" s="36" t="s">
        <v>500</v>
      </c>
      <c r="G42" s="37" t="s">
        <v>500</v>
      </c>
      <c r="H42" s="37" t="s">
        <v>500</v>
      </c>
      <c r="I42" s="37" t="s">
        <v>500</v>
      </c>
      <c r="J42" s="38" t="s">
        <v>500</v>
      </c>
      <c r="K42" s="22"/>
      <c r="L42" s="22"/>
      <c r="M42" s="22"/>
      <c r="N42" s="22"/>
      <c r="O42" s="22"/>
      <c r="P42" s="22"/>
    </row>
    <row r="43" spans="1:16" ht="39" customHeight="1" thickBot="1" x14ac:dyDescent="0.2">
      <c r="A43" s="22"/>
      <c r="B43" s="40"/>
      <c r="C43" s="1267" t="s">
        <v>563</v>
      </c>
      <c r="D43" s="1268"/>
      <c r="E43" s="1269"/>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165pgVfJs5+EJVHT9kJx7TEVNR/HXQq9lb4SX6YZVxXs41xJskKy2q5bg1VADASvoWYaJmwU5sEb/xNvq9FvA==" saltValue="8qwXmRyr58xMNUiGm96x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5"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1112</v>
      </c>
      <c r="L45" s="60">
        <v>976</v>
      </c>
      <c r="M45" s="60">
        <v>1042</v>
      </c>
      <c r="N45" s="60">
        <v>1058</v>
      </c>
      <c r="O45" s="61">
        <v>1320</v>
      </c>
      <c r="P45" s="48"/>
      <c r="Q45" s="48"/>
      <c r="R45" s="48"/>
      <c r="S45" s="48"/>
      <c r="T45" s="48"/>
      <c r="U45" s="48"/>
    </row>
    <row r="46" spans="1:21" ht="30.75" customHeight="1" x14ac:dyDescent="0.15">
      <c r="A46" s="48"/>
      <c r="B46" s="1274"/>
      <c r="C46" s="1275"/>
      <c r="D46" s="62"/>
      <c r="E46" s="1280" t="s">
        <v>13</v>
      </c>
      <c r="F46" s="1280"/>
      <c r="G46" s="1280"/>
      <c r="H46" s="1280"/>
      <c r="I46" s="1280"/>
      <c r="J46" s="1281"/>
      <c r="K46" s="63" t="s">
        <v>500</v>
      </c>
      <c r="L46" s="64" t="s">
        <v>500</v>
      </c>
      <c r="M46" s="64" t="s">
        <v>500</v>
      </c>
      <c r="N46" s="64" t="s">
        <v>500</v>
      </c>
      <c r="O46" s="65" t="s">
        <v>500</v>
      </c>
      <c r="P46" s="48"/>
      <c r="Q46" s="48"/>
      <c r="R46" s="48"/>
      <c r="S46" s="48"/>
      <c r="T46" s="48"/>
      <c r="U46" s="48"/>
    </row>
    <row r="47" spans="1:21" ht="30.75" customHeight="1" x14ac:dyDescent="0.15">
      <c r="A47" s="48"/>
      <c r="B47" s="1274"/>
      <c r="C47" s="1275"/>
      <c r="D47" s="62"/>
      <c r="E47" s="1280" t="s">
        <v>14</v>
      </c>
      <c r="F47" s="1280"/>
      <c r="G47" s="1280"/>
      <c r="H47" s="1280"/>
      <c r="I47" s="1280"/>
      <c r="J47" s="1281"/>
      <c r="K47" s="63" t="s">
        <v>500</v>
      </c>
      <c r="L47" s="64" t="s">
        <v>500</v>
      </c>
      <c r="M47" s="64" t="s">
        <v>500</v>
      </c>
      <c r="N47" s="64" t="s">
        <v>500</v>
      </c>
      <c r="O47" s="65" t="s">
        <v>500</v>
      </c>
      <c r="P47" s="48"/>
      <c r="Q47" s="48"/>
      <c r="R47" s="48"/>
      <c r="S47" s="48"/>
      <c r="T47" s="48"/>
      <c r="U47" s="48"/>
    </row>
    <row r="48" spans="1:21" ht="30.75" customHeight="1" x14ac:dyDescent="0.15">
      <c r="A48" s="48"/>
      <c r="B48" s="1274"/>
      <c r="C48" s="1275"/>
      <c r="D48" s="62"/>
      <c r="E48" s="1280" t="s">
        <v>15</v>
      </c>
      <c r="F48" s="1280"/>
      <c r="G48" s="1280"/>
      <c r="H48" s="1280"/>
      <c r="I48" s="1280"/>
      <c r="J48" s="1281"/>
      <c r="K48" s="63">
        <v>208</v>
      </c>
      <c r="L48" s="64">
        <v>201</v>
      </c>
      <c r="M48" s="64">
        <v>190</v>
      </c>
      <c r="N48" s="64">
        <v>185</v>
      </c>
      <c r="O48" s="65">
        <v>176</v>
      </c>
      <c r="P48" s="48"/>
      <c r="Q48" s="48"/>
      <c r="R48" s="48"/>
      <c r="S48" s="48"/>
      <c r="T48" s="48"/>
      <c r="U48" s="48"/>
    </row>
    <row r="49" spans="1:21" ht="30.75" customHeight="1" x14ac:dyDescent="0.15">
      <c r="A49" s="48"/>
      <c r="B49" s="1274"/>
      <c r="C49" s="1275"/>
      <c r="D49" s="62"/>
      <c r="E49" s="1280" t="s">
        <v>16</v>
      </c>
      <c r="F49" s="1280"/>
      <c r="G49" s="1280"/>
      <c r="H49" s="1280"/>
      <c r="I49" s="1280"/>
      <c r="J49" s="1281"/>
      <c r="K49" s="63">
        <v>10</v>
      </c>
      <c r="L49" s="64">
        <v>10</v>
      </c>
      <c r="M49" s="64">
        <v>10</v>
      </c>
      <c r="N49" s="64">
        <v>13</v>
      </c>
      <c r="O49" s="65">
        <v>10</v>
      </c>
      <c r="P49" s="48"/>
      <c r="Q49" s="48"/>
      <c r="R49" s="48"/>
      <c r="S49" s="48"/>
      <c r="T49" s="48"/>
      <c r="U49" s="48"/>
    </row>
    <row r="50" spans="1:21" ht="30.75" customHeight="1" x14ac:dyDescent="0.15">
      <c r="A50" s="48"/>
      <c r="B50" s="1274"/>
      <c r="C50" s="1275"/>
      <c r="D50" s="62"/>
      <c r="E50" s="1280" t="s">
        <v>17</v>
      </c>
      <c r="F50" s="1280"/>
      <c r="G50" s="1280"/>
      <c r="H50" s="1280"/>
      <c r="I50" s="1280"/>
      <c r="J50" s="1281"/>
      <c r="K50" s="63">
        <v>180</v>
      </c>
      <c r="L50" s="64">
        <v>174</v>
      </c>
      <c r="M50" s="64">
        <v>176</v>
      </c>
      <c r="N50" s="64">
        <v>132</v>
      </c>
      <c r="O50" s="65">
        <v>127</v>
      </c>
      <c r="P50" s="48"/>
      <c r="Q50" s="48"/>
      <c r="R50" s="48"/>
      <c r="S50" s="48"/>
      <c r="T50" s="48"/>
      <c r="U50" s="48"/>
    </row>
    <row r="51" spans="1:21" ht="30.75" customHeight="1" x14ac:dyDescent="0.15">
      <c r="A51" s="48"/>
      <c r="B51" s="1276"/>
      <c r="C51" s="1277"/>
      <c r="D51" s="66"/>
      <c r="E51" s="1280" t="s">
        <v>18</v>
      </c>
      <c r="F51" s="1280"/>
      <c r="G51" s="1280"/>
      <c r="H51" s="1280"/>
      <c r="I51" s="1280"/>
      <c r="J51" s="1281"/>
      <c r="K51" s="63">
        <v>1</v>
      </c>
      <c r="L51" s="64">
        <v>0</v>
      </c>
      <c r="M51" s="64">
        <v>0</v>
      </c>
      <c r="N51" s="64">
        <v>0</v>
      </c>
      <c r="O51" s="65">
        <v>0</v>
      </c>
      <c r="P51" s="48"/>
      <c r="Q51" s="48"/>
      <c r="R51" s="48"/>
      <c r="S51" s="48"/>
      <c r="T51" s="48"/>
      <c r="U51" s="48"/>
    </row>
    <row r="52" spans="1:21" ht="30.75" customHeight="1" x14ac:dyDescent="0.15">
      <c r="A52" s="48"/>
      <c r="B52" s="1282" t="s">
        <v>19</v>
      </c>
      <c r="C52" s="1283"/>
      <c r="D52" s="66"/>
      <c r="E52" s="1280" t="s">
        <v>20</v>
      </c>
      <c r="F52" s="1280"/>
      <c r="G52" s="1280"/>
      <c r="H52" s="1280"/>
      <c r="I52" s="1280"/>
      <c r="J52" s="1281"/>
      <c r="K52" s="63">
        <v>954</v>
      </c>
      <c r="L52" s="64">
        <v>869</v>
      </c>
      <c r="M52" s="64">
        <v>897</v>
      </c>
      <c r="N52" s="64">
        <v>898</v>
      </c>
      <c r="O52" s="65">
        <v>1055</v>
      </c>
      <c r="P52" s="48"/>
      <c r="Q52" s="48"/>
      <c r="R52" s="48"/>
      <c r="S52" s="48"/>
      <c r="T52" s="48"/>
      <c r="U52" s="48"/>
    </row>
    <row r="53" spans="1:21" ht="30.75" customHeight="1" thickBot="1" x14ac:dyDescent="0.2">
      <c r="A53" s="48"/>
      <c r="B53" s="1284" t="s">
        <v>21</v>
      </c>
      <c r="C53" s="1285"/>
      <c r="D53" s="67"/>
      <c r="E53" s="1286" t="s">
        <v>22</v>
      </c>
      <c r="F53" s="1286"/>
      <c r="G53" s="1286"/>
      <c r="H53" s="1286"/>
      <c r="I53" s="1286"/>
      <c r="J53" s="1287"/>
      <c r="K53" s="68">
        <v>557</v>
      </c>
      <c r="L53" s="69">
        <v>492</v>
      </c>
      <c r="M53" s="69">
        <v>521</v>
      </c>
      <c r="N53" s="69">
        <v>490</v>
      </c>
      <c r="O53" s="70">
        <v>578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88" t="s">
        <v>25</v>
      </c>
      <c r="C57" s="1289"/>
      <c r="D57" s="1292" t="s">
        <v>26</v>
      </c>
      <c r="E57" s="1293"/>
      <c r="F57" s="1293"/>
      <c r="G57" s="1293"/>
      <c r="H57" s="1293"/>
      <c r="I57" s="1293"/>
      <c r="J57" s="1294"/>
      <c r="K57" s="82">
        <v>10</v>
      </c>
      <c r="L57" s="83">
        <v>49</v>
      </c>
      <c r="M57" s="83">
        <v>168</v>
      </c>
      <c r="N57" s="83">
        <v>249</v>
      </c>
      <c r="O57" s="84">
        <v>329</v>
      </c>
    </row>
    <row r="58" spans="1:21" ht="31.5" customHeight="1" thickBot="1" x14ac:dyDescent="0.2">
      <c r="B58" s="1290"/>
      <c r="C58" s="1291"/>
      <c r="D58" s="1295" t="s">
        <v>27</v>
      </c>
      <c r="E58" s="1296"/>
      <c r="F58" s="1296"/>
      <c r="G58" s="1296"/>
      <c r="H58" s="1296"/>
      <c r="I58" s="1296"/>
      <c r="J58" s="1297"/>
      <c r="K58" s="85">
        <v>2</v>
      </c>
      <c r="L58" s="86">
        <v>39</v>
      </c>
      <c r="M58" s="86">
        <v>120</v>
      </c>
      <c r="N58" s="86">
        <v>80</v>
      </c>
      <c r="O58" s="87">
        <v>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YdIJ3Vvug2uDCdDbb6PL7Y1kww5xUcPpptRwV/xrK2xBnlI+AZK2SuS/tIe6+HHv2Kvx5WhtLSsXJG8haMUrA==" saltValue="8apN/zlDk9jDIAEX9m4i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I50" sqref="A50:XFD5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98" t="s">
        <v>30</v>
      </c>
      <c r="C41" s="1299"/>
      <c r="D41" s="101"/>
      <c r="E41" s="1304" t="s">
        <v>31</v>
      </c>
      <c r="F41" s="1304"/>
      <c r="G41" s="1304"/>
      <c r="H41" s="1305"/>
      <c r="I41" s="102">
        <v>12302</v>
      </c>
      <c r="J41" s="103">
        <v>12252</v>
      </c>
      <c r="K41" s="103">
        <v>12165</v>
      </c>
      <c r="L41" s="103">
        <v>11965</v>
      </c>
      <c r="M41" s="104">
        <v>11545</v>
      </c>
    </row>
    <row r="42" spans="2:13" ht="27.75" customHeight="1" x14ac:dyDescent="0.15">
      <c r="B42" s="1300"/>
      <c r="C42" s="1301"/>
      <c r="D42" s="105"/>
      <c r="E42" s="1306" t="s">
        <v>32</v>
      </c>
      <c r="F42" s="1306"/>
      <c r="G42" s="1306"/>
      <c r="H42" s="1307"/>
      <c r="I42" s="106">
        <v>741</v>
      </c>
      <c r="J42" s="107">
        <v>597</v>
      </c>
      <c r="K42" s="107">
        <v>458</v>
      </c>
      <c r="L42" s="107">
        <v>340</v>
      </c>
      <c r="M42" s="108">
        <v>408</v>
      </c>
    </row>
    <row r="43" spans="2:13" ht="27.75" customHeight="1" x14ac:dyDescent="0.15">
      <c r="B43" s="1300"/>
      <c r="C43" s="1301"/>
      <c r="D43" s="105"/>
      <c r="E43" s="1306" t="s">
        <v>33</v>
      </c>
      <c r="F43" s="1306"/>
      <c r="G43" s="1306"/>
      <c r="H43" s="1307"/>
      <c r="I43" s="106">
        <v>1830</v>
      </c>
      <c r="J43" s="107">
        <v>1867</v>
      </c>
      <c r="K43" s="107">
        <v>1830</v>
      </c>
      <c r="L43" s="107">
        <v>1697</v>
      </c>
      <c r="M43" s="108">
        <v>1758</v>
      </c>
    </row>
    <row r="44" spans="2:13" ht="27.75" customHeight="1" x14ac:dyDescent="0.15">
      <c r="B44" s="1300"/>
      <c r="C44" s="1301"/>
      <c r="D44" s="105"/>
      <c r="E44" s="1306" t="s">
        <v>34</v>
      </c>
      <c r="F44" s="1306"/>
      <c r="G44" s="1306"/>
      <c r="H44" s="1307"/>
      <c r="I44" s="106">
        <v>38</v>
      </c>
      <c r="J44" s="107">
        <v>56</v>
      </c>
      <c r="K44" s="107">
        <v>598</v>
      </c>
      <c r="L44" s="107">
        <v>692</v>
      </c>
      <c r="M44" s="108">
        <v>688</v>
      </c>
    </row>
    <row r="45" spans="2:13" ht="27.75" customHeight="1" x14ac:dyDescent="0.15">
      <c r="B45" s="1300"/>
      <c r="C45" s="1301"/>
      <c r="D45" s="105"/>
      <c r="E45" s="1306" t="s">
        <v>35</v>
      </c>
      <c r="F45" s="1306"/>
      <c r="G45" s="1306"/>
      <c r="H45" s="1307"/>
      <c r="I45" s="106">
        <v>1456</v>
      </c>
      <c r="J45" s="107">
        <v>1441</v>
      </c>
      <c r="K45" s="107">
        <v>1334</v>
      </c>
      <c r="L45" s="107">
        <v>1304</v>
      </c>
      <c r="M45" s="108">
        <v>1296</v>
      </c>
    </row>
    <row r="46" spans="2:13" ht="27.75" customHeight="1" x14ac:dyDescent="0.15">
      <c r="B46" s="1300"/>
      <c r="C46" s="1301"/>
      <c r="D46" s="109"/>
      <c r="E46" s="1306" t="s">
        <v>36</v>
      </c>
      <c r="F46" s="1306"/>
      <c r="G46" s="1306"/>
      <c r="H46" s="1307"/>
      <c r="I46" s="106" t="s">
        <v>500</v>
      </c>
      <c r="J46" s="107" t="s">
        <v>500</v>
      </c>
      <c r="K46" s="107" t="s">
        <v>500</v>
      </c>
      <c r="L46" s="107" t="s">
        <v>500</v>
      </c>
      <c r="M46" s="108" t="s">
        <v>500</v>
      </c>
    </row>
    <row r="47" spans="2:13" ht="27.75" customHeight="1" x14ac:dyDescent="0.15">
      <c r="B47" s="1300"/>
      <c r="C47" s="1301"/>
      <c r="D47" s="110"/>
      <c r="E47" s="1308" t="s">
        <v>37</v>
      </c>
      <c r="F47" s="1309"/>
      <c r="G47" s="1309"/>
      <c r="H47" s="1310"/>
      <c r="I47" s="106" t="s">
        <v>500</v>
      </c>
      <c r="J47" s="107" t="s">
        <v>500</v>
      </c>
      <c r="K47" s="107" t="s">
        <v>500</v>
      </c>
      <c r="L47" s="107" t="s">
        <v>500</v>
      </c>
      <c r="M47" s="108" t="s">
        <v>500</v>
      </c>
    </row>
    <row r="48" spans="2:13" ht="27.75" customHeight="1" x14ac:dyDescent="0.15">
      <c r="B48" s="1300"/>
      <c r="C48" s="1301"/>
      <c r="D48" s="105"/>
      <c r="E48" s="1306" t="s">
        <v>38</v>
      </c>
      <c r="F48" s="1306"/>
      <c r="G48" s="1306"/>
      <c r="H48" s="1307"/>
      <c r="I48" s="106" t="s">
        <v>500</v>
      </c>
      <c r="J48" s="107" t="s">
        <v>500</v>
      </c>
      <c r="K48" s="107" t="s">
        <v>500</v>
      </c>
      <c r="L48" s="107" t="s">
        <v>500</v>
      </c>
      <c r="M48" s="108" t="s">
        <v>500</v>
      </c>
    </row>
    <row r="49" spans="2:13" ht="27.75" customHeight="1" x14ac:dyDescent="0.15">
      <c r="B49" s="1302"/>
      <c r="C49" s="1303"/>
      <c r="D49" s="105"/>
      <c r="E49" s="1306" t="s">
        <v>39</v>
      </c>
      <c r="F49" s="1306"/>
      <c r="G49" s="1306"/>
      <c r="H49" s="1307"/>
      <c r="I49" s="106" t="s">
        <v>500</v>
      </c>
      <c r="J49" s="107" t="s">
        <v>500</v>
      </c>
      <c r="K49" s="107" t="s">
        <v>500</v>
      </c>
      <c r="L49" s="107" t="s">
        <v>500</v>
      </c>
      <c r="M49" s="108" t="s">
        <v>500</v>
      </c>
    </row>
    <row r="50" spans="2:13" ht="27.75" customHeight="1" x14ac:dyDescent="0.15">
      <c r="B50" s="1311" t="s">
        <v>40</v>
      </c>
      <c r="C50" s="1312"/>
      <c r="D50" s="111"/>
      <c r="E50" s="1306" t="s">
        <v>41</v>
      </c>
      <c r="F50" s="1306"/>
      <c r="G50" s="1306"/>
      <c r="H50" s="1307"/>
      <c r="I50" s="106">
        <v>853</v>
      </c>
      <c r="J50" s="107">
        <v>875</v>
      </c>
      <c r="K50" s="107">
        <v>740</v>
      </c>
      <c r="L50" s="107">
        <v>886</v>
      </c>
      <c r="M50" s="108">
        <v>903</v>
      </c>
    </row>
    <row r="51" spans="2:13" ht="27.75" customHeight="1" x14ac:dyDescent="0.15">
      <c r="B51" s="1300"/>
      <c r="C51" s="1301"/>
      <c r="D51" s="105"/>
      <c r="E51" s="1306" t="s">
        <v>42</v>
      </c>
      <c r="F51" s="1306"/>
      <c r="G51" s="1306"/>
      <c r="H51" s="1307"/>
      <c r="I51" s="106">
        <v>1065</v>
      </c>
      <c r="J51" s="107">
        <v>1068</v>
      </c>
      <c r="K51" s="107">
        <v>1213</v>
      </c>
      <c r="L51" s="107">
        <v>1245</v>
      </c>
      <c r="M51" s="108">
        <v>1201</v>
      </c>
    </row>
    <row r="52" spans="2:13" ht="27.75" customHeight="1" x14ac:dyDescent="0.15">
      <c r="B52" s="1302"/>
      <c r="C52" s="1303"/>
      <c r="D52" s="105"/>
      <c r="E52" s="1306" t="s">
        <v>43</v>
      </c>
      <c r="F52" s="1306"/>
      <c r="G52" s="1306"/>
      <c r="H52" s="1307"/>
      <c r="I52" s="106">
        <v>9311</v>
      </c>
      <c r="J52" s="107">
        <v>9185</v>
      </c>
      <c r="K52" s="107">
        <v>9175</v>
      </c>
      <c r="L52" s="107">
        <v>8848</v>
      </c>
      <c r="M52" s="108">
        <v>8430</v>
      </c>
    </row>
    <row r="53" spans="2:13" ht="27.75" customHeight="1" thickBot="1" x14ac:dyDescent="0.2">
      <c r="B53" s="1313" t="s">
        <v>44</v>
      </c>
      <c r="C53" s="1314"/>
      <c r="D53" s="112"/>
      <c r="E53" s="1315" t="s">
        <v>45</v>
      </c>
      <c r="F53" s="1315"/>
      <c r="G53" s="1315"/>
      <c r="H53" s="1316"/>
      <c r="I53" s="113">
        <v>5139</v>
      </c>
      <c r="J53" s="114">
        <v>5084</v>
      </c>
      <c r="K53" s="114">
        <v>5255</v>
      </c>
      <c r="L53" s="114">
        <v>5020</v>
      </c>
      <c r="M53" s="115">
        <v>5162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NHxE/mJgcqmCvjz+0K/D+qvnPBMjbm1JIRabygp4Oil5QGfkD+vB3cU+dvx1V6RoTVqCWJMKH+34xqemFbQw==" saltValue="VcA4Bya1SLKnTwssJvH3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F59" sqref="F59: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325" t="s">
        <v>48</v>
      </c>
      <c r="D55" s="1325"/>
      <c r="E55" s="1326"/>
      <c r="F55" s="127">
        <v>166</v>
      </c>
      <c r="G55" s="127">
        <v>159</v>
      </c>
      <c r="H55" s="128">
        <v>159</v>
      </c>
    </row>
    <row r="56" spans="2:8" ht="52.5" customHeight="1" x14ac:dyDescent="0.15">
      <c r="B56" s="129"/>
      <c r="C56" s="1327" t="s">
        <v>49</v>
      </c>
      <c r="D56" s="1327"/>
      <c r="E56" s="1328"/>
      <c r="F56" s="130">
        <v>249</v>
      </c>
      <c r="G56" s="130">
        <v>329</v>
      </c>
      <c r="H56" s="131">
        <v>289</v>
      </c>
    </row>
    <row r="57" spans="2:8" ht="53.25" customHeight="1" x14ac:dyDescent="0.15">
      <c r="B57" s="129"/>
      <c r="C57" s="1329" t="s">
        <v>50</v>
      </c>
      <c r="D57" s="1329"/>
      <c r="E57" s="1330"/>
      <c r="F57" s="132">
        <v>126</v>
      </c>
      <c r="G57" s="132">
        <v>177</v>
      </c>
      <c r="H57" s="133">
        <v>229</v>
      </c>
    </row>
    <row r="58" spans="2:8" ht="45.75" customHeight="1" x14ac:dyDescent="0.15">
      <c r="B58" s="134"/>
      <c r="C58" s="1317" t="s">
        <v>586</v>
      </c>
      <c r="D58" s="1318"/>
      <c r="E58" s="1319"/>
      <c r="F58" s="135" t="s">
        <v>500</v>
      </c>
      <c r="G58" s="135">
        <v>52</v>
      </c>
      <c r="H58" s="136">
        <v>103</v>
      </c>
    </row>
    <row r="59" spans="2:8" ht="45.75" customHeight="1" x14ac:dyDescent="0.15">
      <c r="B59" s="134"/>
      <c r="C59" s="385" t="s">
        <v>587</v>
      </c>
      <c r="D59" s="386"/>
      <c r="E59" s="387"/>
      <c r="F59" s="135">
        <v>33</v>
      </c>
      <c r="G59" s="135">
        <v>31</v>
      </c>
      <c r="H59" s="136">
        <v>24</v>
      </c>
    </row>
    <row r="60" spans="2:8" ht="45.75" customHeight="1" x14ac:dyDescent="0.15">
      <c r="B60" s="134"/>
      <c r="C60" s="1317" t="s">
        <v>588</v>
      </c>
      <c r="D60" s="1318"/>
      <c r="E60" s="1319"/>
      <c r="F60" s="135">
        <v>8</v>
      </c>
      <c r="G60" s="135">
        <v>7</v>
      </c>
      <c r="H60" s="136">
        <v>7</v>
      </c>
    </row>
    <row r="61" spans="2:8" ht="45.75" customHeight="1" x14ac:dyDescent="0.15">
      <c r="B61" s="134"/>
      <c r="C61" s="1317" t="s">
        <v>589</v>
      </c>
      <c r="D61" s="1318"/>
      <c r="E61" s="1319"/>
      <c r="F61" s="135">
        <v>7</v>
      </c>
      <c r="G61" s="135">
        <v>7</v>
      </c>
      <c r="H61" s="136">
        <v>7</v>
      </c>
    </row>
    <row r="62" spans="2:8" ht="45.75" customHeight="1" thickBot="1" x14ac:dyDescent="0.2">
      <c r="B62" s="137"/>
      <c r="C62" s="1320" t="s">
        <v>590</v>
      </c>
      <c r="D62" s="1321"/>
      <c r="E62" s="1322"/>
      <c r="F62" s="138">
        <v>6</v>
      </c>
      <c r="G62" s="138">
        <v>6</v>
      </c>
      <c r="H62" s="139">
        <v>6</v>
      </c>
    </row>
    <row r="63" spans="2:8" ht="52.5" customHeight="1" thickBot="1" x14ac:dyDescent="0.2">
      <c r="B63" s="140"/>
      <c r="C63" s="1323" t="s">
        <v>51</v>
      </c>
      <c r="D63" s="1323"/>
      <c r="E63" s="1324"/>
      <c r="F63" s="141">
        <v>540</v>
      </c>
      <c r="G63" s="141">
        <v>665</v>
      </c>
      <c r="H63" s="142">
        <v>677</v>
      </c>
    </row>
    <row r="64" spans="2:8" ht="15" customHeight="1" x14ac:dyDescent="0.15"/>
    <row r="65" ht="0" hidden="1" customHeight="1" x14ac:dyDescent="0.15"/>
    <row r="66" ht="0" hidden="1" customHeight="1" x14ac:dyDescent="0.15"/>
  </sheetData>
  <sheetProtection algorithmName="SHA-512" hashValue="nYH/RfNes3T2ASd9T3TXLs49ZAixouY7Dq3XuPiGATWL4UYfJMr9dYtQgGLkQP/BSFUyS/nMq70lipw+ATiN9g==" saltValue="WsUHC2wovETWYz0TzY2Orw==" spinCount="100000" sheet="1" objects="1" scenarios="1"/>
  <mergeCells count="8">
    <mergeCell ref="C61:E61"/>
    <mergeCell ref="C62:E62"/>
    <mergeCell ref="C63:E63"/>
    <mergeCell ref="C55:E55"/>
    <mergeCell ref="C56:E56"/>
    <mergeCell ref="C57:E57"/>
    <mergeCell ref="C58:E58"/>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F59" zoomScaleNormal="100" zoomScaleSheetLayoutView="55" workbookViewId="0">
      <selection activeCell="F85" sqref="F8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439" t="s">
        <v>594</v>
      </c>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440"/>
      <c r="CV43" s="440"/>
      <c r="CW43" s="440"/>
      <c r="CX43" s="440"/>
      <c r="CY43" s="440"/>
      <c r="CZ43" s="440"/>
      <c r="DA43" s="440"/>
      <c r="DB43" s="440"/>
      <c r="DC43" s="441"/>
    </row>
    <row r="44" spans="2:109" x14ac:dyDescent="0.15">
      <c r="B44" s="397"/>
      <c r="AN44" s="442"/>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c r="CI44" s="443"/>
      <c r="CJ44" s="443"/>
      <c r="CK44" s="443"/>
      <c r="CL44" s="443"/>
      <c r="CM44" s="443"/>
      <c r="CN44" s="443"/>
      <c r="CO44" s="443"/>
      <c r="CP44" s="443"/>
      <c r="CQ44" s="443"/>
      <c r="CR44" s="443"/>
      <c r="CS44" s="443"/>
      <c r="CT44" s="443"/>
      <c r="CU44" s="443"/>
      <c r="CV44" s="443"/>
      <c r="CW44" s="443"/>
      <c r="CX44" s="443"/>
      <c r="CY44" s="443"/>
      <c r="CZ44" s="443"/>
      <c r="DA44" s="443"/>
      <c r="DB44" s="443"/>
      <c r="DC44" s="444"/>
    </row>
    <row r="45" spans="2:109" x14ac:dyDescent="0.15">
      <c r="B45" s="397"/>
      <c r="AN45" s="442"/>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c r="CR45" s="443"/>
      <c r="CS45" s="443"/>
      <c r="CT45" s="443"/>
      <c r="CU45" s="443"/>
      <c r="CV45" s="443"/>
      <c r="CW45" s="443"/>
      <c r="CX45" s="443"/>
      <c r="CY45" s="443"/>
      <c r="CZ45" s="443"/>
      <c r="DA45" s="443"/>
      <c r="DB45" s="443"/>
      <c r="DC45" s="444"/>
    </row>
    <row r="46" spans="2:109" x14ac:dyDescent="0.15">
      <c r="B46" s="397"/>
      <c r="AN46" s="442"/>
      <c r="AO46" s="443"/>
      <c r="AP46" s="443"/>
      <c r="AQ46" s="443"/>
      <c r="AR46" s="443"/>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3"/>
      <c r="CA46" s="443"/>
      <c r="CB46" s="443"/>
      <c r="CC46" s="443"/>
      <c r="CD46" s="443"/>
      <c r="CE46" s="443"/>
      <c r="CF46" s="443"/>
      <c r="CG46" s="443"/>
      <c r="CH46" s="443"/>
      <c r="CI46" s="443"/>
      <c r="CJ46" s="443"/>
      <c r="CK46" s="443"/>
      <c r="CL46" s="443"/>
      <c r="CM46" s="443"/>
      <c r="CN46" s="443"/>
      <c r="CO46" s="443"/>
      <c r="CP46" s="443"/>
      <c r="CQ46" s="443"/>
      <c r="CR46" s="443"/>
      <c r="CS46" s="443"/>
      <c r="CT46" s="443"/>
      <c r="CU46" s="443"/>
      <c r="CV46" s="443"/>
      <c r="CW46" s="443"/>
      <c r="CX46" s="443"/>
      <c r="CY46" s="443"/>
      <c r="CZ46" s="443"/>
      <c r="DA46" s="443"/>
      <c r="DB46" s="443"/>
      <c r="DC46" s="444"/>
    </row>
    <row r="47" spans="2:109" x14ac:dyDescent="0.15">
      <c r="B47" s="397"/>
      <c r="AN47" s="445"/>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c r="CO47" s="446"/>
      <c r="CP47" s="446"/>
      <c r="CQ47" s="446"/>
      <c r="CR47" s="446"/>
      <c r="CS47" s="446"/>
      <c r="CT47" s="446"/>
      <c r="CU47" s="446"/>
      <c r="CV47" s="446"/>
      <c r="CW47" s="446"/>
      <c r="CX47" s="446"/>
      <c r="CY47" s="446"/>
      <c r="CZ47" s="446"/>
      <c r="DA47" s="446"/>
      <c r="DB47" s="446"/>
      <c r="DC47" s="44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432"/>
      <c r="H50" s="432"/>
      <c r="I50" s="432"/>
      <c r="J50" s="432"/>
      <c r="K50" s="407"/>
      <c r="L50" s="407"/>
      <c r="M50" s="408"/>
      <c r="N50" s="408"/>
      <c r="AN50" s="435"/>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7"/>
      <c r="BP50" s="431" t="s">
        <v>542</v>
      </c>
      <c r="BQ50" s="431"/>
      <c r="BR50" s="431"/>
      <c r="BS50" s="431"/>
      <c r="BT50" s="431"/>
      <c r="BU50" s="431"/>
      <c r="BV50" s="431"/>
      <c r="BW50" s="431"/>
      <c r="BX50" s="431" t="s">
        <v>543</v>
      </c>
      <c r="BY50" s="431"/>
      <c r="BZ50" s="431"/>
      <c r="CA50" s="431"/>
      <c r="CB50" s="431"/>
      <c r="CC50" s="431"/>
      <c r="CD50" s="431"/>
      <c r="CE50" s="431"/>
      <c r="CF50" s="431" t="s">
        <v>544</v>
      </c>
      <c r="CG50" s="431"/>
      <c r="CH50" s="431"/>
      <c r="CI50" s="431"/>
      <c r="CJ50" s="431"/>
      <c r="CK50" s="431"/>
      <c r="CL50" s="431"/>
      <c r="CM50" s="431"/>
      <c r="CN50" s="431" t="s">
        <v>545</v>
      </c>
      <c r="CO50" s="431"/>
      <c r="CP50" s="431"/>
      <c r="CQ50" s="431"/>
      <c r="CR50" s="431"/>
      <c r="CS50" s="431"/>
      <c r="CT50" s="431"/>
      <c r="CU50" s="431"/>
      <c r="CV50" s="431" t="s">
        <v>546</v>
      </c>
      <c r="CW50" s="431"/>
      <c r="CX50" s="431"/>
      <c r="CY50" s="431"/>
      <c r="CZ50" s="431"/>
      <c r="DA50" s="431"/>
      <c r="DB50" s="431"/>
      <c r="DC50" s="431"/>
    </row>
    <row r="51" spans="1:109" ht="13.5" customHeight="1" x14ac:dyDescent="0.15">
      <c r="B51" s="397"/>
      <c r="G51" s="434"/>
      <c r="H51" s="434"/>
      <c r="I51" s="448"/>
      <c r="J51" s="448"/>
      <c r="K51" s="433"/>
      <c r="L51" s="433"/>
      <c r="M51" s="433"/>
      <c r="N51" s="433"/>
      <c r="AM51" s="406"/>
      <c r="AN51" s="429" t="s">
        <v>596</v>
      </c>
      <c r="AO51" s="429"/>
      <c r="AP51" s="429"/>
      <c r="AQ51" s="429"/>
      <c r="AR51" s="429"/>
      <c r="AS51" s="429"/>
      <c r="AT51" s="429"/>
      <c r="AU51" s="429"/>
      <c r="AV51" s="429"/>
      <c r="AW51" s="429"/>
      <c r="AX51" s="429"/>
      <c r="AY51" s="429"/>
      <c r="AZ51" s="429"/>
      <c r="BA51" s="429"/>
      <c r="BB51" s="429" t="s">
        <v>597</v>
      </c>
      <c r="BC51" s="429"/>
      <c r="BD51" s="429"/>
      <c r="BE51" s="429"/>
      <c r="BF51" s="429"/>
      <c r="BG51" s="429"/>
      <c r="BH51" s="429"/>
      <c r="BI51" s="429"/>
      <c r="BJ51" s="429"/>
      <c r="BK51" s="429"/>
      <c r="BL51" s="429"/>
      <c r="BM51" s="429"/>
      <c r="BN51" s="429"/>
      <c r="BO51" s="429"/>
      <c r="BP51" s="438"/>
      <c r="BQ51" s="426"/>
      <c r="BR51" s="426"/>
      <c r="BS51" s="426"/>
      <c r="BT51" s="426"/>
      <c r="BU51" s="426"/>
      <c r="BV51" s="426"/>
      <c r="BW51" s="426"/>
      <c r="BX51" s="438"/>
      <c r="BY51" s="426"/>
      <c r="BZ51" s="426"/>
      <c r="CA51" s="426"/>
      <c r="CB51" s="426"/>
      <c r="CC51" s="426"/>
      <c r="CD51" s="426"/>
      <c r="CE51" s="426"/>
      <c r="CF51" s="426">
        <v>136.5</v>
      </c>
      <c r="CG51" s="426"/>
      <c r="CH51" s="426"/>
      <c r="CI51" s="426"/>
      <c r="CJ51" s="426"/>
      <c r="CK51" s="426"/>
      <c r="CL51" s="426"/>
      <c r="CM51" s="426"/>
      <c r="CN51" s="426">
        <v>132.19999999999999</v>
      </c>
      <c r="CO51" s="426"/>
      <c r="CP51" s="426"/>
      <c r="CQ51" s="426"/>
      <c r="CR51" s="426"/>
      <c r="CS51" s="426"/>
      <c r="CT51" s="426"/>
      <c r="CU51" s="426"/>
      <c r="CV51" s="426">
        <v>138.6</v>
      </c>
      <c r="CW51" s="426"/>
      <c r="CX51" s="426"/>
      <c r="CY51" s="426"/>
      <c r="CZ51" s="426"/>
      <c r="DA51" s="426"/>
      <c r="DB51" s="426"/>
      <c r="DC51" s="426"/>
    </row>
    <row r="52" spans="1:109" x14ac:dyDescent="0.15">
      <c r="B52" s="397"/>
      <c r="G52" s="434"/>
      <c r="H52" s="434"/>
      <c r="I52" s="448"/>
      <c r="J52" s="448"/>
      <c r="K52" s="433"/>
      <c r="L52" s="433"/>
      <c r="M52" s="433"/>
      <c r="N52" s="433"/>
      <c r="AM52" s="406"/>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row>
    <row r="53" spans="1:109" x14ac:dyDescent="0.15">
      <c r="A53" s="405"/>
      <c r="B53" s="397"/>
      <c r="G53" s="434"/>
      <c r="H53" s="434"/>
      <c r="I53" s="432"/>
      <c r="J53" s="432"/>
      <c r="K53" s="433"/>
      <c r="L53" s="433"/>
      <c r="M53" s="433"/>
      <c r="N53" s="433"/>
      <c r="AM53" s="406"/>
      <c r="AN53" s="429"/>
      <c r="AO53" s="429"/>
      <c r="AP53" s="429"/>
      <c r="AQ53" s="429"/>
      <c r="AR53" s="429"/>
      <c r="AS53" s="429"/>
      <c r="AT53" s="429"/>
      <c r="AU53" s="429"/>
      <c r="AV53" s="429"/>
      <c r="AW53" s="429"/>
      <c r="AX53" s="429"/>
      <c r="AY53" s="429"/>
      <c r="AZ53" s="429"/>
      <c r="BA53" s="429"/>
      <c r="BB53" s="429" t="s">
        <v>598</v>
      </c>
      <c r="BC53" s="429"/>
      <c r="BD53" s="429"/>
      <c r="BE53" s="429"/>
      <c r="BF53" s="429"/>
      <c r="BG53" s="429"/>
      <c r="BH53" s="429"/>
      <c r="BI53" s="429"/>
      <c r="BJ53" s="429"/>
      <c r="BK53" s="429"/>
      <c r="BL53" s="429"/>
      <c r="BM53" s="429"/>
      <c r="BN53" s="429"/>
      <c r="BO53" s="429"/>
      <c r="BP53" s="438"/>
      <c r="BQ53" s="426"/>
      <c r="BR53" s="426"/>
      <c r="BS53" s="426"/>
      <c r="BT53" s="426"/>
      <c r="BU53" s="426"/>
      <c r="BV53" s="426"/>
      <c r="BW53" s="426"/>
      <c r="BX53" s="438"/>
      <c r="BY53" s="426"/>
      <c r="BZ53" s="426"/>
      <c r="CA53" s="426"/>
      <c r="CB53" s="426"/>
      <c r="CC53" s="426"/>
      <c r="CD53" s="426"/>
      <c r="CE53" s="426"/>
      <c r="CF53" s="426">
        <v>68.099999999999994</v>
      </c>
      <c r="CG53" s="426"/>
      <c r="CH53" s="426"/>
      <c r="CI53" s="426"/>
      <c r="CJ53" s="426"/>
      <c r="CK53" s="426"/>
      <c r="CL53" s="426"/>
      <c r="CM53" s="426"/>
      <c r="CN53" s="426">
        <v>69.2</v>
      </c>
      <c r="CO53" s="426"/>
      <c r="CP53" s="426"/>
      <c r="CQ53" s="426"/>
      <c r="CR53" s="426"/>
      <c r="CS53" s="426"/>
      <c r="CT53" s="426"/>
      <c r="CU53" s="426"/>
      <c r="CV53" s="426">
        <v>70.400000000000006</v>
      </c>
      <c r="CW53" s="426"/>
      <c r="CX53" s="426"/>
      <c r="CY53" s="426"/>
      <c r="CZ53" s="426"/>
      <c r="DA53" s="426"/>
      <c r="DB53" s="426"/>
      <c r="DC53" s="426"/>
    </row>
    <row r="54" spans="1:109" x14ac:dyDescent="0.15">
      <c r="A54" s="405"/>
      <c r="B54" s="397"/>
      <c r="G54" s="434"/>
      <c r="H54" s="434"/>
      <c r="I54" s="432"/>
      <c r="J54" s="432"/>
      <c r="K54" s="433"/>
      <c r="L54" s="433"/>
      <c r="M54" s="433"/>
      <c r="N54" s="433"/>
      <c r="AM54" s="406"/>
      <c r="AN54" s="429"/>
      <c r="AO54" s="429"/>
      <c r="AP54" s="429"/>
      <c r="AQ54" s="429"/>
      <c r="AR54" s="429"/>
      <c r="AS54" s="429"/>
      <c r="AT54" s="429"/>
      <c r="AU54" s="429"/>
      <c r="AV54" s="429"/>
      <c r="AW54" s="429"/>
      <c r="AX54" s="429"/>
      <c r="AY54" s="429"/>
      <c r="AZ54" s="429"/>
      <c r="BA54" s="429"/>
      <c r="BB54" s="429"/>
      <c r="BC54" s="429"/>
      <c r="BD54" s="429"/>
      <c r="BE54" s="429"/>
      <c r="BF54" s="429"/>
      <c r="BG54" s="429"/>
      <c r="BH54" s="429"/>
      <c r="BI54" s="429"/>
      <c r="BJ54" s="429"/>
      <c r="BK54" s="429"/>
      <c r="BL54" s="429"/>
      <c r="BM54" s="429"/>
      <c r="BN54" s="429"/>
      <c r="BO54" s="429"/>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6"/>
      <c r="CO54" s="426"/>
      <c r="CP54" s="426"/>
      <c r="CQ54" s="426"/>
      <c r="CR54" s="426"/>
      <c r="CS54" s="426"/>
      <c r="CT54" s="426"/>
      <c r="CU54" s="426"/>
      <c r="CV54" s="426"/>
      <c r="CW54" s="426"/>
      <c r="CX54" s="426"/>
      <c r="CY54" s="426"/>
      <c r="CZ54" s="426"/>
      <c r="DA54" s="426"/>
      <c r="DB54" s="426"/>
      <c r="DC54" s="426"/>
    </row>
    <row r="55" spans="1:109" x14ac:dyDescent="0.15">
      <c r="A55" s="405"/>
      <c r="B55" s="397"/>
      <c r="G55" s="432"/>
      <c r="H55" s="432"/>
      <c r="I55" s="432"/>
      <c r="J55" s="432"/>
      <c r="K55" s="433"/>
      <c r="L55" s="433"/>
      <c r="M55" s="433"/>
      <c r="N55" s="433"/>
      <c r="AN55" s="431" t="s">
        <v>599</v>
      </c>
      <c r="AO55" s="431"/>
      <c r="AP55" s="431"/>
      <c r="AQ55" s="431"/>
      <c r="AR55" s="431"/>
      <c r="AS55" s="431"/>
      <c r="AT55" s="431"/>
      <c r="AU55" s="431"/>
      <c r="AV55" s="431"/>
      <c r="AW55" s="431"/>
      <c r="AX55" s="431"/>
      <c r="AY55" s="431"/>
      <c r="AZ55" s="431"/>
      <c r="BA55" s="431"/>
      <c r="BB55" s="429" t="s">
        <v>597</v>
      </c>
      <c r="BC55" s="429"/>
      <c r="BD55" s="429"/>
      <c r="BE55" s="429"/>
      <c r="BF55" s="429"/>
      <c r="BG55" s="429"/>
      <c r="BH55" s="429"/>
      <c r="BI55" s="429"/>
      <c r="BJ55" s="429"/>
      <c r="BK55" s="429"/>
      <c r="BL55" s="429"/>
      <c r="BM55" s="429"/>
      <c r="BN55" s="429"/>
      <c r="BO55" s="429"/>
      <c r="BP55" s="438"/>
      <c r="BQ55" s="426"/>
      <c r="BR55" s="426"/>
      <c r="BS55" s="426"/>
      <c r="BT55" s="426"/>
      <c r="BU55" s="426"/>
      <c r="BV55" s="426"/>
      <c r="BW55" s="426"/>
      <c r="BX55" s="438"/>
      <c r="BY55" s="426"/>
      <c r="BZ55" s="426"/>
      <c r="CA55" s="426"/>
      <c r="CB55" s="426"/>
      <c r="CC55" s="426"/>
      <c r="CD55" s="426"/>
      <c r="CE55" s="426"/>
      <c r="CF55" s="426">
        <v>25.4</v>
      </c>
      <c r="CG55" s="426"/>
      <c r="CH55" s="426"/>
      <c r="CI55" s="426"/>
      <c r="CJ55" s="426"/>
      <c r="CK55" s="426"/>
      <c r="CL55" s="426"/>
      <c r="CM55" s="426"/>
      <c r="CN55" s="426">
        <v>23.4</v>
      </c>
      <c r="CO55" s="426"/>
      <c r="CP55" s="426"/>
      <c r="CQ55" s="426"/>
      <c r="CR55" s="426"/>
      <c r="CS55" s="426"/>
      <c r="CT55" s="426"/>
      <c r="CU55" s="426"/>
      <c r="CV55" s="426">
        <v>7.7</v>
      </c>
      <c r="CW55" s="426"/>
      <c r="CX55" s="426"/>
      <c r="CY55" s="426"/>
      <c r="CZ55" s="426"/>
      <c r="DA55" s="426"/>
      <c r="DB55" s="426"/>
      <c r="DC55" s="426"/>
    </row>
    <row r="56" spans="1:109" x14ac:dyDescent="0.15">
      <c r="A56" s="405"/>
      <c r="B56" s="397"/>
      <c r="G56" s="432"/>
      <c r="H56" s="432"/>
      <c r="I56" s="432"/>
      <c r="J56" s="432"/>
      <c r="K56" s="433"/>
      <c r="L56" s="433"/>
      <c r="M56" s="433"/>
      <c r="N56" s="433"/>
      <c r="AN56" s="431"/>
      <c r="AO56" s="431"/>
      <c r="AP56" s="431"/>
      <c r="AQ56" s="431"/>
      <c r="AR56" s="431"/>
      <c r="AS56" s="431"/>
      <c r="AT56" s="431"/>
      <c r="AU56" s="431"/>
      <c r="AV56" s="431"/>
      <c r="AW56" s="431"/>
      <c r="AX56" s="431"/>
      <c r="AY56" s="431"/>
      <c r="AZ56" s="431"/>
      <c r="BA56" s="431"/>
      <c r="BB56" s="429"/>
      <c r="BC56" s="429"/>
      <c r="BD56" s="429"/>
      <c r="BE56" s="429"/>
      <c r="BF56" s="429"/>
      <c r="BG56" s="429"/>
      <c r="BH56" s="429"/>
      <c r="BI56" s="429"/>
      <c r="BJ56" s="429"/>
      <c r="BK56" s="429"/>
      <c r="BL56" s="429"/>
      <c r="BM56" s="429"/>
      <c r="BN56" s="429"/>
      <c r="BO56" s="429"/>
      <c r="BP56" s="426"/>
      <c r="BQ56" s="426"/>
      <c r="BR56" s="426"/>
      <c r="BS56" s="426"/>
      <c r="BT56" s="426"/>
      <c r="BU56" s="426"/>
      <c r="BV56" s="426"/>
      <c r="BW56" s="426"/>
      <c r="BX56" s="426"/>
      <c r="BY56" s="426"/>
      <c r="BZ56" s="426"/>
      <c r="CA56" s="426"/>
      <c r="CB56" s="426"/>
      <c r="CC56" s="426"/>
      <c r="CD56" s="426"/>
      <c r="CE56" s="426"/>
      <c r="CF56" s="426"/>
      <c r="CG56" s="426"/>
      <c r="CH56" s="426"/>
      <c r="CI56" s="426"/>
      <c r="CJ56" s="426"/>
      <c r="CK56" s="426"/>
      <c r="CL56" s="426"/>
      <c r="CM56" s="426"/>
      <c r="CN56" s="426"/>
      <c r="CO56" s="426"/>
      <c r="CP56" s="426"/>
      <c r="CQ56" s="426"/>
      <c r="CR56" s="426"/>
      <c r="CS56" s="426"/>
      <c r="CT56" s="426"/>
      <c r="CU56" s="426"/>
      <c r="CV56" s="426"/>
      <c r="CW56" s="426"/>
      <c r="CX56" s="426"/>
      <c r="CY56" s="426"/>
      <c r="CZ56" s="426"/>
      <c r="DA56" s="426"/>
      <c r="DB56" s="426"/>
      <c r="DC56" s="426"/>
    </row>
    <row r="57" spans="1:109" s="405" customFormat="1" x14ac:dyDescent="0.15">
      <c r="B57" s="409"/>
      <c r="G57" s="432"/>
      <c r="H57" s="432"/>
      <c r="I57" s="427"/>
      <c r="J57" s="427"/>
      <c r="K57" s="433"/>
      <c r="L57" s="433"/>
      <c r="M57" s="433"/>
      <c r="N57" s="433"/>
      <c r="AM57" s="390"/>
      <c r="AN57" s="431"/>
      <c r="AO57" s="431"/>
      <c r="AP57" s="431"/>
      <c r="AQ57" s="431"/>
      <c r="AR57" s="431"/>
      <c r="AS57" s="431"/>
      <c r="AT57" s="431"/>
      <c r="AU57" s="431"/>
      <c r="AV57" s="431"/>
      <c r="AW57" s="431"/>
      <c r="AX57" s="431"/>
      <c r="AY57" s="431"/>
      <c r="AZ57" s="431"/>
      <c r="BA57" s="431"/>
      <c r="BB57" s="429" t="s">
        <v>598</v>
      </c>
      <c r="BC57" s="429"/>
      <c r="BD57" s="429"/>
      <c r="BE57" s="429"/>
      <c r="BF57" s="429"/>
      <c r="BG57" s="429"/>
      <c r="BH57" s="429"/>
      <c r="BI57" s="429"/>
      <c r="BJ57" s="429"/>
      <c r="BK57" s="429"/>
      <c r="BL57" s="429"/>
      <c r="BM57" s="429"/>
      <c r="BN57" s="429"/>
      <c r="BO57" s="429"/>
      <c r="BP57" s="438"/>
      <c r="BQ57" s="426"/>
      <c r="BR57" s="426"/>
      <c r="BS57" s="426"/>
      <c r="BT57" s="426"/>
      <c r="BU57" s="426"/>
      <c r="BV57" s="426"/>
      <c r="BW57" s="426"/>
      <c r="BX57" s="438"/>
      <c r="BY57" s="426"/>
      <c r="BZ57" s="426"/>
      <c r="CA57" s="426"/>
      <c r="CB57" s="426"/>
      <c r="CC57" s="426"/>
      <c r="CD57" s="426"/>
      <c r="CE57" s="426"/>
      <c r="CF57" s="426">
        <v>58.7</v>
      </c>
      <c r="CG57" s="426"/>
      <c r="CH57" s="426"/>
      <c r="CI57" s="426"/>
      <c r="CJ57" s="426"/>
      <c r="CK57" s="426"/>
      <c r="CL57" s="426"/>
      <c r="CM57" s="426"/>
      <c r="CN57" s="426">
        <v>59.2</v>
      </c>
      <c r="CO57" s="426"/>
      <c r="CP57" s="426"/>
      <c r="CQ57" s="426"/>
      <c r="CR57" s="426"/>
      <c r="CS57" s="426"/>
      <c r="CT57" s="426"/>
      <c r="CU57" s="426"/>
      <c r="CV57" s="426">
        <v>60.7</v>
      </c>
      <c r="CW57" s="426"/>
      <c r="CX57" s="426"/>
      <c r="CY57" s="426"/>
      <c r="CZ57" s="426"/>
      <c r="DA57" s="426"/>
      <c r="DB57" s="426"/>
      <c r="DC57" s="426"/>
      <c r="DD57" s="410"/>
      <c r="DE57" s="409"/>
    </row>
    <row r="58" spans="1:109" s="405" customFormat="1" x14ac:dyDescent="0.15">
      <c r="A58" s="390"/>
      <c r="B58" s="409"/>
      <c r="G58" s="432"/>
      <c r="H58" s="432"/>
      <c r="I58" s="427"/>
      <c r="J58" s="427"/>
      <c r="K58" s="433"/>
      <c r="L58" s="433"/>
      <c r="M58" s="433"/>
      <c r="N58" s="433"/>
      <c r="AM58" s="390"/>
      <c r="AN58" s="431"/>
      <c r="AO58" s="431"/>
      <c r="AP58" s="431"/>
      <c r="AQ58" s="431"/>
      <c r="AR58" s="431"/>
      <c r="AS58" s="431"/>
      <c r="AT58" s="431"/>
      <c r="AU58" s="431"/>
      <c r="AV58" s="431"/>
      <c r="AW58" s="431"/>
      <c r="AX58" s="431"/>
      <c r="AY58" s="431"/>
      <c r="AZ58" s="431"/>
      <c r="BA58" s="431"/>
      <c r="BB58" s="429"/>
      <c r="BC58" s="429"/>
      <c r="BD58" s="429"/>
      <c r="BE58" s="429"/>
      <c r="BF58" s="429"/>
      <c r="BG58" s="429"/>
      <c r="BH58" s="429"/>
      <c r="BI58" s="429"/>
      <c r="BJ58" s="429"/>
      <c r="BK58" s="429"/>
      <c r="BL58" s="429"/>
      <c r="BM58" s="429"/>
      <c r="BN58" s="429"/>
      <c r="BO58" s="429"/>
      <c r="BP58" s="426"/>
      <c r="BQ58" s="426"/>
      <c r="BR58" s="426"/>
      <c r="BS58" s="426"/>
      <c r="BT58" s="426"/>
      <c r="BU58" s="426"/>
      <c r="BV58" s="426"/>
      <c r="BW58" s="426"/>
      <c r="BX58" s="426"/>
      <c r="BY58" s="426"/>
      <c r="BZ58" s="426"/>
      <c r="CA58" s="426"/>
      <c r="CB58" s="426"/>
      <c r="CC58" s="426"/>
      <c r="CD58" s="426"/>
      <c r="CE58" s="426"/>
      <c r="CF58" s="426"/>
      <c r="CG58" s="426"/>
      <c r="CH58" s="426"/>
      <c r="CI58" s="426"/>
      <c r="CJ58" s="426"/>
      <c r="CK58" s="426"/>
      <c r="CL58" s="426"/>
      <c r="CM58" s="426"/>
      <c r="CN58" s="426"/>
      <c r="CO58" s="426"/>
      <c r="CP58" s="426"/>
      <c r="CQ58" s="426"/>
      <c r="CR58" s="426"/>
      <c r="CS58" s="426"/>
      <c r="CT58" s="426"/>
      <c r="CU58" s="426"/>
      <c r="CV58" s="426"/>
      <c r="CW58" s="426"/>
      <c r="CX58" s="426"/>
      <c r="CY58" s="426"/>
      <c r="CZ58" s="426"/>
      <c r="DA58" s="426"/>
      <c r="DB58" s="426"/>
      <c r="DC58" s="4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439" t="s">
        <v>601</v>
      </c>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1"/>
    </row>
    <row r="66" spans="2:107" x14ac:dyDescent="0.15">
      <c r="B66" s="397"/>
      <c r="AN66" s="442"/>
      <c r="AO66" s="443"/>
      <c r="AP66" s="443"/>
      <c r="AQ66" s="443"/>
      <c r="AR66" s="443"/>
      <c r="AS66" s="443"/>
      <c r="AT66" s="443"/>
      <c r="AU66" s="443"/>
      <c r="AV66" s="443"/>
      <c r="AW66" s="443"/>
      <c r="AX66" s="443"/>
      <c r="AY66" s="443"/>
      <c r="AZ66" s="443"/>
      <c r="BA66" s="443"/>
      <c r="BB66" s="443"/>
      <c r="BC66" s="443"/>
      <c r="BD66" s="443"/>
      <c r="BE66" s="443"/>
      <c r="BF66" s="443"/>
      <c r="BG66" s="443"/>
      <c r="BH66" s="443"/>
      <c r="BI66" s="443"/>
      <c r="BJ66" s="443"/>
      <c r="BK66" s="443"/>
      <c r="BL66" s="443"/>
      <c r="BM66" s="443"/>
      <c r="BN66" s="443"/>
      <c r="BO66" s="443"/>
      <c r="BP66" s="443"/>
      <c r="BQ66" s="443"/>
      <c r="BR66" s="443"/>
      <c r="BS66" s="443"/>
      <c r="BT66" s="443"/>
      <c r="BU66" s="443"/>
      <c r="BV66" s="443"/>
      <c r="BW66" s="443"/>
      <c r="BX66" s="443"/>
      <c r="BY66" s="443"/>
      <c r="BZ66" s="443"/>
      <c r="CA66" s="443"/>
      <c r="CB66" s="443"/>
      <c r="CC66" s="443"/>
      <c r="CD66" s="443"/>
      <c r="CE66" s="443"/>
      <c r="CF66" s="443"/>
      <c r="CG66" s="443"/>
      <c r="CH66" s="443"/>
      <c r="CI66" s="443"/>
      <c r="CJ66" s="443"/>
      <c r="CK66" s="443"/>
      <c r="CL66" s="443"/>
      <c r="CM66" s="443"/>
      <c r="CN66" s="443"/>
      <c r="CO66" s="443"/>
      <c r="CP66" s="443"/>
      <c r="CQ66" s="443"/>
      <c r="CR66" s="443"/>
      <c r="CS66" s="443"/>
      <c r="CT66" s="443"/>
      <c r="CU66" s="443"/>
      <c r="CV66" s="443"/>
      <c r="CW66" s="443"/>
      <c r="CX66" s="443"/>
      <c r="CY66" s="443"/>
      <c r="CZ66" s="443"/>
      <c r="DA66" s="443"/>
      <c r="DB66" s="443"/>
      <c r="DC66" s="444"/>
    </row>
    <row r="67" spans="2:107" x14ac:dyDescent="0.15">
      <c r="B67" s="397"/>
      <c r="AN67" s="442"/>
      <c r="AO67" s="443"/>
      <c r="AP67" s="443"/>
      <c r="AQ67" s="443"/>
      <c r="AR67" s="443"/>
      <c r="AS67" s="443"/>
      <c r="AT67" s="443"/>
      <c r="AU67" s="443"/>
      <c r="AV67" s="443"/>
      <c r="AW67" s="443"/>
      <c r="AX67" s="443"/>
      <c r="AY67" s="443"/>
      <c r="AZ67" s="443"/>
      <c r="BA67" s="443"/>
      <c r="BB67" s="443"/>
      <c r="BC67" s="443"/>
      <c r="BD67" s="443"/>
      <c r="BE67" s="443"/>
      <c r="BF67" s="443"/>
      <c r="BG67" s="443"/>
      <c r="BH67" s="443"/>
      <c r="BI67" s="443"/>
      <c r="BJ67" s="443"/>
      <c r="BK67" s="443"/>
      <c r="BL67" s="443"/>
      <c r="BM67" s="443"/>
      <c r="BN67" s="443"/>
      <c r="BO67" s="443"/>
      <c r="BP67" s="443"/>
      <c r="BQ67" s="443"/>
      <c r="BR67" s="443"/>
      <c r="BS67" s="443"/>
      <c r="BT67" s="443"/>
      <c r="BU67" s="443"/>
      <c r="BV67" s="443"/>
      <c r="BW67" s="443"/>
      <c r="BX67" s="443"/>
      <c r="BY67" s="443"/>
      <c r="BZ67" s="443"/>
      <c r="CA67" s="443"/>
      <c r="CB67" s="443"/>
      <c r="CC67" s="443"/>
      <c r="CD67" s="443"/>
      <c r="CE67" s="443"/>
      <c r="CF67" s="443"/>
      <c r="CG67" s="443"/>
      <c r="CH67" s="443"/>
      <c r="CI67" s="443"/>
      <c r="CJ67" s="443"/>
      <c r="CK67" s="443"/>
      <c r="CL67" s="443"/>
      <c r="CM67" s="443"/>
      <c r="CN67" s="443"/>
      <c r="CO67" s="443"/>
      <c r="CP67" s="443"/>
      <c r="CQ67" s="443"/>
      <c r="CR67" s="443"/>
      <c r="CS67" s="443"/>
      <c r="CT67" s="443"/>
      <c r="CU67" s="443"/>
      <c r="CV67" s="443"/>
      <c r="CW67" s="443"/>
      <c r="CX67" s="443"/>
      <c r="CY67" s="443"/>
      <c r="CZ67" s="443"/>
      <c r="DA67" s="443"/>
      <c r="DB67" s="443"/>
      <c r="DC67" s="444"/>
    </row>
    <row r="68" spans="2:107" x14ac:dyDescent="0.15">
      <c r="B68" s="397"/>
      <c r="AN68" s="442"/>
      <c r="AO68" s="443"/>
      <c r="AP68" s="443"/>
      <c r="AQ68" s="443"/>
      <c r="AR68" s="443"/>
      <c r="AS68" s="443"/>
      <c r="AT68" s="443"/>
      <c r="AU68" s="443"/>
      <c r="AV68" s="443"/>
      <c r="AW68" s="443"/>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3"/>
      <c r="BY68" s="443"/>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4"/>
    </row>
    <row r="69" spans="2:107" x14ac:dyDescent="0.15">
      <c r="B69" s="397"/>
      <c r="AN69" s="445"/>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6"/>
      <c r="BY69" s="446"/>
      <c r="BZ69" s="446"/>
      <c r="CA69" s="446"/>
      <c r="CB69" s="446"/>
      <c r="CC69" s="446"/>
      <c r="CD69" s="446"/>
      <c r="CE69" s="446"/>
      <c r="CF69" s="446"/>
      <c r="CG69" s="446"/>
      <c r="CH69" s="446"/>
      <c r="CI69" s="446"/>
      <c r="CJ69" s="446"/>
      <c r="CK69" s="446"/>
      <c r="CL69" s="446"/>
      <c r="CM69" s="446"/>
      <c r="CN69" s="446"/>
      <c r="CO69" s="446"/>
      <c r="CP69" s="446"/>
      <c r="CQ69" s="446"/>
      <c r="CR69" s="446"/>
      <c r="CS69" s="446"/>
      <c r="CT69" s="446"/>
      <c r="CU69" s="446"/>
      <c r="CV69" s="446"/>
      <c r="CW69" s="446"/>
      <c r="CX69" s="446"/>
      <c r="CY69" s="446"/>
      <c r="CZ69" s="446"/>
      <c r="DA69" s="446"/>
      <c r="DB69" s="446"/>
      <c r="DC69" s="44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432"/>
      <c r="H72" s="432"/>
      <c r="I72" s="432"/>
      <c r="J72" s="432"/>
      <c r="K72" s="407"/>
      <c r="L72" s="407"/>
      <c r="M72" s="408"/>
      <c r="N72" s="408"/>
      <c r="AN72" s="435"/>
      <c r="AO72" s="436"/>
      <c r="AP72" s="436"/>
      <c r="AQ72" s="436"/>
      <c r="AR72" s="436"/>
      <c r="AS72" s="436"/>
      <c r="AT72" s="436"/>
      <c r="AU72" s="436"/>
      <c r="AV72" s="436"/>
      <c r="AW72" s="436"/>
      <c r="AX72" s="436"/>
      <c r="AY72" s="436"/>
      <c r="AZ72" s="436"/>
      <c r="BA72" s="436"/>
      <c r="BB72" s="436"/>
      <c r="BC72" s="436"/>
      <c r="BD72" s="436"/>
      <c r="BE72" s="436"/>
      <c r="BF72" s="436"/>
      <c r="BG72" s="436"/>
      <c r="BH72" s="436"/>
      <c r="BI72" s="436"/>
      <c r="BJ72" s="436"/>
      <c r="BK72" s="436"/>
      <c r="BL72" s="436"/>
      <c r="BM72" s="436"/>
      <c r="BN72" s="436"/>
      <c r="BO72" s="437"/>
      <c r="BP72" s="431" t="s">
        <v>542</v>
      </c>
      <c r="BQ72" s="431"/>
      <c r="BR72" s="431"/>
      <c r="BS72" s="431"/>
      <c r="BT72" s="431"/>
      <c r="BU72" s="431"/>
      <c r="BV72" s="431"/>
      <c r="BW72" s="431"/>
      <c r="BX72" s="431" t="s">
        <v>543</v>
      </c>
      <c r="BY72" s="431"/>
      <c r="BZ72" s="431"/>
      <c r="CA72" s="431"/>
      <c r="CB72" s="431"/>
      <c r="CC72" s="431"/>
      <c r="CD72" s="431"/>
      <c r="CE72" s="431"/>
      <c r="CF72" s="431" t="s">
        <v>544</v>
      </c>
      <c r="CG72" s="431"/>
      <c r="CH72" s="431"/>
      <c r="CI72" s="431"/>
      <c r="CJ72" s="431"/>
      <c r="CK72" s="431"/>
      <c r="CL72" s="431"/>
      <c r="CM72" s="431"/>
      <c r="CN72" s="431" t="s">
        <v>545</v>
      </c>
      <c r="CO72" s="431"/>
      <c r="CP72" s="431"/>
      <c r="CQ72" s="431"/>
      <c r="CR72" s="431"/>
      <c r="CS72" s="431"/>
      <c r="CT72" s="431"/>
      <c r="CU72" s="431"/>
      <c r="CV72" s="431" t="s">
        <v>546</v>
      </c>
      <c r="CW72" s="431"/>
      <c r="CX72" s="431"/>
      <c r="CY72" s="431"/>
      <c r="CZ72" s="431"/>
      <c r="DA72" s="431"/>
      <c r="DB72" s="431"/>
      <c r="DC72" s="431"/>
    </row>
    <row r="73" spans="2:107" x14ac:dyDescent="0.15">
      <c r="B73" s="397"/>
      <c r="G73" s="434"/>
      <c r="H73" s="434"/>
      <c r="I73" s="434"/>
      <c r="J73" s="434"/>
      <c r="K73" s="430"/>
      <c r="L73" s="430"/>
      <c r="M73" s="430"/>
      <c r="N73" s="430"/>
      <c r="AM73" s="406"/>
      <c r="AN73" s="429" t="s">
        <v>596</v>
      </c>
      <c r="AO73" s="429"/>
      <c r="AP73" s="429"/>
      <c r="AQ73" s="429"/>
      <c r="AR73" s="429"/>
      <c r="AS73" s="429"/>
      <c r="AT73" s="429"/>
      <c r="AU73" s="429"/>
      <c r="AV73" s="429"/>
      <c r="AW73" s="429"/>
      <c r="AX73" s="429"/>
      <c r="AY73" s="429"/>
      <c r="AZ73" s="429"/>
      <c r="BA73" s="429"/>
      <c r="BB73" s="429" t="s">
        <v>597</v>
      </c>
      <c r="BC73" s="429"/>
      <c r="BD73" s="429"/>
      <c r="BE73" s="429"/>
      <c r="BF73" s="429"/>
      <c r="BG73" s="429"/>
      <c r="BH73" s="429"/>
      <c r="BI73" s="429"/>
      <c r="BJ73" s="429"/>
      <c r="BK73" s="429"/>
      <c r="BL73" s="429"/>
      <c r="BM73" s="429"/>
      <c r="BN73" s="429"/>
      <c r="BO73" s="429"/>
      <c r="BP73" s="426">
        <v>133.19999999999999</v>
      </c>
      <c r="BQ73" s="426"/>
      <c r="BR73" s="426"/>
      <c r="BS73" s="426"/>
      <c r="BT73" s="426"/>
      <c r="BU73" s="426"/>
      <c r="BV73" s="426"/>
      <c r="BW73" s="426"/>
      <c r="BX73" s="426">
        <v>126.9</v>
      </c>
      <c r="BY73" s="426"/>
      <c r="BZ73" s="426"/>
      <c r="CA73" s="426"/>
      <c r="CB73" s="426"/>
      <c r="CC73" s="426"/>
      <c r="CD73" s="426"/>
      <c r="CE73" s="426"/>
      <c r="CF73" s="426">
        <v>136.5</v>
      </c>
      <c r="CG73" s="426"/>
      <c r="CH73" s="426"/>
      <c r="CI73" s="426"/>
      <c r="CJ73" s="426"/>
      <c r="CK73" s="426"/>
      <c r="CL73" s="426"/>
      <c r="CM73" s="426"/>
      <c r="CN73" s="426">
        <v>132.19999999999999</v>
      </c>
      <c r="CO73" s="426"/>
      <c r="CP73" s="426"/>
      <c r="CQ73" s="426"/>
      <c r="CR73" s="426"/>
      <c r="CS73" s="426"/>
      <c r="CT73" s="426"/>
      <c r="CU73" s="426"/>
      <c r="CV73" s="426">
        <v>138.6</v>
      </c>
      <c r="CW73" s="426"/>
      <c r="CX73" s="426"/>
      <c r="CY73" s="426"/>
      <c r="CZ73" s="426"/>
      <c r="DA73" s="426"/>
      <c r="DB73" s="426"/>
      <c r="DC73" s="426"/>
    </row>
    <row r="74" spans="2:107" x14ac:dyDescent="0.15">
      <c r="B74" s="397"/>
      <c r="G74" s="434"/>
      <c r="H74" s="434"/>
      <c r="I74" s="434"/>
      <c r="J74" s="434"/>
      <c r="K74" s="430"/>
      <c r="L74" s="430"/>
      <c r="M74" s="430"/>
      <c r="N74" s="430"/>
      <c r="AM74" s="406"/>
      <c r="AN74" s="429"/>
      <c r="AO74" s="429"/>
      <c r="AP74" s="429"/>
      <c r="AQ74" s="429"/>
      <c r="AR74" s="429"/>
      <c r="AS74" s="429"/>
      <c r="AT74" s="429"/>
      <c r="AU74" s="429"/>
      <c r="AV74" s="429"/>
      <c r="AW74" s="429"/>
      <c r="AX74" s="429"/>
      <c r="AY74" s="429"/>
      <c r="AZ74" s="429"/>
      <c r="BA74" s="429"/>
      <c r="BB74" s="429"/>
      <c r="BC74" s="429"/>
      <c r="BD74" s="429"/>
      <c r="BE74" s="429"/>
      <c r="BF74" s="429"/>
      <c r="BG74" s="429"/>
      <c r="BH74" s="429"/>
      <c r="BI74" s="429"/>
      <c r="BJ74" s="429"/>
      <c r="BK74" s="429"/>
      <c r="BL74" s="429"/>
      <c r="BM74" s="429"/>
      <c r="BN74" s="429"/>
      <c r="BO74" s="429"/>
      <c r="BP74" s="426"/>
      <c r="BQ74" s="426"/>
      <c r="BR74" s="426"/>
      <c r="BS74" s="426"/>
      <c r="BT74" s="426"/>
      <c r="BU74" s="426"/>
      <c r="BV74" s="426"/>
      <c r="BW74" s="426"/>
      <c r="BX74" s="426"/>
      <c r="BY74" s="426"/>
      <c r="BZ74" s="426"/>
      <c r="CA74" s="426"/>
      <c r="CB74" s="426"/>
      <c r="CC74" s="426"/>
      <c r="CD74" s="426"/>
      <c r="CE74" s="426"/>
      <c r="CF74" s="426"/>
      <c r="CG74" s="426"/>
      <c r="CH74" s="426"/>
      <c r="CI74" s="426"/>
      <c r="CJ74" s="426"/>
      <c r="CK74" s="426"/>
      <c r="CL74" s="426"/>
      <c r="CM74" s="426"/>
      <c r="CN74" s="426"/>
      <c r="CO74" s="426"/>
      <c r="CP74" s="426"/>
      <c r="CQ74" s="426"/>
      <c r="CR74" s="426"/>
      <c r="CS74" s="426"/>
      <c r="CT74" s="426"/>
      <c r="CU74" s="426"/>
      <c r="CV74" s="426"/>
      <c r="CW74" s="426"/>
      <c r="CX74" s="426"/>
      <c r="CY74" s="426"/>
      <c r="CZ74" s="426"/>
      <c r="DA74" s="426"/>
      <c r="DB74" s="426"/>
      <c r="DC74" s="426"/>
    </row>
    <row r="75" spans="2:107" x14ac:dyDescent="0.15">
      <c r="B75" s="397"/>
      <c r="G75" s="434"/>
      <c r="H75" s="434"/>
      <c r="I75" s="432"/>
      <c r="J75" s="432"/>
      <c r="K75" s="433"/>
      <c r="L75" s="433"/>
      <c r="M75" s="433"/>
      <c r="N75" s="433"/>
      <c r="AM75" s="406"/>
      <c r="AN75" s="429"/>
      <c r="AO75" s="429"/>
      <c r="AP75" s="429"/>
      <c r="AQ75" s="429"/>
      <c r="AR75" s="429"/>
      <c r="AS75" s="429"/>
      <c r="AT75" s="429"/>
      <c r="AU75" s="429"/>
      <c r="AV75" s="429"/>
      <c r="AW75" s="429"/>
      <c r="AX75" s="429"/>
      <c r="AY75" s="429"/>
      <c r="AZ75" s="429"/>
      <c r="BA75" s="429"/>
      <c r="BB75" s="429" t="s">
        <v>602</v>
      </c>
      <c r="BC75" s="429"/>
      <c r="BD75" s="429"/>
      <c r="BE75" s="429"/>
      <c r="BF75" s="429"/>
      <c r="BG75" s="429"/>
      <c r="BH75" s="429"/>
      <c r="BI75" s="429"/>
      <c r="BJ75" s="429"/>
      <c r="BK75" s="429"/>
      <c r="BL75" s="429"/>
      <c r="BM75" s="429"/>
      <c r="BN75" s="429"/>
      <c r="BO75" s="429"/>
      <c r="BP75" s="426">
        <v>14.1</v>
      </c>
      <c r="BQ75" s="426"/>
      <c r="BR75" s="426"/>
      <c r="BS75" s="426"/>
      <c r="BT75" s="426"/>
      <c r="BU75" s="426"/>
      <c r="BV75" s="426"/>
      <c r="BW75" s="426"/>
      <c r="BX75" s="426">
        <v>13.4</v>
      </c>
      <c r="BY75" s="426"/>
      <c r="BZ75" s="426"/>
      <c r="CA75" s="426"/>
      <c r="CB75" s="426"/>
      <c r="CC75" s="426"/>
      <c r="CD75" s="426"/>
      <c r="CE75" s="426"/>
      <c r="CF75" s="426">
        <v>13.4</v>
      </c>
      <c r="CG75" s="426"/>
      <c r="CH75" s="426"/>
      <c r="CI75" s="426"/>
      <c r="CJ75" s="426"/>
      <c r="CK75" s="426"/>
      <c r="CL75" s="426"/>
      <c r="CM75" s="426"/>
      <c r="CN75" s="426">
        <v>12.9</v>
      </c>
      <c r="CO75" s="426"/>
      <c r="CP75" s="426"/>
      <c r="CQ75" s="426"/>
      <c r="CR75" s="426"/>
      <c r="CS75" s="426"/>
      <c r="CT75" s="426"/>
      <c r="CU75" s="426"/>
      <c r="CV75" s="426">
        <v>14</v>
      </c>
      <c r="CW75" s="426"/>
      <c r="CX75" s="426"/>
      <c r="CY75" s="426"/>
      <c r="CZ75" s="426"/>
      <c r="DA75" s="426"/>
      <c r="DB75" s="426"/>
      <c r="DC75" s="426"/>
    </row>
    <row r="76" spans="2:107" x14ac:dyDescent="0.15">
      <c r="B76" s="397"/>
      <c r="G76" s="434"/>
      <c r="H76" s="434"/>
      <c r="I76" s="432"/>
      <c r="J76" s="432"/>
      <c r="K76" s="433"/>
      <c r="L76" s="433"/>
      <c r="M76" s="433"/>
      <c r="N76" s="433"/>
      <c r="AM76" s="406"/>
      <c r="AN76" s="429"/>
      <c r="AO76" s="429"/>
      <c r="AP76" s="429"/>
      <c r="AQ76" s="429"/>
      <c r="AR76" s="429"/>
      <c r="AS76" s="429"/>
      <c r="AT76" s="429"/>
      <c r="AU76" s="429"/>
      <c r="AV76" s="429"/>
      <c r="AW76" s="429"/>
      <c r="AX76" s="429"/>
      <c r="AY76" s="429"/>
      <c r="AZ76" s="429"/>
      <c r="BA76" s="429"/>
      <c r="BB76" s="429"/>
      <c r="BC76" s="429"/>
      <c r="BD76" s="429"/>
      <c r="BE76" s="429"/>
      <c r="BF76" s="429"/>
      <c r="BG76" s="429"/>
      <c r="BH76" s="429"/>
      <c r="BI76" s="429"/>
      <c r="BJ76" s="429"/>
      <c r="BK76" s="429"/>
      <c r="BL76" s="429"/>
      <c r="BM76" s="429"/>
      <c r="BN76" s="429"/>
      <c r="BO76" s="429"/>
      <c r="BP76" s="426"/>
      <c r="BQ76" s="426"/>
      <c r="BR76" s="426"/>
      <c r="BS76" s="426"/>
      <c r="BT76" s="426"/>
      <c r="BU76" s="426"/>
      <c r="BV76" s="426"/>
      <c r="BW76" s="426"/>
      <c r="BX76" s="426"/>
      <c r="BY76" s="426"/>
      <c r="BZ76" s="426"/>
      <c r="CA76" s="426"/>
      <c r="CB76" s="426"/>
      <c r="CC76" s="426"/>
      <c r="CD76" s="426"/>
      <c r="CE76" s="426"/>
      <c r="CF76" s="426"/>
      <c r="CG76" s="426"/>
      <c r="CH76" s="426"/>
      <c r="CI76" s="426"/>
      <c r="CJ76" s="426"/>
      <c r="CK76" s="426"/>
      <c r="CL76" s="426"/>
      <c r="CM76" s="426"/>
      <c r="CN76" s="426"/>
      <c r="CO76" s="426"/>
      <c r="CP76" s="426"/>
      <c r="CQ76" s="426"/>
      <c r="CR76" s="426"/>
      <c r="CS76" s="426"/>
      <c r="CT76" s="426"/>
      <c r="CU76" s="426"/>
      <c r="CV76" s="426"/>
      <c r="CW76" s="426"/>
      <c r="CX76" s="426"/>
      <c r="CY76" s="426"/>
      <c r="CZ76" s="426"/>
      <c r="DA76" s="426"/>
      <c r="DB76" s="426"/>
      <c r="DC76" s="426"/>
    </row>
    <row r="77" spans="2:107" x14ac:dyDescent="0.15">
      <c r="B77" s="397"/>
      <c r="G77" s="432"/>
      <c r="H77" s="432"/>
      <c r="I77" s="432"/>
      <c r="J77" s="432"/>
      <c r="K77" s="430"/>
      <c r="L77" s="430"/>
      <c r="M77" s="430"/>
      <c r="N77" s="430"/>
      <c r="AN77" s="431" t="s">
        <v>599</v>
      </c>
      <c r="AO77" s="431"/>
      <c r="AP77" s="431"/>
      <c r="AQ77" s="431"/>
      <c r="AR77" s="431"/>
      <c r="AS77" s="431"/>
      <c r="AT77" s="431"/>
      <c r="AU77" s="431"/>
      <c r="AV77" s="431"/>
      <c r="AW77" s="431"/>
      <c r="AX77" s="431"/>
      <c r="AY77" s="431"/>
      <c r="AZ77" s="431"/>
      <c r="BA77" s="431"/>
      <c r="BB77" s="429" t="s">
        <v>597</v>
      </c>
      <c r="BC77" s="429"/>
      <c r="BD77" s="429"/>
      <c r="BE77" s="429"/>
      <c r="BF77" s="429"/>
      <c r="BG77" s="429"/>
      <c r="BH77" s="429"/>
      <c r="BI77" s="429"/>
      <c r="BJ77" s="429"/>
      <c r="BK77" s="429"/>
      <c r="BL77" s="429"/>
      <c r="BM77" s="429"/>
      <c r="BN77" s="429"/>
      <c r="BO77" s="429"/>
      <c r="BP77" s="426">
        <v>17.899999999999999</v>
      </c>
      <c r="BQ77" s="426"/>
      <c r="BR77" s="426"/>
      <c r="BS77" s="426"/>
      <c r="BT77" s="426"/>
      <c r="BU77" s="426"/>
      <c r="BV77" s="426"/>
      <c r="BW77" s="426"/>
      <c r="BX77" s="426">
        <v>27</v>
      </c>
      <c r="BY77" s="426"/>
      <c r="BZ77" s="426"/>
      <c r="CA77" s="426"/>
      <c r="CB77" s="426"/>
      <c r="CC77" s="426"/>
      <c r="CD77" s="426"/>
      <c r="CE77" s="426"/>
      <c r="CF77" s="426">
        <v>25.4</v>
      </c>
      <c r="CG77" s="426"/>
      <c r="CH77" s="426"/>
      <c r="CI77" s="426"/>
      <c r="CJ77" s="426"/>
      <c r="CK77" s="426"/>
      <c r="CL77" s="426"/>
      <c r="CM77" s="426"/>
      <c r="CN77" s="426">
        <v>23.4</v>
      </c>
      <c r="CO77" s="426"/>
      <c r="CP77" s="426"/>
      <c r="CQ77" s="426"/>
      <c r="CR77" s="426"/>
      <c r="CS77" s="426"/>
      <c r="CT77" s="426"/>
      <c r="CU77" s="426"/>
      <c r="CV77" s="426">
        <v>7.7</v>
      </c>
      <c r="CW77" s="426"/>
      <c r="CX77" s="426"/>
      <c r="CY77" s="426"/>
      <c r="CZ77" s="426"/>
      <c r="DA77" s="426"/>
      <c r="DB77" s="426"/>
      <c r="DC77" s="426"/>
    </row>
    <row r="78" spans="2:107" x14ac:dyDescent="0.15">
      <c r="B78" s="397"/>
      <c r="G78" s="432"/>
      <c r="H78" s="432"/>
      <c r="I78" s="432"/>
      <c r="J78" s="432"/>
      <c r="K78" s="430"/>
      <c r="L78" s="430"/>
      <c r="M78" s="430"/>
      <c r="N78" s="430"/>
      <c r="AN78" s="431"/>
      <c r="AO78" s="431"/>
      <c r="AP78" s="431"/>
      <c r="AQ78" s="431"/>
      <c r="AR78" s="431"/>
      <c r="AS78" s="431"/>
      <c r="AT78" s="431"/>
      <c r="AU78" s="431"/>
      <c r="AV78" s="431"/>
      <c r="AW78" s="431"/>
      <c r="AX78" s="431"/>
      <c r="AY78" s="431"/>
      <c r="AZ78" s="431"/>
      <c r="BA78" s="431"/>
      <c r="BB78" s="429"/>
      <c r="BC78" s="429"/>
      <c r="BD78" s="429"/>
      <c r="BE78" s="429"/>
      <c r="BF78" s="429"/>
      <c r="BG78" s="429"/>
      <c r="BH78" s="429"/>
      <c r="BI78" s="429"/>
      <c r="BJ78" s="429"/>
      <c r="BK78" s="429"/>
      <c r="BL78" s="429"/>
      <c r="BM78" s="429"/>
      <c r="BN78" s="429"/>
      <c r="BO78" s="429"/>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row>
    <row r="79" spans="2:107" x14ac:dyDescent="0.15">
      <c r="B79" s="397"/>
      <c r="G79" s="432"/>
      <c r="H79" s="432"/>
      <c r="I79" s="427"/>
      <c r="J79" s="427"/>
      <c r="K79" s="428"/>
      <c r="L79" s="428"/>
      <c r="M79" s="428"/>
      <c r="N79" s="428"/>
      <c r="AN79" s="431"/>
      <c r="AO79" s="431"/>
      <c r="AP79" s="431"/>
      <c r="AQ79" s="431"/>
      <c r="AR79" s="431"/>
      <c r="AS79" s="431"/>
      <c r="AT79" s="431"/>
      <c r="AU79" s="431"/>
      <c r="AV79" s="431"/>
      <c r="AW79" s="431"/>
      <c r="AX79" s="431"/>
      <c r="AY79" s="431"/>
      <c r="AZ79" s="431"/>
      <c r="BA79" s="431"/>
      <c r="BB79" s="429" t="s">
        <v>602</v>
      </c>
      <c r="BC79" s="429"/>
      <c r="BD79" s="429"/>
      <c r="BE79" s="429"/>
      <c r="BF79" s="429"/>
      <c r="BG79" s="429"/>
      <c r="BH79" s="429"/>
      <c r="BI79" s="429"/>
      <c r="BJ79" s="429"/>
      <c r="BK79" s="429"/>
      <c r="BL79" s="429"/>
      <c r="BM79" s="429"/>
      <c r="BN79" s="429"/>
      <c r="BO79" s="429"/>
      <c r="BP79" s="426">
        <v>9.5</v>
      </c>
      <c r="BQ79" s="426"/>
      <c r="BR79" s="426"/>
      <c r="BS79" s="426"/>
      <c r="BT79" s="426"/>
      <c r="BU79" s="426"/>
      <c r="BV79" s="426"/>
      <c r="BW79" s="426"/>
      <c r="BX79" s="426">
        <v>8.6999999999999993</v>
      </c>
      <c r="BY79" s="426"/>
      <c r="BZ79" s="426"/>
      <c r="CA79" s="426"/>
      <c r="CB79" s="426"/>
      <c r="CC79" s="426"/>
      <c r="CD79" s="426"/>
      <c r="CE79" s="426"/>
      <c r="CF79" s="426">
        <v>8.6</v>
      </c>
      <c r="CG79" s="426"/>
      <c r="CH79" s="426"/>
      <c r="CI79" s="426"/>
      <c r="CJ79" s="426"/>
      <c r="CK79" s="426"/>
      <c r="CL79" s="426"/>
      <c r="CM79" s="426"/>
      <c r="CN79" s="426">
        <v>8.5</v>
      </c>
      <c r="CO79" s="426"/>
      <c r="CP79" s="426"/>
      <c r="CQ79" s="426"/>
      <c r="CR79" s="426"/>
      <c r="CS79" s="426"/>
      <c r="CT79" s="426"/>
      <c r="CU79" s="426"/>
      <c r="CV79" s="426">
        <v>8.6</v>
      </c>
      <c r="CW79" s="426"/>
      <c r="CX79" s="426"/>
      <c r="CY79" s="426"/>
      <c r="CZ79" s="426"/>
      <c r="DA79" s="426"/>
      <c r="DB79" s="426"/>
      <c r="DC79" s="426"/>
    </row>
    <row r="80" spans="2:107" x14ac:dyDescent="0.15">
      <c r="B80" s="397"/>
      <c r="G80" s="432"/>
      <c r="H80" s="432"/>
      <c r="I80" s="427"/>
      <c r="J80" s="427"/>
      <c r="K80" s="428"/>
      <c r="L80" s="428"/>
      <c r="M80" s="428"/>
      <c r="N80" s="428"/>
      <c r="AN80" s="431"/>
      <c r="AO80" s="431"/>
      <c r="AP80" s="431"/>
      <c r="AQ80" s="431"/>
      <c r="AR80" s="431"/>
      <c r="AS80" s="431"/>
      <c r="AT80" s="431"/>
      <c r="AU80" s="431"/>
      <c r="AV80" s="431"/>
      <c r="AW80" s="431"/>
      <c r="AX80" s="431"/>
      <c r="AY80" s="431"/>
      <c r="AZ80" s="431"/>
      <c r="BA80" s="431"/>
      <c r="BB80" s="429"/>
      <c r="BC80" s="429"/>
      <c r="BD80" s="429"/>
      <c r="BE80" s="429"/>
      <c r="BF80" s="429"/>
      <c r="BG80" s="429"/>
      <c r="BH80" s="429"/>
      <c r="BI80" s="429"/>
      <c r="BJ80" s="429"/>
      <c r="BK80" s="429"/>
      <c r="BL80" s="429"/>
      <c r="BM80" s="429"/>
      <c r="BN80" s="429"/>
      <c r="BO80" s="429"/>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pans="108:109" ht="13.5" hidden="1" customHeight="1" x14ac:dyDescent="0.15">
      <c r="DD97" s="390"/>
      <c r="DE97" s="390"/>
    </row>
    <row r="98" spans="108:109" ht="13.5" hidden="1" customHeight="1" x14ac:dyDescent="0.15">
      <c r="DD98" s="390"/>
      <c r="DE98" s="390"/>
    </row>
    <row r="99" spans="108:109" ht="13.5" hidden="1" customHeight="1" x14ac:dyDescent="0.15">
      <c r="DD99" s="390"/>
      <c r="DE99" s="390"/>
    </row>
    <row r="100" spans="108:109" ht="13.5" hidden="1" customHeight="1" x14ac:dyDescent="0.15">
      <c r="DD100" s="390"/>
      <c r="DE100" s="390"/>
    </row>
    <row r="101" spans="108:109" ht="13.5" hidden="1" customHeight="1" x14ac:dyDescent="0.15">
      <c r="DD101" s="390"/>
      <c r="DE101" s="390"/>
    </row>
    <row r="102" spans="108:109" ht="13.5" hidden="1" customHeight="1" x14ac:dyDescent="0.15">
      <c r="DD102" s="390"/>
      <c r="DE102" s="390"/>
    </row>
    <row r="103" spans="108:109" ht="13.5" hidden="1" customHeight="1" x14ac:dyDescent="0.15">
      <c r="DD103" s="390"/>
      <c r="DE103" s="390"/>
    </row>
    <row r="104" spans="108:109" ht="13.5" hidden="1" customHeight="1" x14ac:dyDescent="0.15">
      <c r="DD104" s="390"/>
      <c r="DE104" s="390"/>
    </row>
    <row r="105" spans="108:109" ht="13.5" hidden="1" customHeight="1" x14ac:dyDescent="0.15">
      <c r="DD105" s="390"/>
      <c r="DE105" s="390"/>
    </row>
    <row r="106" spans="108:109" ht="13.5" hidden="1" customHeight="1" x14ac:dyDescent="0.15">
      <c r="DD106" s="390"/>
      <c r="DE106" s="390"/>
    </row>
    <row r="107" spans="108:109" ht="13.5" hidden="1" customHeight="1" x14ac:dyDescent="0.15">
      <c r="DD107" s="390"/>
      <c r="DE107" s="390"/>
    </row>
    <row r="108" spans="108:109" ht="13.5" hidden="1" customHeight="1" x14ac:dyDescent="0.15">
      <c r="DD108" s="390"/>
      <c r="DE108" s="390"/>
    </row>
    <row r="109" spans="108:109" ht="13.5" hidden="1" customHeight="1" x14ac:dyDescent="0.15">
      <c r="DD109" s="390"/>
      <c r="DE109" s="390"/>
    </row>
    <row r="110" spans="108:109" ht="13.5" hidden="1" customHeight="1" x14ac:dyDescent="0.15">
      <c r="DD110" s="390"/>
      <c r="DE110" s="390"/>
    </row>
    <row r="111" spans="108:109" ht="13.5" hidden="1" customHeight="1" x14ac:dyDescent="0.15">
      <c r="DD111" s="390"/>
      <c r="DE111" s="390"/>
    </row>
    <row r="112" spans="108:109" ht="13.5" hidden="1" customHeight="1" x14ac:dyDescent="0.15">
      <c r="DD112" s="390"/>
      <c r="DE112" s="390"/>
    </row>
    <row r="113" spans="108:109" ht="13.5" hidden="1" customHeight="1" x14ac:dyDescent="0.15">
      <c r="DD113" s="390"/>
      <c r="DE113" s="390"/>
    </row>
    <row r="114" spans="108:109" ht="13.5" hidden="1" customHeight="1" x14ac:dyDescent="0.15">
      <c r="DD114" s="390"/>
      <c r="DE114" s="390"/>
    </row>
    <row r="115" spans="108:109" ht="13.5" hidden="1" customHeight="1" x14ac:dyDescent="0.15">
      <c r="DD115" s="390"/>
      <c r="DE115" s="390"/>
    </row>
    <row r="116" spans="108:109" ht="13.5" hidden="1" customHeight="1" x14ac:dyDescent="0.15">
      <c r="DD116" s="390"/>
      <c r="DE116" s="390"/>
    </row>
    <row r="117" spans="108:109" ht="13.5" hidden="1" customHeight="1" x14ac:dyDescent="0.15">
      <c r="DD117" s="390"/>
      <c r="DE117" s="390"/>
    </row>
    <row r="118" spans="108:109" ht="13.5" hidden="1" customHeight="1" x14ac:dyDescent="0.15">
      <c r="DD118" s="390"/>
      <c r="DE118" s="390"/>
    </row>
    <row r="119" spans="108:109" ht="13.5" hidden="1" customHeight="1" x14ac:dyDescent="0.15">
      <c r="DD119" s="390"/>
      <c r="DE119" s="390"/>
    </row>
    <row r="120" spans="108:109" ht="13.5" hidden="1" customHeight="1" x14ac:dyDescent="0.15">
      <c r="DD120" s="390"/>
      <c r="DE120" s="390"/>
    </row>
    <row r="121" spans="108:109" ht="13.5" hidden="1" customHeight="1" x14ac:dyDescent="0.15">
      <c r="DD121" s="390"/>
      <c r="DE121" s="390"/>
    </row>
    <row r="122" spans="108:109" ht="13.5" hidden="1" customHeight="1" x14ac:dyDescent="0.15">
      <c r="DD122" s="390"/>
      <c r="DE122" s="390"/>
    </row>
    <row r="123" spans="108:109" ht="13.5" hidden="1" customHeight="1" x14ac:dyDescent="0.15">
      <c r="DD123" s="390"/>
      <c r="DE123" s="390"/>
    </row>
    <row r="124" spans="108:109" ht="13.5" hidden="1" customHeight="1" x14ac:dyDescent="0.15">
      <c r="DD124" s="390"/>
      <c r="DE124" s="390"/>
    </row>
    <row r="125" spans="108:109" ht="13.5" hidden="1" customHeight="1" x14ac:dyDescent="0.15">
      <c r="DD125" s="390"/>
      <c r="DE125" s="390"/>
    </row>
    <row r="126" spans="108:109" ht="13.5" hidden="1" customHeight="1" x14ac:dyDescent="0.15">
      <c r="DD126" s="390"/>
      <c r="DE126" s="390"/>
    </row>
    <row r="127" spans="108:109" ht="13.5" hidden="1" customHeight="1" x14ac:dyDescent="0.15">
      <c r="DD127" s="390"/>
      <c r="DE127" s="390"/>
    </row>
    <row r="128" spans="108:109" ht="13.5" hidden="1" customHeight="1" x14ac:dyDescent="0.15">
      <c r="DD128" s="390"/>
      <c r="DE128" s="390"/>
    </row>
    <row r="129" spans="108:109" ht="13.5" hidden="1" customHeight="1" x14ac:dyDescent="0.15">
      <c r="DD129" s="390"/>
      <c r="DE129" s="390"/>
    </row>
    <row r="130" spans="108:109" ht="13.5" hidden="1" customHeight="1" x14ac:dyDescent="0.15">
      <c r="DD130" s="390"/>
      <c r="DE130" s="390"/>
    </row>
    <row r="131" spans="108:109" ht="13.5" hidden="1" customHeight="1" x14ac:dyDescent="0.15">
      <c r="DD131" s="390"/>
      <c r="DE131" s="390"/>
    </row>
    <row r="132" spans="108:109" ht="13.5" hidden="1" customHeight="1" x14ac:dyDescent="0.15">
      <c r="DD132" s="390"/>
      <c r="DE132" s="390"/>
    </row>
    <row r="133" spans="108:109" ht="13.5" hidden="1" customHeight="1" x14ac:dyDescent="0.15">
      <c r="DD133" s="390"/>
      <c r="DE133" s="390"/>
    </row>
    <row r="134" spans="108:109" ht="13.5" hidden="1" customHeight="1" x14ac:dyDescent="0.15">
      <c r="DD134" s="390"/>
      <c r="DE134" s="390"/>
    </row>
    <row r="135" spans="108:109" ht="13.5" hidden="1" customHeight="1" x14ac:dyDescent="0.15">
      <c r="DD135" s="390"/>
      <c r="DE135" s="390"/>
    </row>
    <row r="136" spans="108:109" ht="13.5" hidden="1" customHeight="1" x14ac:dyDescent="0.15">
      <c r="DD136" s="390"/>
      <c r="DE136" s="390"/>
    </row>
    <row r="137" spans="108:109" ht="13.5" hidden="1" customHeight="1" x14ac:dyDescent="0.15">
      <c r="DD137" s="390"/>
      <c r="DE137" s="390"/>
    </row>
    <row r="138" spans="108:109" ht="13.5" hidden="1" customHeight="1" x14ac:dyDescent="0.15">
      <c r="DD138" s="390"/>
      <c r="DE138" s="390"/>
    </row>
    <row r="139" spans="108:109" ht="13.5" hidden="1" customHeight="1" x14ac:dyDescent="0.15">
      <c r="DD139" s="390"/>
      <c r="DE139" s="390"/>
    </row>
    <row r="140" spans="108:109" ht="13.5" hidden="1" customHeight="1" x14ac:dyDescent="0.15">
      <c r="DD140" s="390"/>
      <c r="DE140" s="390"/>
    </row>
    <row r="141" spans="108:109" ht="13.5" hidden="1" customHeight="1" x14ac:dyDescent="0.15">
      <c r="DD141" s="390"/>
      <c r="DE141" s="390"/>
    </row>
    <row r="142" spans="108:109" ht="13.5" hidden="1" customHeight="1" x14ac:dyDescent="0.15">
      <c r="DD142" s="390"/>
      <c r="DE142" s="390"/>
    </row>
    <row r="143" spans="108:109" ht="13.5" hidden="1" customHeight="1" x14ac:dyDescent="0.15">
      <c r="DD143" s="390"/>
      <c r="DE143" s="390"/>
    </row>
    <row r="144" spans="108:109" ht="13.5" hidden="1" customHeight="1" x14ac:dyDescent="0.15">
      <c r="DD144" s="390"/>
      <c r="DE144" s="390"/>
    </row>
    <row r="145" spans="108:109" ht="13.5" hidden="1" customHeight="1" x14ac:dyDescent="0.15">
      <c r="DD145" s="390"/>
      <c r="DE145" s="390"/>
    </row>
    <row r="146" spans="108:109" ht="13.5" hidden="1" customHeight="1" x14ac:dyDescent="0.15">
      <c r="DD146" s="390"/>
      <c r="DE146" s="390"/>
    </row>
    <row r="147" spans="108:109" ht="13.5" hidden="1" customHeight="1" x14ac:dyDescent="0.15">
      <c r="DD147" s="390"/>
      <c r="DE147" s="390"/>
    </row>
    <row r="148" spans="108:109" ht="13.5" hidden="1" customHeight="1" x14ac:dyDescent="0.15">
      <c r="DD148" s="390"/>
      <c r="DE148" s="390"/>
    </row>
    <row r="149" spans="108:109" ht="13.5" hidden="1" customHeight="1" x14ac:dyDescent="0.15">
      <c r="DD149" s="390"/>
      <c r="DE149" s="390"/>
    </row>
    <row r="150" spans="108:109" ht="13.5" hidden="1" customHeight="1" x14ac:dyDescent="0.15">
      <c r="DD150" s="390"/>
      <c r="DE150" s="390"/>
    </row>
    <row r="151" spans="108:109" ht="13.5" hidden="1" customHeight="1" x14ac:dyDescent="0.15">
      <c r="DD151" s="390"/>
      <c r="DE151" s="390"/>
    </row>
    <row r="152" spans="108:109" ht="13.5" hidden="1" customHeight="1" x14ac:dyDescent="0.15">
      <c r="DD152" s="390"/>
      <c r="DE152" s="390"/>
    </row>
    <row r="153" spans="108:109" ht="13.5" hidden="1" customHeight="1" x14ac:dyDescent="0.15">
      <c r="DD153" s="390"/>
      <c r="DE153" s="390"/>
    </row>
    <row r="154" spans="108:109" ht="13.5" hidden="1" customHeight="1" x14ac:dyDescent="0.15">
      <c r="DD154" s="390"/>
      <c r="DE154" s="390"/>
    </row>
    <row r="155" spans="108:109" ht="13.5" hidden="1" customHeight="1" x14ac:dyDescent="0.15">
      <c r="DD155" s="390"/>
      <c r="DE155" s="390"/>
    </row>
    <row r="156" spans="108:109" ht="13.5" hidden="1" customHeight="1" x14ac:dyDescent="0.15">
      <c r="DD156" s="390"/>
      <c r="DE156" s="390"/>
    </row>
    <row r="157" spans="108:109" ht="13.5" hidden="1" customHeight="1" x14ac:dyDescent="0.15">
      <c r="DD157" s="390"/>
      <c r="DE157" s="390"/>
    </row>
    <row r="158" spans="108:109" ht="13.5" hidden="1" customHeight="1" x14ac:dyDescent="0.15">
      <c r="DD158" s="390"/>
      <c r="DE158" s="390"/>
    </row>
    <row r="159" spans="108:109" ht="13.5" hidden="1" customHeight="1" x14ac:dyDescent="0.15">
      <c r="DD159" s="390"/>
      <c r="DE159" s="390"/>
    </row>
    <row r="160" spans="108:109" ht="13.5" hidden="1" customHeight="1" x14ac:dyDescent="0.15">
      <c r="DD160" s="390"/>
      <c r="DE160" s="39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AgoqLULnT/T1upIKiqrLijQrMiqcZjGkjNOVthfonYpqs9Em8nJwdqsZFhkC5DnJ8rrMQ2HPrbE6Demg5M3Og==" saltValue="T7TIHYHltzsPkVMctMGT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8"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Phq5QwNdQ/scOz9gqrF+GuNwNGDi1sGWEy+39hRKeimSOp2LEyk6zMQBTppQucmcGLZOJfetwFlom40RfO+8w==" saltValue="3w40yeKtmrrNFdjCzoD6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U106"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2ZrnigSM0E1ufoYSgNk5puLjvOSsVaDEiHKtTZuRGVrDDioqwQp/qhTumDxPFYWxYXXyTBnWAGK2M5vu0eNQ==" saltValue="nPp9p/GihGHitTGb9l7i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563849</v>
      </c>
      <c r="E3" s="161"/>
      <c r="F3" s="162">
        <v>119685</v>
      </c>
      <c r="G3" s="163"/>
      <c r="H3" s="164"/>
    </row>
    <row r="4" spans="1:8" x14ac:dyDescent="0.15">
      <c r="A4" s="165"/>
      <c r="B4" s="166"/>
      <c r="C4" s="167"/>
      <c r="D4" s="168">
        <v>458334</v>
      </c>
      <c r="E4" s="169"/>
      <c r="F4" s="170">
        <v>68464</v>
      </c>
      <c r="G4" s="171"/>
      <c r="H4" s="172"/>
    </row>
    <row r="5" spans="1:8" x14ac:dyDescent="0.15">
      <c r="A5" s="153" t="s">
        <v>534</v>
      </c>
      <c r="B5" s="158"/>
      <c r="C5" s="159"/>
      <c r="D5" s="160">
        <v>174817</v>
      </c>
      <c r="E5" s="161"/>
      <c r="F5" s="162">
        <v>109920</v>
      </c>
      <c r="G5" s="163"/>
      <c r="H5" s="164"/>
    </row>
    <row r="6" spans="1:8" x14ac:dyDescent="0.15">
      <c r="A6" s="165"/>
      <c r="B6" s="166"/>
      <c r="C6" s="167"/>
      <c r="D6" s="168">
        <v>99243</v>
      </c>
      <c r="E6" s="169"/>
      <c r="F6" s="170">
        <v>62739</v>
      </c>
      <c r="G6" s="171"/>
      <c r="H6" s="172"/>
    </row>
    <row r="7" spans="1:8" x14ac:dyDescent="0.15">
      <c r="A7" s="153" t="s">
        <v>535</v>
      </c>
      <c r="B7" s="158"/>
      <c r="C7" s="159"/>
      <c r="D7" s="160">
        <v>161917</v>
      </c>
      <c r="E7" s="161"/>
      <c r="F7" s="162">
        <v>119882</v>
      </c>
      <c r="G7" s="163"/>
      <c r="H7" s="164"/>
    </row>
    <row r="8" spans="1:8" x14ac:dyDescent="0.15">
      <c r="A8" s="165"/>
      <c r="B8" s="166"/>
      <c r="C8" s="167"/>
      <c r="D8" s="168">
        <v>48177</v>
      </c>
      <c r="E8" s="169"/>
      <c r="F8" s="170">
        <v>66481</v>
      </c>
      <c r="G8" s="171"/>
      <c r="H8" s="172"/>
    </row>
    <row r="9" spans="1:8" x14ac:dyDescent="0.15">
      <c r="A9" s="153" t="s">
        <v>536</v>
      </c>
      <c r="B9" s="158"/>
      <c r="C9" s="159"/>
      <c r="D9" s="160">
        <v>151846</v>
      </c>
      <c r="E9" s="161"/>
      <c r="F9" s="162">
        <v>116162</v>
      </c>
      <c r="G9" s="163"/>
      <c r="H9" s="164"/>
    </row>
    <row r="10" spans="1:8" x14ac:dyDescent="0.15">
      <c r="A10" s="165"/>
      <c r="B10" s="166"/>
      <c r="C10" s="167"/>
      <c r="D10" s="168">
        <v>54591</v>
      </c>
      <c r="E10" s="169"/>
      <c r="F10" s="170">
        <v>61562</v>
      </c>
      <c r="G10" s="171"/>
      <c r="H10" s="172"/>
    </row>
    <row r="11" spans="1:8" x14ac:dyDescent="0.15">
      <c r="A11" s="153" t="s">
        <v>537</v>
      </c>
      <c r="B11" s="158"/>
      <c r="C11" s="159"/>
      <c r="D11" s="160">
        <v>152928</v>
      </c>
      <c r="E11" s="161"/>
      <c r="F11" s="162">
        <v>121449</v>
      </c>
      <c r="G11" s="163"/>
      <c r="H11" s="164"/>
    </row>
    <row r="12" spans="1:8" x14ac:dyDescent="0.15">
      <c r="A12" s="165"/>
      <c r="B12" s="166"/>
      <c r="C12" s="173"/>
      <c r="D12" s="168">
        <v>52261</v>
      </c>
      <c r="E12" s="169"/>
      <c r="F12" s="170">
        <v>62922</v>
      </c>
      <c r="G12" s="171"/>
      <c r="H12" s="172"/>
    </row>
    <row r="13" spans="1:8" x14ac:dyDescent="0.15">
      <c r="A13" s="153"/>
      <c r="B13" s="158"/>
      <c r="C13" s="174"/>
      <c r="D13" s="175">
        <v>241071</v>
      </c>
      <c r="E13" s="176"/>
      <c r="F13" s="177">
        <v>117420</v>
      </c>
      <c r="G13" s="178"/>
      <c r="H13" s="164"/>
    </row>
    <row r="14" spans="1:8" x14ac:dyDescent="0.15">
      <c r="A14" s="165"/>
      <c r="B14" s="166"/>
      <c r="C14" s="167"/>
      <c r="D14" s="168">
        <v>142521</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1.91</v>
      </c>
      <c r="C19" s="179">
        <f>ROUND(VALUE(SUBSTITUTE(実質収支比率等に係る経年分析!G$48,"▲","-")),2)</f>
        <v>2</v>
      </c>
      <c r="D19" s="179">
        <f>ROUND(VALUE(SUBSTITUTE(実質収支比率等に係る経年分析!H$48,"▲","-")),2)</f>
        <v>2.0699999999999998</v>
      </c>
      <c r="E19" s="179">
        <f>ROUND(VALUE(SUBSTITUTE(実質収支比率等に係る経年分析!I$48,"▲","-")),2)</f>
        <v>2.0299999999999998</v>
      </c>
      <c r="F19" s="179">
        <f>ROUND(VALUE(SUBSTITUTE(実質収支比率等に係る経年分析!J$48,"▲","-")),2)</f>
        <v>2.12</v>
      </c>
    </row>
    <row r="20" spans="1:11" x14ac:dyDescent="0.15">
      <c r="A20" s="179" t="s">
        <v>55</v>
      </c>
      <c r="B20" s="179">
        <f>ROUND(VALUE(SUBSTITUTE(実質収支比率等に係る経年分析!F$47,"▲","-")),2)</f>
        <v>10.55</v>
      </c>
      <c r="C20" s="179">
        <f>ROUND(VALUE(SUBSTITUTE(実質収支比率等に係る経年分析!G$47,"▲","-")),2)</f>
        <v>8.0399999999999991</v>
      </c>
      <c r="D20" s="179">
        <f>ROUND(VALUE(SUBSTITUTE(実質収支比率等に係る経年分析!H$47,"▲","-")),2)</f>
        <v>3.55</v>
      </c>
      <c r="E20" s="179">
        <f>ROUND(VALUE(SUBSTITUTE(実質収支比率等に係る経年分析!I$47,"▲","-")),2)</f>
        <v>3.45</v>
      </c>
      <c r="F20" s="179">
        <f>ROUND(VALUE(SUBSTITUTE(実質収支比率等に係る経年分析!J$47,"▲","-")),2)</f>
        <v>3.39</v>
      </c>
    </row>
    <row r="21" spans="1:11" x14ac:dyDescent="0.15">
      <c r="A21" s="179" t="s">
        <v>56</v>
      </c>
      <c r="B21" s="179">
        <f>IF(ISNUMBER(VALUE(SUBSTITUTE(実質収支比率等に係る経年分析!F$49,"▲","-"))),ROUND(VALUE(SUBSTITUTE(実質収支比率等に係る経年分析!F$49,"▲","-")),2),NA())</f>
        <v>-3.32</v>
      </c>
      <c r="C21" s="179">
        <f>IF(ISNUMBER(VALUE(SUBSTITUTE(実質収支比率等に係る経年分析!G$49,"▲","-"))),ROUND(VALUE(SUBSTITUTE(実質収支比率等に係る経年分析!G$49,"▲","-")),2),NA())</f>
        <v>-2.13</v>
      </c>
      <c r="D21" s="179">
        <f>IF(ISNUMBER(VALUE(SUBSTITUTE(実質収支比率等に係る経年分析!H$49,"▲","-"))),ROUND(VALUE(SUBSTITUTE(実質収支比率等に係る経年分析!H$49,"▲","-")),2),NA())</f>
        <v>-4.71</v>
      </c>
      <c r="E21" s="179">
        <f>IF(ISNUMBER(VALUE(SUBSTITUTE(実質収支比率等に係る経年分析!I$49,"▲","-"))),ROUND(VALUE(SUBSTITUTE(実質収支比率等に係る経年分析!I$49,"▲","-")),2),NA())</f>
        <v>-0.2</v>
      </c>
      <c r="F21" s="179">
        <f>IF(ISNUMBER(VALUE(SUBSTITUTE(実質収支比率等に係る経年分析!J$49,"▲","-"))),ROUND(VALUE(SUBSTITUTE(実質収支比率等に係る経年分析!J$49,"▲","-")),2),NA())</f>
        <v>0.12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温泉事業特別会計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2.5299999999999998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3.36</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0.11</v>
      </c>
      <c r="D36" s="180">
        <f>IF(ROUND(VALUE(SUBSTITUTE(連結実質赤字比率に係る赤字・黒字の構成分析!G$34,"▲", "-")), 2) &lt; 0, ABS(ROUND(VALUE(SUBSTITUTE(連結実質赤字比率に係る赤字・黒字の構成分析!G$34,"▲", "-")), 2)), NA())</f>
        <v>1.19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1.45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1.06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954</v>
      </c>
      <c r="E42" s="181"/>
      <c r="F42" s="181"/>
      <c r="G42" s="181">
        <f>'実質公債費比率（分子）の構造'!L$52</f>
        <v>869</v>
      </c>
      <c r="H42" s="181"/>
      <c r="I42" s="181"/>
      <c r="J42" s="181">
        <f>'実質公債費比率（分子）の構造'!M$52</f>
        <v>897</v>
      </c>
      <c r="K42" s="181"/>
      <c r="L42" s="181"/>
      <c r="M42" s="181">
        <f>'実質公債費比率（分子）の構造'!N$52</f>
        <v>898</v>
      </c>
      <c r="N42" s="181"/>
      <c r="O42" s="181"/>
      <c r="P42" s="181">
        <f>'実質公債費比率（分子）の構造'!O$52</f>
        <v>1055</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180</v>
      </c>
      <c r="C44" s="181"/>
      <c r="D44" s="181"/>
      <c r="E44" s="181">
        <f>'実質公債費比率（分子）の構造'!L$50</f>
        <v>174</v>
      </c>
      <c r="F44" s="181"/>
      <c r="G44" s="181"/>
      <c r="H44" s="181">
        <f>'実質公債費比率（分子）の構造'!M$50</f>
        <v>176</v>
      </c>
      <c r="I44" s="181"/>
      <c r="J44" s="181"/>
      <c r="K44" s="181">
        <f>'実質公債費比率（分子）の構造'!N$50</f>
        <v>132</v>
      </c>
      <c r="L44" s="181"/>
      <c r="M44" s="181"/>
      <c r="N44" s="181">
        <f>'実質公債費比率（分子）の構造'!O$50</f>
        <v>127</v>
      </c>
      <c r="O44" s="181"/>
      <c r="P44" s="181"/>
    </row>
    <row r="45" spans="1:16" x14ac:dyDescent="0.15">
      <c r="A45" s="181" t="s">
        <v>66</v>
      </c>
      <c r="B45" s="181">
        <f>'実質公債費比率（分子）の構造'!K$49</f>
        <v>10</v>
      </c>
      <c r="C45" s="181"/>
      <c r="D45" s="181"/>
      <c r="E45" s="181">
        <f>'実質公債費比率（分子）の構造'!L$49</f>
        <v>10</v>
      </c>
      <c r="F45" s="181"/>
      <c r="G45" s="181"/>
      <c r="H45" s="181">
        <f>'実質公債費比率（分子）の構造'!M$49</f>
        <v>10</v>
      </c>
      <c r="I45" s="181"/>
      <c r="J45" s="181"/>
      <c r="K45" s="181">
        <f>'実質公債費比率（分子）の構造'!N$49</f>
        <v>13</v>
      </c>
      <c r="L45" s="181"/>
      <c r="M45" s="181"/>
      <c r="N45" s="181">
        <f>'実質公債費比率（分子）の構造'!O$49</f>
        <v>10</v>
      </c>
      <c r="O45" s="181"/>
      <c r="P45" s="181"/>
    </row>
    <row r="46" spans="1:16" x14ac:dyDescent="0.15">
      <c r="A46" s="181" t="s">
        <v>67</v>
      </c>
      <c r="B46" s="181">
        <f>'実質公債費比率（分子）の構造'!K$48</f>
        <v>208</v>
      </c>
      <c r="C46" s="181"/>
      <c r="D46" s="181"/>
      <c r="E46" s="181">
        <f>'実質公債費比率（分子）の構造'!L$48</f>
        <v>201</v>
      </c>
      <c r="F46" s="181"/>
      <c r="G46" s="181"/>
      <c r="H46" s="181">
        <f>'実質公債費比率（分子）の構造'!M$48</f>
        <v>190</v>
      </c>
      <c r="I46" s="181"/>
      <c r="J46" s="181"/>
      <c r="K46" s="181">
        <f>'実質公債費比率（分子）の構造'!N$48</f>
        <v>185</v>
      </c>
      <c r="L46" s="181"/>
      <c r="M46" s="181"/>
      <c r="N46" s="181">
        <f>'実質公債費比率（分子）の構造'!O$48</f>
        <v>176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1112</v>
      </c>
      <c r="C49" s="181"/>
      <c r="D49" s="181"/>
      <c r="E49" s="181">
        <f>'実質公債費比率（分子）の構造'!L$45</f>
        <v>976</v>
      </c>
      <c r="F49" s="181"/>
      <c r="G49" s="181"/>
      <c r="H49" s="181">
        <f>'実質公債費比率（分子）の構造'!M$45</f>
        <v>1042</v>
      </c>
      <c r="I49" s="181"/>
      <c r="J49" s="181"/>
      <c r="K49" s="181">
        <f>'実質公債費比率（分子）の構造'!N$45</f>
        <v>1058</v>
      </c>
      <c r="L49" s="181"/>
      <c r="M49" s="181"/>
      <c r="N49" s="181">
        <f>'実質公債費比率（分子）の構造'!O$45</f>
        <v>1320</v>
      </c>
      <c r="O49" s="181"/>
      <c r="P49" s="181"/>
    </row>
    <row r="50" spans="1:16" x14ac:dyDescent="0.15">
      <c r="A50" s="181" t="s">
        <v>71</v>
      </c>
      <c r="B50" s="181" t="e">
        <f>NA()</f>
        <v>#N/A</v>
      </c>
      <c r="C50" s="181">
        <f>IF(ISNUMBER('実質公債費比率（分子）の構造'!K$53),'実質公債費比率（分子）の構造'!K$53,NA())</f>
        <v>557</v>
      </c>
      <c r="D50" s="181" t="e">
        <f>NA()</f>
        <v>#N/A</v>
      </c>
      <c r="E50" s="181" t="e">
        <f>NA()</f>
        <v>#N/A</v>
      </c>
      <c r="F50" s="181">
        <f>IF(ISNUMBER('実質公債費比率（分子）の構造'!L$53),'実質公債費比率（分子）の構造'!L$53,NA())</f>
        <v>492</v>
      </c>
      <c r="G50" s="181" t="e">
        <f>NA()</f>
        <v>#N/A</v>
      </c>
      <c r="H50" s="181" t="e">
        <f>NA()</f>
        <v>#N/A</v>
      </c>
      <c r="I50" s="181">
        <f>IF(ISNUMBER('実質公債費比率（分子）の構造'!M$53),'実質公債費比率（分子）の構造'!M$53,NA())</f>
        <v>521</v>
      </c>
      <c r="J50" s="181" t="e">
        <f>NA()</f>
        <v>#N/A</v>
      </c>
      <c r="K50" s="181" t="e">
        <f>NA()</f>
        <v>#N/A</v>
      </c>
      <c r="L50" s="181">
        <f>IF(ISNUMBER('実質公債費比率（分子）の構造'!N$53),'実質公債費比率（分子）の構造'!N$53,NA())</f>
        <v>490</v>
      </c>
      <c r="M50" s="181" t="e">
        <f>NA()</f>
        <v>#N/A</v>
      </c>
      <c r="N50" s="181" t="e">
        <f>NA()</f>
        <v>#N/A</v>
      </c>
      <c r="O50" s="181">
        <f>IF(ISNUMBER('実質公債費比率（分子）の構造'!O$53),'実質公債費比率（分子）の構造'!O$53,NA())</f>
        <v>578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9311</v>
      </c>
      <c r="E56" s="180"/>
      <c r="F56" s="180"/>
      <c r="G56" s="180">
        <f>'将来負担比率（分子）の構造'!J$52</f>
        <v>9185</v>
      </c>
      <c r="H56" s="180"/>
      <c r="I56" s="180"/>
      <c r="J56" s="180">
        <f>'将来負担比率（分子）の構造'!K$52</f>
        <v>9175</v>
      </c>
      <c r="K56" s="180"/>
      <c r="L56" s="180"/>
      <c r="M56" s="180">
        <f>'将来負担比率（分子）の構造'!L$52</f>
        <v>8848</v>
      </c>
      <c r="N56" s="180"/>
      <c r="O56" s="180"/>
      <c r="P56" s="180">
        <f>'将来負担比率（分子）の構造'!M$52</f>
        <v>8430</v>
      </c>
    </row>
    <row r="57" spans="1:16" x14ac:dyDescent="0.15">
      <c r="A57" s="180" t="s">
        <v>42</v>
      </c>
      <c r="B57" s="180"/>
      <c r="C57" s="180"/>
      <c r="D57" s="180">
        <f>'将来負担比率（分子）の構造'!I$51</f>
        <v>1065</v>
      </c>
      <c r="E57" s="180"/>
      <c r="F57" s="180"/>
      <c r="G57" s="180">
        <f>'将来負担比率（分子）の構造'!J$51</f>
        <v>1068</v>
      </c>
      <c r="H57" s="180"/>
      <c r="I57" s="180"/>
      <c r="J57" s="180">
        <f>'将来負担比率（分子）の構造'!K$51</f>
        <v>1213</v>
      </c>
      <c r="K57" s="180"/>
      <c r="L57" s="180"/>
      <c r="M57" s="180">
        <f>'将来負担比率（分子）の構造'!L$51</f>
        <v>1245</v>
      </c>
      <c r="N57" s="180"/>
      <c r="O57" s="180"/>
      <c r="P57" s="180">
        <f>'将来負担比率（分子）の構造'!M$51</f>
        <v>1201</v>
      </c>
    </row>
    <row r="58" spans="1:16" x14ac:dyDescent="0.15">
      <c r="A58" s="180" t="s">
        <v>41</v>
      </c>
      <c r="B58" s="180"/>
      <c r="C58" s="180"/>
      <c r="D58" s="180">
        <f>'将来負担比率（分子）の構造'!I$50</f>
        <v>853</v>
      </c>
      <c r="E58" s="180"/>
      <c r="F58" s="180"/>
      <c r="G58" s="180">
        <f>'将来負担比率（分子）の構造'!J$50</f>
        <v>875</v>
      </c>
      <c r="H58" s="180"/>
      <c r="I58" s="180"/>
      <c r="J58" s="180">
        <f>'将来負担比率（分子）の構造'!K$50</f>
        <v>740</v>
      </c>
      <c r="K58" s="180"/>
      <c r="L58" s="180"/>
      <c r="M58" s="180">
        <f>'将来負担比率（分子）の構造'!L$50</f>
        <v>886</v>
      </c>
      <c r="N58" s="180"/>
      <c r="O58" s="180"/>
      <c r="P58" s="180">
        <f>'将来負担比率（分子）の構造'!M$50</f>
        <v>903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1456</v>
      </c>
      <c r="C62" s="180"/>
      <c r="D62" s="180"/>
      <c r="E62" s="180">
        <f>'将来負担比率（分子）の構造'!J$45</f>
        <v>1441</v>
      </c>
      <c r="F62" s="180"/>
      <c r="G62" s="180"/>
      <c r="H62" s="180">
        <f>'将来負担比率（分子）の構造'!K$45</f>
        <v>1334</v>
      </c>
      <c r="I62" s="180"/>
      <c r="J62" s="180"/>
      <c r="K62" s="180">
        <f>'将来負担比率（分子）の構造'!L$45</f>
        <v>1304</v>
      </c>
      <c r="L62" s="180"/>
      <c r="M62" s="180"/>
      <c r="N62" s="180">
        <f>'将来負担比率（分子）の構造'!M$45</f>
        <v>1296</v>
      </c>
      <c r="O62" s="180"/>
      <c r="P62" s="180"/>
    </row>
    <row r="63" spans="1:16" x14ac:dyDescent="0.15">
      <c r="A63" s="180" t="s">
        <v>34</v>
      </c>
      <c r="B63" s="180">
        <f>'将来負担比率（分子）の構造'!I$44</f>
        <v>38</v>
      </c>
      <c r="C63" s="180"/>
      <c r="D63" s="180"/>
      <c r="E63" s="180">
        <f>'将来負担比率（分子）の構造'!J$44</f>
        <v>56</v>
      </c>
      <c r="F63" s="180"/>
      <c r="G63" s="180"/>
      <c r="H63" s="180">
        <f>'将来負担比率（分子）の構造'!K$44</f>
        <v>598</v>
      </c>
      <c r="I63" s="180"/>
      <c r="J63" s="180"/>
      <c r="K63" s="180">
        <f>'将来負担比率（分子）の構造'!L$44</f>
        <v>692</v>
      </c>
      <c r="L63" s="180"/>
      <c r="M63" s="180"/>
      <c r="N63" s="180">
        <f>'将来負担比率（分子）の構造'!M$44</f>
        <v>688</v>
      </c>
      <c r="O63" s="180"/>
      <c r="P63" s="180"/>
    </row>
    <row r="64" spans="1:16" x14ac:dyDescent="0.15">
      <c r="A64" s="180" t="s">
        <v>33</v>
      </c>
      <c r="B64" s="180">
        <f>'将来負担比率（分子）の構造'!I$43</f>
        <v>1830</v>
      </c>
      <c r="C64" s="180"/>
      <c r="D64" s="180"/>
      <c r="E64" s="180">
        <f>'将来負担比率（分子）の構造'!J$43</f>
        <v>1867</v>
      </c>
      <c r="F64" s="180"/>
      <c r="G64" s="180"/>
      <c r="H64" s="180">
        <f>'将来負担比率（分子）の構造'!K$43</f>
        <v>1830</v>
      </c>
      <c r="I64" s="180"/>
      <c r="J64" s="180"/>
      <c r="K64" s="180">
        <f>'将来負担比率（分子）の構造'!L$43</f>
        <v>1697</v>
      </c>
      <c r="L64" s="180"/>
      <c r="M64" s="180"/>
      <c r="N64" s="180">
        <f>'将来負担比率（分子）の構造'!M$43</f>
        <v>1758</v>
      </c>
      <c r="O64" s="180"/>
      <c r="P64" s="180"/>
    </row>
    <row r="65" spans="1:16" x14ac:dyDescent="0.15">
      <c r="A65" s="180" t="s">
        <v>32</v>
      </c>
      <c r="B65" s="180">
        <f>'将来負担比率（分子）の構造'!I$42</f>
        <v>741</v>
      </c>
      <c r="C65" s="180"/>
      <c r="D65" s="180"/>
      <c r="E65" s="180">
        <f>'将来負担比率（分子）の構造'!J$42</f>
        <v>597</v>
      </c>
      <c r="F65" s="180"/>
      <c r="G65" s="180"/>
      <c r="H65" s="180">
        <f>'将来負担比率（分子）の構造'!K$42</f>
        <v>458</v>
      </c>
      <c r="I65" s="180"/>
      <c r="J65" s="180"/>
      <c r="K65" s="180">
        <f>'将来負担比率（分子）の構造'!L$42</f>
        <v>340</v>
      </c>
      <c r="L65" s="180"/>
      <c r="M65" s="180"/>
      <c r="N65" s="180">
        <f>'将来負担比率（分子）の構造'!M$42</f>
        <v>408</v>
      </c>
      <c r="O65" s="180"/>
      <c r="P65" s="180"/>
    </row>
    <row r="66" spans="1:16" x14ac:dyDescent="0.15">
      <c r="A66" s="180" t="s">
        <v>31</v>
      </c>
      <c r="B66" s="180">
        <f>'将来負担比率（分子）の構造'!I$41</f>
        <v>12302</v>
      </c>
      <c r="C66" s="180"/>
      <c r="D66" s="180"/>
      <c r="E66" s="180">
        <f>'将来負担比率（分子）の構造'!J$41</f>
        <v>12252</v>
      </c>
      <c r="F66" s="180"/>
      <c r="G66" s="180"/>
      <c r="H66" s="180">
        <f>'将来負担比率（分子）の構造'!K$41</f>
        <v>12165</v>
      </c>
      <c r="I66" s="180"/>
      <c r="J66" s="180"/>
      <c r="K66" s="180">
        <f>'将来負担比率（分子）の構造'!L$41</f>
        <v>11965</v>
      </c>
      <c r="L66" s="180"/>
      <c r="M66" s="180"/>
      <c r="N66" s="180">
        <f>'将来負担比率（分子）の構造'!M$41</f>
        <v>11545</v>
      </c>
      <c r="O66" s="180"/>
      <c r="P66" s="180"/>
    </row>
    <row r="67" spans="1:16" x14ac:dyDescent="0.15">
      <c r="A67" s="180" t="s">
        <v>75</v>
      </c>
      <c r="B67" s="180" t="e">
        <f>NA()</f>
        <v>#N/A</v>
      </c>
      <c r="C67" s="180">
        <f>IF(ISNUMBER('将来負担比率（分子）の構造'!I$53), IF('将来負担比率（分子）の構造'!I$53 &lt; 0, 0, '将来負担比率（分子）の構造'!I$53), NA())</f>
        <v>5139</v>
      </c>
      <c r="D67" s="180" t="e">
        <f>NA()</f>
        <v>#N/A</v>
      </c>
      <c r="E67" s="180" t="e">
        <f>NA()</f>
        <v>#N/A</v>
      </c>
      <c r="F67" s="180">
        <f>IF(ISNUMBER('将来負担比率（分子）の構造'!J$53), IF('将来負担比率（分子）の構造'!J$53 &lt; 0, 0, '将来負担比率（分子）の構造'!J$53), NA())</f>
        <v>5084</v>
      </c>
      <c r="G67" s="180" t="e">
        <f>NA()</f>
        <v>#N/A</v>
      </c>
      <c r="H67" s="180" t="e">
        <f>NA()</f>
        <v>#N/A</v>
      </c>
      <c r="I67" s="180">
        <f>IF(ISNUMBER('将来負担比率（分子）の構造'!K$53), IF('将来負担比率（分子）の構造'!K$53 &lt; 0, 0, '将来負担比率（分子）の構造'!K$53), NA())</f>
        <v>5255</v>
      </c>
      <c r="J67" s="180" t="e">
        <f>NA()</f>
        <v>#N/A</v>
      </c>
      <c r="K67" s="180" t="e">
        <f>NA()</f>
        <v>#N/A</v>
      </c>
      <c r="L67" s="180">
        <f>IF(ISNUMBER('将来負担比率（分子）の構造'!L$53), IF('将来負担比率（分子）の構造'!L$53 &lt; 0, 0, '将来負担比率（分子）の構造'!L$53), NA())</f>
        <v>5020</v>
      </c>
      <c r="M67" s="180" t="e">
        <f>NA()</f>
        <v>#N/A</v>
      </c>
      <c r="N67" s="180" t="e">
        <f>NA()</f>
        <v>#N/A</v>
      </c>
      <c r="O67" s="180">
        <f>IF(ISNUMBER('将来負担比率（分子）の構造'!M$53), IF('将来負担比率（分子）の構造'!M$53 &lt; 0, 0, '将来負担比率（分子）の構造'!M$53), NA())</f>
        <v>5162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166</v>
      </c>
      <c r="C72" s="184">
        <f>基金残高に係る経年分析!G55</f>
        <v>159</v>
      </c>
      <c r="D72" s="184">
        <f>基金残高に係る経年分析!H55</f>
        <v>159</v>
      </c>
    </row>
    <row r="73" spans="1:16" x14ac:dyDescent="0.15">
      <c r="A73" s="183" t="s">
        <v>78</v>
      </c>
      <c r="B73" s="184">
        <f>基金残高に係る経年分析!F56</f>
        <v>249</v>
      </c>
      <c r="C73" s="184">
        <f>基金残高に係る経年分析!G56</f>
        <v>329</v>
      </c>
      <c r="D73" s="184">
        <f>基金残高に係る経年分析!H56</f>
        <v>289</v>
      </c>
    </row>
    <row r="74" spans="1:16" x14ac:dyDescent="0.15">
      <c r="A74" s="183" t="s">
        <v>79</v>
      </c>
      <c r="B74" s="184">
        <f>基金残高に係る経年分析!F57</f>
        <v>126</v>
      </c>
      <c r="C74" s="184">
        <f>基金残高に係る経年分析!G57</f>
        <v>177</v>
      </c>
      <c r="D74" s="184">
        <f>基金残高に係る経年分析!H57</f>
        <v>229</v>
      </c>
    </row>
  </sheetData>
  <sheetProtection algorithmName="SHA-512" hashValue="yKP6CPgzYSxLCgrpiZFgmnRslD8XBqmGp3Wee8qhjteZGM9EB83dKbx28ED9r+mOsJ0zgfdrlzghYaZfID2U2w==" saltValue="BI9+qu9siEzbwVNjQkfE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81" t="s">
        <v>211</v>
      </c>
      <c r="DI1" s="682"/>
      <c r="DJ1" s="682"/>
      <c r="DK1" s="682"/>
      <c r="DL1" s="682"/>
      <c r="DM1" s="682"/>
      <c r="DN1" s="683"/>
      <c r="DO1" s="225"/>
      <c r="DP1" s="681" t="s">
        <v>212</v>
      </c>
      <c r="DQ1" s="682"/>
      <c r="DR1" s="682"/>
      <c r="DS1" s="682"/>
      <c r="DT1" s="682"/>
      <c r="DU1" s="682"/>
      <c r="DV1" s="682"/>
      <c r="DW1" s="682"/>
      <c r="DX1" s="682"/>
      <c r="DY1" s="682"/>
      <c r="DZ1" s="682"/>
      <c r="EA1" s="682"/>
      <c r="EB1" s="682"/>
      <c r="EC1" s="683"/>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84" t="s">
        <v>214</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215</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687" t="s">
        <v>216</v>
      </c>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9"/>
    </row>
    <row r="4" spans="2:143" ht="11.25" customHeight="1" x14ac:dyDescent="0.15">
      <c r="B4" s="684" t="s">
        <v>1</v>
      </c>
      <c r="C4" s="685"/>
      <c r="D4" s="685"/>
      <c r="E4" s="685"/>
      <c r="F4" s="685"/>
      <c r="G4" s="685"/>
      <c r="H4" s="685"/>
      <c r="I4" s="685"/>
      <c r="J4" s="685"/>
      <c r="K4" s="685"/>
      <c r="L4" s="685"/>
      <c r="M4" s="685"/>
      <c r="N4" s="685"/>
      <c r="O4" s="685"/>
      <c r="P4" s="685"/>
      <c r="Q4" s="686"/>
      <c r="R4" s="684" t="s">
        <v>217</v>
      </c>
      <c r="S4" s="685"/>
      <c r="T4" s="685"/>
      <c r="U4" s="685"/>
      <c r="V4" s="685"/>
      <c r="W4" s="685"/>
      <c r="X4" s="685"/>
      <c r="Y4" s="686"/>
      <c r="Z4" s="684" t="s">
        <v>218</v>
      </c>
      <c r="AA4" s="685"/>
      <c r="AB4" s="685"/>
      <c r="AC4" s="686"/>
      <c r="AD4" s="684" t="s">
        <v>219</v>
      </c>
      <c r="AE4" s="685"/>
      <c r="AF4" s="685"/>
      <c r="AG4" s="685"/>
      <c r="AH4" s="685"/>
      <c r="AI4" s="685"/>
      <c r="AJ4" s="685"/>
      <c r="AK4" s="686"/>
      <c r="AL4" s="684" t="s">
        <v>218</v>
      </c>
      <c r="AM4" s="685"/>
      <c r="AN4" s="685"/>
      <c r="AO4" s="686"/>
      <c r="AP4" s="690" t="s">
        <v>220</v>
      </c>
      <c r="AQ4" s="690"/>
      <c r="AR4" s="690"/>
      <c r="AS4" s="690"/>
      <c r="AT4" s="690"/>
      <c r="AU4" s="690"/>
      <c r="AV4" s="690"/>
      <c r="AW4" s="690"/>
      <c r="AX4" s="690"/>
      <c r="AY4" s="690"/>
      <c r="AZ4" s="690"/>
      <c r="BA4" s="690"/>
      <c r="BB4" s="690"/>
      <c r="BC4" s="690"/>
      <c r="BD4" s="690"/>
      <c r="BE4" s="690"/>
      <c r="BF4" s="690"/>
      <c r="BG4" s="690" t="s">
        <v>221</v>
      </c>
      <c r="BH4" s="690"/>
      <c r="BI4" s="690"/>
      <c r="BJ4" s="690"/>
      <c r="BK4" s="690"/>
      <c r="BL4" s="690"/>
      <c r="BM4" s="690"/>
      <c r="BN4" s="690"/>
      <c r="BO4" s="690" t="s">
        <v>218</v>
      </c>
      <c r="BP4" s="690"/>
      <c r="BQ4" s="690"/>
      <c r="BR4" s="690"/>
      <c r="BS4" s="690" t="s">
        <v>222</v>
      </c>
      <c r="BT4" s="690"/>
      <c r="BU4" s="690"/>
      <c r="BV4" s="690"/>
      <c r="BW4" s="690"/>
      <c r="BX4" s="690"/>
      <c r="BY4" s="690"/>
      <c r="BZ4" s="690"/>
      <c r="CA4" s="690"/>
      <c r="CB4" s="690"/>
      <c r="CD4" s="687" t="s">
        <v>223</v>
      </c>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9"/>
    </row>
    <row r="5" spans="2:143" s="229" customFormat="1" ht="11.25" customHeight="1" x14ac:dyDescent="0.15">
      <c r="B5" s="691" t="s">
        <v>224</v>
      </c>
      <c r="C5" s="692"/>
      <c r="D5" s="692"/>
      <c r="E5" s="692"/>
      <c r="F5" s="692"/>
      <c r="G5" s="692"/>
      <c r="H5" s="692"/>
      <c r="I5" s="692"/>
      <c r="J5" s="692"/>
      <c r="K5" s="692"/>
      <c r="L5" s="692"/>
      <c r="M5" s="692"/>
      <c r="N5" s="692"/>
      <c r="O5" s="692"/>
      <c r="P5" s="692"/>
      <c r="Q5" s="693"/>
      <c r="R5" s="694">
        <v>915387</v>
      </c>
      <c r="S5" s="695"/>
      <c r="T5" s="695"/>
      <c r="U5" s="695"/>
      <c r="V5" s="695"/>
      <c r="W5" s="695"/>
      <c r="X5" s="695"/>
      <c r="Y5" s="696"/>
      <c r="Z5" s="697">
        <v>11.1</v>
      </c>
      <c r="AA5" s="697"/>
      <c r="AB5" s="697"/>
      <c r="AC5" s="697"/>
      <c r="AD5" s="698">
        <v>915387</v>
      </c>
      <c r="AE5" s="698"/>
      <c r="AF5" s="698"/>
      <c r="AG5" s="698"/>
      <c r="AH5" s="698"/>
      <c r="AI5" s="698"/>
      <c r="AJ5" s="698"/>
      <c r="AK5" s="698"/>
      <c r="AL5" s="699">
        <v>20</v>
      </c>
      <c r="AM5" s="700"/>
      <c r="AN5" s="700"/>
      <c r="AO5" s="701"/>
      <c r="AP5" s="691" t="s">
        <v>225</v>
      </c>
      <c r="AQ5" s="692"/>
      <c r="AR5" s="692"/>
      <c r="AS5" s="692"/>
      <c r="AT5" s="692"/>
      <c r="AU5" s="692"/>
      <c r="AV5" s="692"/>
      <c r="AW5" s="692"/>
      <c r="AX5" s="692"/>
      <c r="AY5" s="692"/>
      <c r="AZ5" s="692"/>
      <c r="BA5" s="692"/>
      <c r="BB5" s="692"/>
      <c r="BC5" s="692"/>
      <c r="BD5" s="692"/>
      <c r="BE5" s="692"/>
      <c r="BF5" s="693"/>
      <c r="BG5" s="705">
        <v>894060</v>
      </c>
      <c r="BH5" s="706"/>
      <c r="BI5" s="706"/>
      <c r="BJ5" s="706"/>
      <c r="BK5" s="706"/>
      <c r="BL5" s="706"/>
      <c r="BM5" s="706"/>
      <c r="BN5" s="707"/>
      <c r="BO5" s="708">
        <v>97.7</v>
      </c>
      <c r="BP5" s="708"/>
      <c r="BQ5" s="708"/>
      <c r="BR5" s="708"/>
      <c r="BS5" s="709">
        <v>12663</v>
      </c>
      <c r="BT5" s="709"/>
      <c r="BU5" s="709"/>
      <c r="BV5" s="709"/>
      <c r="BW5" s="709"/>
      <c r="BX5" s="709"/>
      <c r="BY5" s="709"/>
      <c r="BZ5" s="709"/>
      <c r="CA5" s="709"/>
      <c r="CB5" s="713"/>
      <c r="CD5" s="687" t="s">
        <v>220</v>
      </c>
      <c r="CE5" s="688"/>
      <c r="CF5" s="688"/>
      <c r="CG5" s="688"/>
      <c r="CH5" s="688"/>
      <c r="CI5" s="688"/>
      <c r="CJ5" s="688"/>
      <c r="CK5" s="688"/>
      <c r="CL5" s="688"/>
      <c r="CM5" s="688"/>
      <c r="CN5" s="688"/>
      <c r="CO5" s="688"/>
      <c r="CP5" s="688"/>
      <c r="CQ5" s="689"/>
      <c r="CR5" s="687" t="s">
        <v>226</v>
      </c>
      <c r="CS5" s="688"/>
      <c r="CT5" s="688"/>
      <c r="CU5" s="688"/>
      <c r="CV5" s="688"/>
      <c r="CW5" s="688"/>
      <c r="CX5" s="688"/>
      <c r="CY5" s="689"/>
      <c r="CZ5" s="687" t="s">
        <v>218</v>
      </c>
      <c r="DA5" s="688"/>
      <c r="DB5" s="688"/>
      <c r="DC5" s="689"/>
      <c r="DD5" s="687" t="s">
        <v>227</v>
      </c>
      <c r="DE5" s="688"/>
      <c r="DF5" s="688"/>
      <c r="DG5" s="688"/>
      <c r="DH5" s="688"/>
      <c r="DI5" s="688"/>
      <c r="DJ5" s="688"/>
      <c r="DK5" s="688"/>
      <c r="DL5" s="688"/>
      <c r="DM5" s="688"/>
      <c r="DN5" s="688"/>
      <c r="DO5" s="688"/>
      <c r="DP5" s="689"/>
      <c r="DQ5" s="687" t="s">
        <v>228</v>
      </c>
      <c r="DR5" s="688"/>
      <c r="DS5" s="688"/>
      <c r="DT5" s="688"/>
      <c r="DU5" s="688"/>
      <c r="DV5" s="688"/>
      <c r="DW5" s="688"/>
      <c r="DX5" s="688"/>
      <c r="DY5" s="688"/>
      <c r="DZ5" s="688"/>
      <c r="EA5" s="688"/>
      <c r="EB5" s="688"/>
      <c r="EC5" s="689"/>
    </row>
    <row r="6" spans="2:143" ht="11.25" customHeight="1" x14ac:dyDescent="0.15">
      <c r="B6" s="702" t="s">
        <v>229</v>
      </c>
      <c r="C6" s="703"/>
      <c r="D6" s="703"/>
      <c r="E6" s="703"/>
      <c r="F6" s="703"/>
      <c r="G6" s="703"/>
      <c r="H6" s="703"/>
      <c r="I6" s="703"/>
      <c r="J6" s="703"/>
      <c r="K6" s="703"/>
      <c r="L6" s="703"/>
      <c r="M6" s="703"/>
      <c r="N6" s="703"/>
      <c r="O6" s="703"/>
      <c r="P6" s="703"/>
      <c r="Q6" s="704"/>
      <c r="R6" s="705">
        <v>125150</v>
      </c>
      <c r="S6" s="706"/>
      <c r="T6" s="706"/>
      <c r="U6" s="706"/>
      <c r="V6" s="706"/>
      <c r="W6" s="706"/>
      <c r="X6" s="706"/>
      <c r="Y6" s="707"/>
      <c r="Z6" s="708">
        <v>1.5</v>
      </c>
      <c r="AA6" s="708"/>
      <c r="AB6" s="708"/>
      <c r="AC6" s="708"/>
      <c r="AD6" s="709">
        <v>125150</v>
      </c>
      <c r="AE6" s="709"/>
      <c r="AF6" s="709"/>
      <c r="AG6" s="709"/>
      <c r="AH6" s="709"/>
      <c r="AI6" s="709"/>
      <c r="AJ6" s="709"/>
      <c r="AK6" s="709"/>
      <c r="AL6" s="710">
        <v>2.7</v>
      </c>
      <c r="AM6" s="711"/>
      <c r="AN6" s="711"/>
      <c r="AO6" s="712"/>
      <c r="AP6" s="702" t="s">
        <v>230</v>
      </c>
      <c r="AQ6" s="703"/>
      <c r="AR6" s="703"/>
      <c r="AS6" s="703"/>
      <c r="AT6" s="703"/>
      <c r="AU6" s="703"/>
      <c r="AV6" s="703"/>
      <c r="AW6" s="703"/>
      <c r="AX6" s="703"/>
      <c r="AY6" s="703"/>
      <c r="AZ6" s="703"/>
      <c r="BA6" s="703"/>
      <c r="BB6" s="703"/>
      <c r="BC6" s="703"/>
      <c r="BD6" s="703"/>
      <c r="BE6" s="703"/>
      <c r="BF6" s="704"/>
      <c r="BG6" s="705">
        <v>894060</v>
      </c>
      <c r="BH6" s="706"/>
      <c r="BI6" s="706"/>
      <c r="BJ6" s="706"/>
      <c r="BK6" s="706"/>
      <c r="BL6" s="706"/>
      <c r="BM6" s="706"/>
      <c r="BN6" s="707"/>
      <c r="BO6" s="708">
        <v>97.7</v>
      </c>
      <c r="BP6" s="708"/>
      <c r="BQ6" s="708"/>
      <c r="BR6" s="708"/>
      <c r="BS6" s="709">
        <v>12663</v>
      </c>
      <c r="BT6" s="709"/>
      <c r="BU6" s="709"/>
      <c r="BV6" s="709"/>
      <c r="BW6" s="709"/>
      <c r="BX6" s="709"/>
      <c r="BY6" s="709"/>
      <c r="BZ6" s="709"/>
      <c r="CA6" s="709"/>
      <c r="CB6" s="713"/>
      <c r="CD6" s="716" t="s">
        <v>231</v>
      </c>
      <c r="CE6" s="717"/>
      <c r="CF6" s="717"/>
      <c r="CG6" s="717"/>
      <c r="CH6" s="717"/>
      <c r="CI6" s="717"/>
      <c r="CJ6" s="717"/>
      <c r="CK6" s="717"/>
      <c r="CL6" s="717"/>
      <c r="CM6" s="717"/>
      <c r="CN6" s="717"/>
      <c r="CO6" s="717"/>
      <c r="CP6" s="717"/>
      <c r="CQ6" s="718"/>
      <c r="CR6" s="705">
        <v>67475</v>
      </c>
      <c r="CS6" s="706"/>
      <c r="CT6" s="706"/>
      <c r="CU6" s="706"/>
      <c r="CV6" s="706"/>
      <c r="CW6" s="706"/>
      <c r="CX6" s="706"/>
      <c r="CY6" s="707"/>
      <c r="CZ6" s="699">
        <v>0.8</v>
      </c>
      <c r="DA6" s="700"/>
      <c r="DB6" s="700"/>
      <c r="DC6" s="719"/>
      <c r="DD6" s="714" t="s">
        <v>126</v>
      </c>
      <c r="DE6" s="706"/>
      <c r="DF6" s="706"/>
      <c r="DG6" s="706"/>
      <c r="DH6" s="706"/>
      <c r="DI6" s="706"/>
      <c r="DJ6" s="706"/>
      <c r="DK6" s="706"/>
      <c r="DL6" s="706"/>
      <c r="DM6" s="706"/>
      <c r="DN6" s="706"/>
      <c r="DO6" s="706"/>
      <c r="DP6" s="707"/>
      <c r="DQ6" s="714">
        <v>67475</v>
      </c>
      <c r="DR6" s="706"/>
      <c r="DS6" s="706"/>
      <c r="DT6" s="706"/>
      <c r="DU6" s="706"/>
      <c r="DV6" s="706"/>
      <c r="DW6" s="706"/>
      <c r="DX6" s="706"/>
      <c r="DY6" s="706"/>
      <c r="DZ6" s="706"/>
      <c r="EA6" s="706"/>
      <c r="EB6" s="706"/>
      <c r="EC6" s="715"/>
    </row>
    <row r="7" spans="2:143" ht="11.25" customHeight="1" x14ac:dyDescent="0.15">
      <c r="B7" s="702" t="s">
        <v>232</v>
      </c>
      <c r="C7" s="703"/>
      <c r="D7" s="703"/>
      <c r="E7" s="703"/>
      <c r="F7" s="703"/>
      <c r="G7" s="703"/>
      <c r="H7" s="703"/>
      <c r="I7" s="703"/>
      <c r="J7" s="703"/>
      <c r="K7" s="703"/>
      <c r="L7" s="703"/>
      <c r="M7" s="703"/>
      <c r="N7" s="703"/>
      <c r="O7" s="703"/>
      <c r="P7" s="703"/>
      <c r="Q7" s="704"/>
      <c r="R7" s="705">
        <v>1160</v>
      </c>
      <c r="S7" s="706"/>
      <c r="T7" s="706"/>
      <c r="U7" s="706"/>
      <c r="V7" s="706"/>
      <c r="W7" s="706"/>
      <c r="X7" s="706"/>
      <c r="Y7" s="707"/>
      <c r="Z7" s="708">
        <v>0</v>
      </c>
      <c r="AA7" s="708"/>
      <c r="AB7" s="708"/>
      <c r="AC7" s="708"/>
      <c r="AD7" s="709">
        <v>1160</v>
      </c>
      <c r="AE7" s="709"/>
      <c r="AF7" s="709"/>
      <c r="AG7" s="709"/>
      <c r="AH7" s="709"/>
      <c r="AI7" s="709"/>
      <c r="AJ7" s="709"/>
      <c r="AK7" s="709"/>
      <c r="AL7" s="710">
        <v>0</v>
      </c>
      <c r="AM7" s="711"/>
      <c r="AN7" s="711"/>
      <c r="AO7" s="712"/>
      <c r="AP7" s="702" t="s">
        <v>233</v>
      </c>
      <c r="AQ7" s="703"/>
      <c r="AR7" s="703"/>
      <c r="AS7" s="703"/>
      <c r="AT7" s="703"/>
      <c r="AU7" s="703"/>
      <c r="AV7" s="703"/>
      <c r="AW7" s="703"/>
      <c r="AX7" s="703"/>
      <c r="AY7" s="703"/>
      <c r="AZ7" s="703"/>
      <c r="BA7" s="703"/>
      <c r="BB7" s="703"/>
      <c r="BC7" s="703"/>
      <c r="BD7" s="703"/>
      <c r="BE7" s="703"/>
      <c r="BF7" s="704"/>
      <c r="BG7" s="705">
        <v>400236</v>
      </c>
      <c r="BH7" s="706"/>
      <c r="BI7" s="706"/>
      <c r="BJ7" s="706"/>
      <c r="BK7" s="706"/>
      <c r="BL7" s="706"/>
      <c r="BM7" s="706"/>
      <c r="BN7" s="707"/>
      <c r="BO7" s="708">
        <v>43.7</v>
      </c>
      <c r="BP7" s="708"/>
      <c r="BQ7" s="708"/>
      <c r="BR7" s="708"/>
      <c r="BS7" s="709">
        <v>12663</v>
      </c>
      <c r="BT7" s="709"/>
      <c r="BU7" s="709"/>
      <c r="BV7" s="709"/>
      <c r="BW7" s="709"/>
      <c r="BX7" s="709"/>
      <c r="BY7" s="709"/>
      <c r="BZ7" s="709"/>
      <c r="CA7" s="709"/>
      <c r="CB7" s="713"/>
      <c r="CD7" s="720" t="s">
        <v>234</v>
      </c>
      <c r="CE7" s="721"/>
      <c r="CF7" s="721"/>
      <c r="CG7" s="721"/>
      <c r="CH7" s="721"/>
      <c r="CI7" s="721"/>
      <c r="CJ7" s="721"/>
      <c r="CK7" s="721"/>
      <c r="CL7" s="721"/>
      <c r="CM7" s="721"/>
      <c r="CN7" s="721"/>
      <c r="CO7" s="721"/>
      <c r="CP7" s="721"/>
      <c r="CQ7" s="722"/>
      <c r="CR7" s="705">
        <v>1046292</v>
      </c>
      <c r="CS7" s="706"/>
      <c r="CT7" s="706"/>
      <c r="CU7" s="706"/>
      <c r="CV7" s="706"/>
      <c r="CW7" s="706"/>
      <c r="CX7" s="706"/>
      <c r="CY7" s="707"/>
      <c r="CZ7" s="708">
        <v>12.8</v>
      </c>
      <c r="DA7" s="708"/>
      <c r="DB7" s="708"/>
      <c r="DC7" s="708"/>
      <c r="DD7" s="714">
        <v>114922</v>
      </c>
      <c r="DE7" s="706"/>
      <c r="DF7" s="706"/>
      <c r="DG7" s="706"/>
      <c r="DH7" s="706"/>
      <c r="DI7" s="706"/>
      <c r="DJ7" s="706"/>
      <c r="DK7" s="706"/>
      <c r="DL7" s="706"/>
      <c r="DM7" s="706"/>
      <c r="DN7" s="706"/>
      <c r="DO7" s="706"/>
      <c r="DP7" s="707"/>
      <c r="DQ7" s="714">
        <v>610772</v>
      </c>
      <c r="DR7" s="706"/>
      <c r="DS7" s="706"/>
      <c r="DT7" s="706"/>
      <c r="DU7" s="706"/>
      <c r="DV7" s="706"/>
      <c r="DW7" s="706"/>
      <c r="DX7" s="706"/>
      <c r="DY7" s="706"/>
      <c r="DZ7" s="706"/>
      <c r="EA7" s="706"/>
      <c r="EB7" s="706"/>
      <c r="EC7" s="715"/>
    </row>
    <row r="8" spans="2:143" ht="11.25" customHeight="1" x14ac:dyDescent="0.15">
      <c r="B8" s="702" t="s">
        <v>235</v>
      </c>
      <c r="C8" s="703"/>
      <c r="D8" s="703"/>
      <c r="E8" s="703"/>
      <c r="F8" s="703"/>
      <c r="G8" s="703"/>
      <c r="H8" s="703"/>
      <c r="I8" s="703"/>
      <c r="J8" s="703"/>
      <c r="K8" s="703"/>
      <c r="L8" s="703"/>
      <c r="M8" s="703"/>
      <c r="N8" s="703"/>
      <c r="O8" s="703"/>
      <c r="P8" s="703"/>
      <c r="Q8" s="704"/>
      <c r="R8" s="705">
        <v>1570</v>
      </c>
      <c r="S8" s="706"/>
      <c r="T8" s="706"/>
      <c r="U8" s="706"/>
      <c r="V8" s="706"/>
      <c r="W8" s="706"/>
      <c r="X8" s="706"/>
      <c r="Y8" s="707"/>
      <c r="Z8" s="708">
        <v>0</v>
      </c>
      <c r="AA8" s="708"/>
      <c r="AB8" s="708"/>
      <c r="AC8" s="708"/>
      <c r="AD8" s="709">
        <v>1570</v>
      </c>
      <c r="AE8" s="709"/>
      <c r="AF8" s="709"/>
      <c r="AG8" s="709"/>
      <c r="AH8" s="709"/>
      <c r="AI8" s="709"/>
      <c r="AJ8" s="709"/>
      <c r="AK8" s="709"/>
      <c r="AL8" s="710">
        <v>0</v>
      </c>
      <c r="AM8" s="711"/>
      <c r="AN8" s="711"/>
      <c r="AO8" s="712"/>
      <c r="AP8" s="702" t="s">
        <v>236</v>
      </c>
      <c r="AQ8" s="703"/>
      <c r="AR8" s="703"/>
      <c r="AS8" s="703"/>
      <c r="AT8" s="703"/>
      <c r="AU8" s="703"/>
      <c r="AV8" s="703"/>
      <c r="AW8" s="703"/>
      <c r="AX8" s="703"/>
      <c r="AY8" s="703"/>
      <c r="AZ8" s="703"/>
      <c r="BA8" s="703"/>
      <c r="BB8" s="703"/>
      <c r="BC8" s="703"/>
      <c r="BD8" s="703"/>
      <c r="BE8" s="703"/>
      <c r="BF8" s="704"/>
      <c r="BG8" s="705">
        <v>12062</v>
      </c>
      <c r="BH8" s="706"/>
      <c r="BI8" s="706"/>
      <c r="BJ8" s="706"/>
      <c r="BK8" s="706"/>
      <c r="BL8" s="706"/>
      <c r="BM8" s="706"/>
      <c r="BN8" s="707"/>
      <c r="BO8" s="708">
        <v>1.3</v>
      </c>
      <c r="BP8" s="708"/>
      <c r="BQ8" s="708"/>
      <c r="BR8" s="708"/>
      <c r="BS8" s="714" t="s">
        <v>237</v>
      </c>
      <c r="BT8" s="706"/>
      <c r="BU8" s="706"/>
      <c r="BV8" s="706"/>
      <c r="BW8" s="706"/>
      <c r="BX8" s="706"/>
      <c r="BY8" s="706"/>
      <c r="BZ8" s="706"/>
      <c r="CA8" s="706"/>
      <c r="CB8" s="715"/>
      <c r="CD8" s="720" t="s">
        <v>238</v>
      </c>
      <c r="CE8" s="721"/>
      <c r="CF8" s="721"/>
      <c r="CG8" s="721"/>
      <c r="CH8" s="721"/>
      <c r="CI8" s="721"/>
      <c r="CJ8" s="721"/>
      <c r="CK8" s="721"/>
      <c r="CL8" s="721"/>
      <c r="CM8" s="721"/>
      <c r="CN8" s="721"/>
      <c r="CO8" s="721"/>
      <c r="CP8" s="721"/>
      <c r="CQ8" s="722"/>
      <c r="CR8" s="705">
        <v>1749831</v>
      </c>
      <c r="CS8" s="706"/>
      <c r="CT8" s="706"/>
      <c r="CU8" s="706"/>
      <c r="CV8" s="706"/>
      <c r="CW8" s="706"/>
      <c r="CX8" s="706"/>
      <c r="CY8" s="707"/>
      <c r="CZ8" s="708">
        <v>21.4</v>
      </c>
      <c r="DA8" s="708"/>
      <c r="DB8" s="708"/>
      <c r="DC8" s="708"/>
      <c r="DD8" s="714">
        <v>32384</v>
      </c>
      <c r="DE8" s="706"/>
      <c r="DF8" s="706"/>
      <c r="DG8" s="706"/>
      <c r="DH8" s="706"/>
      <c r="DI8" s="706"/>
      <c r="DJ8" s="706"/>
      <c r="DK8" s="706"/>
      <c r="DL8" s="706"/>
      <c r="DM8" s="706"/>
      <c r="DN8" s="706"/>
      <c r="DO8" s="706"/>
      <c r="DP8" s="707"/>
      <c r="DQ8" s="714">
        <v>973464</v>
      </c>
      <c r="DR8" s="706"/>
      <c r="DS8" s="706"/>
      <c r="DT8" s="706"/>
      <c r="DU8" s="706"/>
      <c r="DV8" s="706"/>
      <c r="DW8" s="706"/>
      <c r="DX8" s="706"/>
      <c r="DY8" s="706"/>
      <c r="DZ8" s="706"/>
      <c r="EA8" s="706"/>
      <c r="EB8" s="706"/>
      <c r="EC8" s="715"/>
    </row>
    <row r="9" spans="2:143" ht="11.25" customHeight="1" x14ac:dyDescent="0.15">
      <c r="B9" s="702" t="s">
        <v>239</v>
      </c>
      <c r="C9" s="703"/>
      <c r="D9" s="703"/>
      <c r="E9" s="703"/>
      <c r="F9" s="703"/>
      <c r="G9" s="703"/>
      <c r="H9" s="703"/>
      <c r="I9" s="703"/>
      <c r="J9" s="703"/>
      <c r="K9" s="703"/>
      <c r="L9" s="703"/>
      <c r="M9" s="703"/>
      <c r="N9" s="703"/>
      <c r="O9" s="703"/>
      <c r="P9" s="703"/>
      <c r="Q9" s="704"/>
      <c r="R9" s="705">
        <v>1361</v>
      </c>
      <c r="S9" s="706"/>
      <c r="T9" s="706"/>
      <c r="U9" s="706"/>
      <c r="V9" s="706"/>
      <c r="W9" s="706"/>
      <c r="X9" s="706"/>
      <c r="Y9" s="707"/>
      <c r="Z9" s="708">
        <v>0</v>
      </c>
      <c r="AA9" s="708"/>
      <c r="AB9" s="708"/>
      <c r="AC9" s="708"/>
      <c r="AD9" s="709">
        <v>1361</v>
      </c>
      <c r="AE9" s="709"/>
      <c r="AF9" s="709"/>
      <c r="AG9" s="709"/>
      <c r="AH9" s="709"/>
      <c r="AI9" s="709"/>
      <c r="AJ9" s="709"/>
      <c r="AK9" s="709"/>
      <c r="AL9" s="710">
        <v>0</v>
      </c>
      <c r="AM9" s="711"/>
      <c r="AN9" s="711"/>
      <c r="AO9" s="712"/>
      <c r="AP9" s="702" t="s">
        <v>240</v>
      </c>
      <c r="AQ9" s="703"/>
      <c r="AR9" s="703"/>
      <c r="AS9" s="703"/>
      <c r="AT9" s="703"/>
      <c r="AU9" s="703"/>
      <c r="AV9" s="703"/>
      <c r="AW9" s="703"/>
      <c r="AX9" s="703"/>
      <c r="AY9" s="703"/>
      <c r="AZ9" s="703"/>
      <c r="BA9" s="703"/>
      <c r="BB9" s="703"/>
      <c r="BC9" s="703"/>
      <c r="BD9" s="703"/>
      <c r="BE9" s="703"/>
      <c r="BF9" s="704"/>
      <c r="BG9" s="705">
        <v>319880</v>
      </c>
      <c r="BH9" s="706"/>
      <c r="BI9" s="706"/>
      <c r="BJ9" s="706"/>
      <c r="BK9" s="706"/>
      <c r="BL9" s="706"/>
      <c r="BM9" s="706"/>
      <c r="BN9" s="707"/>
      <c r="BO9" s="708">
        <v>34.9</v>
      </c>
      <c r="BP9" s="708"/>
      <c r="BQ9" s="708"/>
      <c r="BR9" s="708"/>
      <c r="BS9" s="714" t="s">
        <v>126</v>
      </c>
      <c r="BT9" s="706"/>
      <c r="BU9" s="706"/>
      <c r="BV9" s="706"/>
      <c r="BW9" s="706"/>
      <c r="BX9" s="706"/>
      <c r="BY9" s="706"/>
      <c r="BZ9" s="706"/>
      <c r="CA9" s="706"/>
      <c r="CB9" s="715"/>
      <c r="CD9" s="720" t="s">
        <v>241</v>
      </c>
      <c r="CE9" s="721"/>
      <c r="CF9" s="721"/>
      <c r="CG9" s="721"/>
      <c r="CH9" s="721"/>
      <c r="CI9" s="721"/>
      <c r="CJ9" s="721"/>
      <c r="CK9" s="721"/>
      <c r="CL9" s="721"/>
      <c r="CM9" s="721"/>
      <c r="CN9" s="721"/>
      <c r="CO9" s="721"/>
      <c r="CP9" s="721"/>
      <c r="CQ9" s="722"/>
      <c r="CR9" s="705">
        <v>826369</v>
      </c>
      <c r="CS9" s="706"/>
      <c r="CT9" s="706"/>
      <c r="CU9" s="706"/>
      <c r="CV9" s="706"/>
      <c r="CW9" s="706"/>
      <c r="CX9" s="706"/>
      <c r="CY9" s="707"/>
      <c r="CZ9" s="708">
        <v>10.1</v>
      </c>
      <c r="DA9" s="708"/>
      <c r="DB9" s="708"/>
      <c r="DC9" s="708"/>
      <c r="DD9" s="714">
        <v>133068</v>
      </c>
      <c r="DE9" s="706"/>
      <c r="DF9" s="706"/>
      <c r="DG9" s="706"/>
      <c r="DH9" s="706"/>
      <c r="DI9" s="706"/>
      <c r="DJ9" s="706"/>
      <c r="DK9" s="706"/>
      <c r="DL9" s="706"/>
      <c r="DM9" s="706"/>
      <c r="DN9" s="706"/>
      <c r="DO9" s="706"/>
      <c r="DP9" s="707"/>
      <c r="DQ9" s="714">
        <v>728828</v>
      </c>
      <c r="DR9" s="706"/>
      <c r="DS9" s="706"/>
      <c r="DT9" s="706"/>
      <c r="DU9" s="706"/>
      <c r="DV9" s="706"/>
      <c r="DW9" s="706"/>
      <c r="DX9" s="706"/>
      <c r="DY9" s="706"/>
      <c r="DZ9" s="706"/>
      <c r="EA9" s="706"/>
      <c r="EB9" s="706"/>
      <c r="EC9" s="715"/>
    </row>
    <row r="10" spans="2:143" ht="11.25" customHeight="1" x14ac:dyDescent="0.15">
      <c r="B10" s="702" t="s">
        <v>242</v>
      </c>
      <c r="C10" s="703"/>
      <c r="D10" s="703"/>
      <c r="E10" s="703"/>
      <c r="F10" s="703"/>
      <c r="G10" s="703"/>
      <c r="H10" s="703"/>
      <c r="I10" s="703"/>
      <c r="J10" s="703"/>
      <c r="K10" s="703"/>
      <c r="L10" s="703"/>
      <c r="M10" s="703"/>
      <c r="N10" s="703"/>
      <c r="O10" s="703"/>
      <c r="P10" s="703"/>
      <c r="Q10" s="704"/>
      <c r="R10" s="705" t="s">
        <v>126</v>
      </c>
      <c r="S10" s="706"/>
      <c r="T10" s="706"/>
      <c r="U10" s="706"/>
      <c r="V10" s="706"/>
      <c r="W10" s="706"/>
      <c r="X10" s="706"/>
      <c r="Y10" s="707"/>
      <c r="Z10" s="708" t="s">
        <v>237</v>
      </c>
      <c r="AA10" s="708"/>
      <c r="AB10" s="708"/>
      <c r="AC10" s="708"/>
      <c r="AD10" s="709" t="s">
        <v>126</v>
      </c>
      <c r="AE10" s="709"/>
      <c r="AF10" s="709"/>
      <c r="AG10" s="709"/>
      <c r="AH10" s="709"/>
      <c r="AI10" s="709"/>
      <c r="AJ10" s="709"/>
      <c r="AK10" s="709"/>
      <c r="AL10" s="710" t="s">
        <v>237</v>
      </c>
      <c r="AM10" s="711"/>
      <c r="AN10" s="711"/>
      <c r="AO10" s="712"/>
      <c r="AP10" s="702" t="s">
        <v>243</v>
      </c>
      <c r="AQ10" s="703"/>
      <c r="AR10" s="703"/>
      <c r="AS10" s="703"/>
      <c r="AT10" s="703"/>
      <c r="AU10" s="703"/>
      <c r="AV10" s="703"/>
      <c r="AW10" s="703"/>
      <c r="AX10" s="703"/>
      <c r="AY10" s="703"/>
      <c r="AZ10" s="703"/>
      <c r="BA10" s="703"/>
      <c r="BB10" s="703"/>
      <c r="BC10" s="703"/>
      <c r="BD10" s="703"/>
      <c r="BE10" s="703"/>
      <c r="BF10" s="704"/>
      <c r="BG10" s="705">
        <v>27699</v>
      </c>
      <c r="BH10" s="706"/>
      <c r="BI10" s="706"/>
      <c r="BJ10" s="706"/>
      <c r="BK10" s="706"/>
      <c r="BL10" s="706"/>
      <c r="BM10" s="706"/>
      <c r="BN10" s="707"/>
      <c r="BO10" s="708">
        <v>3</v>
      </c>
      <c r="BP10" s="708"/>
      <c r="BQ10" s="708"/>
      <c r="BR10" s="708"/>
      <c r="BS10" s="714">
        <v>4616</v>
      </c>
      <c r="BT10" s="706"/>
      <c r="BU10" s="706"/>
      <c r="BV10" s="706"/>
      <c r="BW10" s="706"/>
      <c r="BX10" s="706"/>
      <c r="BY10" s="706"/>
      <c r="BZ10" s="706"/>
      <c r="CA10" s="706"/>
      <c r="CB10" s="715"/>
      <c r="CD10" s="720" t="s">
        <v>244</v>
      </c>
      <c r="CE10" s="721"/>
      <c r="CF10" s="721"/>
      <c r="CG10" s="721"/>
      <c r="CH10" s="721"/>
      <c r="CI10" s="721"/>
      <c r="CJ10" s="721"/>
      <c r="CK10" s="721"/>
      <c r="CL10" s="721"/>
      <c r="CM10" s="721"/>
      <c r="CN10" s="721"/>
      <c r="CO10" s="721"/>
      <c r="CP10" s="721"/>
      <c r="CQ10" s="722"/>
      <c r="CR10" s="705">
        <v>3244</v>
      </c>
      <c r="CS10" s="706"/>
      <c r="CT10" s="706"/>
      <c r="CU10" s="706"/>
      <c r="CV10" s="706"/>
      <c r="CW10" s="706"/>
      <c r="CX10" s="706"/>
      <c r="CY10" s="707"/>
      <c r="CZ10" s="708">
        <v>0</v>
      </c>
      <c r="DA10" s="708"/>
      <c r="DB10" s="708"/>
      <c r="DC10" s="708"/>
      <c r="DD10" s="714" t="s">
        <v>126</v>
      </c>
      <c r="DE10" s="706"/>
      <c r="DF10" s="706"/>
      <c r="DG10" s="706"/>
      <c r="DH10" s="706"/>
      <c r="DI10" s="706"/>
      <c r="DJ10" s="706"/>
      <c r="DK10" s="706"/>
      <c r="DL10" s="706"/>
      <c r="DM10" s="706"/>
      <c r="DN10" s="706"/>
      <c r="DO10" s="706"/>
      <c r="DP10" s="707"/>
      <c r="DQ10" s="714">
        <v>3214</v>
      </c>
      <c r="DR10" s="706"/>
      <c r="DS10" s="706"/>
      <c r="DT10" s="706"/>
      <c r="DU10" s="706"/>
      <c r="DV10" s="706"/>
      <c r="DW10" s="706"/>
      <c r="DX10" s="706"/>
      <c r="DY10" s="706"/>
      <c r="DZ10" s="706"/>
      <c r="EA10" s="706"/>
      <c r="EB10" s="706"/>
      <c r="EC10" s="715"/>
    </row>
    <row r="11" spans="2:143" ht="11.25" customHeight="1" x14ac:dyDescent="0.15">
      <c r="B11" s="702" t="s">
        <v>245</v>
      </c>
      <c r="C11" s="703"/>
      <c r="D11" s="703"/>
      <c r="E11" s="703"/>
      <c r="F11" s="703"/>
      <c r="G11" s="703"/>
      <c r="H11" s="703"/>
      <c r="I11" s="703"/>
      <c r="J11" s="703"/>
      <c r="K11" s="703"/>
      <c r="L11" s="703"/>
      <c r="M11" s="703"/>
      <c r="N11" s="703"/>
      <c r="O11" s="703"/>
      <c r="P11" s="703"/>
      <c r="Q11" s="704"/>
      <c r="R11" s="705" t="s">
        <v>237</v>
      </c>
      <c r="S11" s="706"/>
      <c r="T11" s="706"/>
      <c r="U11" s="706"/>
      <c r="V11" s="706"/>
      <c r="W11" s="706"/>
      <c r="X11" s="706"/>
      <c r="Y11" s="707"/>
      <c r="Z11" s="708" t="s">
        <v>126</v>
      </c>
      <c r="AA11" s="708"/>
      <c r="AB11" s="708"/>
      <c r="AC11" s="708"/>
      <c r="AD11" s="709" t="s">
        <v>237</v>
      </c>
      <c r="AE11" s="709"/>
      <c r="AF11" s="709"/>
      <c r="AG11" s="709"/>
      <c r="AH11" s="709"/>
      <c r="AI11" s="709"/>
      <c r="AJ11" s="709"/>
      <c r="AK11" s="709"/>
      <c r="AL11" s="710" t="s">
        <v>126</v>
      </c>
      <c r="AM11" s="711"/>
      <c r="AN11" s="711"/>
      <c r="AO11" s="712"/>
      <c r="AP11" s="702" t="s">
        <v>246</v>
      </c>
      <c r="AQ11" s="703"/>
      <c r="AR11" s="703"/>
      <c r="AS11" s="703"/>
      <c r="AT11" s="703"/>
      <c r="AU11" s="703"/>
      <c r="AV11" s="703"/>
      <c r="AW11" s="703"/>
      <c r="AX11" s="703"/>
      <c r="AY11" s="703"/>
      <c r="AZ11" s="703"/>
      <c r="BA11" s="703"/>
      <c r="BB11" s="703"/>
      <c r="BC11" s="703"/>
      <c r="BD11" s="703"/>
      <c r="BE11" s="703"/>
      <c r="BF11" s="704"/>
      <c r="BG11" s="705">
        <v>40595</v>
      </c>
      <c r="BH11" s="706"/>
      <c r="BI11" s="706"/>
      <c r="BJ11" s="706"/>
      <c r="BK11" s="706"/>
      <c r="BL11" s="706"/>
      <c r="BM11" s="706"/>
      <c r="BN11" s="707"/>
      <c r="BO11" s="708">
        <v>4.4000000000000004</v>
      </c>
      <c r="BP11" s="708"/>
      <c r="BQ11" s="708"/>
      <c r="BR11" s="708"/>
      <c r="BS11" s="714">
        <v>8047</v>
      </c>
      <c r="BT11" s="706"/>
      <c r="BU11" s="706"/>
      <c r="BV11" s="706"/>
      <c r="BW11" s="706"/>
      <c r="BX11" s="706"/>
      <c r="BY11" s="706"/>
      <c r="BZ11" s="706"/>
      <c r="CA11" s="706"/>
      <c r="CB11" s="715"/>
      <c r="CD11" s="720" t="s">
        <v>247</v>
      </c>
      <c r="CE11" s="721"/>
      <c r="CF11" s="721"/>
      <c r="CG11" s="721"/>
      <c r="CH11" s="721"/>
      <c r="CI11" s="721"/>
      <c r="CJ11" s="721"/>
      <c r="CK11" s="721"/>
      <c r="CL11" s="721"/>
      <c r="CM11" s="721"/>
      <c r="CN11" s="721"/>
      <c r="CO11" s="721"/>
      <c r="CP11" s="721"/>
      <c r="CQ11" s="722"/>
      <c r="CR11" s="705">
        <v>629511</v>
      </c>
      <c r="CS11" s="706"/>
      <c r="CT11" s="706"/>
      <c r="CU11" s="706"/>
      <c r="CV11" s="706"/>
      <c r="CW11" s="706"/>
      <c r="CX11" s="706"/>
      <c r="CY11" s="707"/>
      <c r="CZ11" s="708">
        <v>7.7</v>
      </c>
      <c r="DA11" s="708"/>
      <c r="DB11" s="708"/>
      <c r="DC11" s="708"/>
      <c r="DD11" s="714">
        <v>153823</v>
      </c>
      <c r="DE11" s="706"/>
      <c r="DF11" s="706"/>
      <c r="DG11" s="706"/>
      <c r="DH11" s="706"/>
      <c r="DI11" s="706"/>
      <c r="DJ11" s="706"/>
      <c r="DK11" s="706"/>
      <c r="DL11" s="706"/>
      <c r="DM11" s="706"/>
      <c r="DN11" s="706"/>
      <c r="DO11" s="706"/>
      <c r="DP11" s="707"/>
      <c r="DQ11" s="714">
        <v>217644</v>
      </c>
      <c r="DR11" s="706"/>
      <c r="DS11" s="706"/>
      <c r="DT11" s="706"/>
      <c r="DU11" s="706"/>
      <c r="DV11" s="706"/>
      <c r="DW11" s="706"/>
      <c r="DX11" s="706"/>
      <c r="DY11" s="706"/>
      <c r="DZ11" s="706"/>
      <c r="EA11" s="706"/>
      <c r="EB11" s="706"/>
      <c r="EC11" s="715"/>
    </row>
    <row r="12" spans="2:143" ht="11.25" customHeight="1" x14ac:dyDescent="0.15">
      <c r="B12" s="702" t="s">
        <v>248</v>
      </c>
      <c r="C12" s="703"/>
      <c r="D12" s="703"/>
      <c r="E12" s="703"/>
      <c r="F12" s="703"/>
      <c r="G12" s="703"/>
      <c r="H12" s="703"/>
      <c r="I12" s="703"/>
      <c r="J12" s="703"/>
      <c r="K12" s="703"/>
      <c r="L12" s="703"/>
      <c r="M12" s="703"/>
      <c r="N12" s="703"/>
      <c r="O12" s="703"/>
      <c r="P12" s="703"/>
      <c r="Q12" s="704"/>
      <c r="R12" s="705">
        <v>157575</v>
      </c>
      <c r="S12" s="706"/>
      <c r="T12" s="706"/>
      <c r="U12" s="706"/>
      <c r="V12" s="706"/>
      <c r="W12" s="706"/>
      <c r="X12" s="706"/>
      <c r="Y12" s="707"/>
      <c r="Z12" s="708">
        <v>1.9</v>
      </c>
      <c r="AA12" s="708"/>
      <c r="AB12" s="708"/>
      <c r="AC12" s="708"/>
      <c r="AD12" s="709">
        <v>157575</v>
      </c>
      <c r="AE12" s="709"/>
      <c r="AF12" s="709"/>
      <c r="AG12" s="709"/>
      <c r="AH12" s="709"/>
      <c r="AI12" s="709"/>
      <c r="AJ12" s="709"/>
      <c r="AK12" s="709"/>
      <c r="AL12" s="710">
        <v>3.4</v>
      </c>
      <c r="AM12" s="711"/>
      <c r="AN12" s="711"/>
      <c r="AO12" s="712"/>
      <c r="AP12" s="702" t="s">
        <v>249</v>
      </c>
      <c r="AQ12" s="703"/>
      <c r="AR12" s="703"/>
      <c r="AS12" s="703"/>
      <c r="AT12" s="703"/>
      <c r="AU12" s="703"/>
      <c r="AV12" s="703"/>
      <c r="AW12" s="703"/>
      <c r="AX12" s="703"/>
      <c r="AY12" s="703"/>
      <c r="AZ12" s="703"/>
      <c r="BA12" s="703"/>
      <c r="BB12" s="703"/>
      <c r="BC12" s="703"/>
      <c r="BD12" s="703"/>
      <c r="BE12" s="703"/>
      <c r="BF12" s="704"/>
      <c r="BG12" s="705">
        <v>410265</v>
      </c>
      <c r="BH12" s="706"/>
      <c r="BI12" s="706"/>
      <c r="BJ12" s="706"/>
      <c r="BK12" s="706"/>
      <c r="BL12" s="706"/>
      <c r="BM12" s="706"/>
      <c r="BN12" s="707"/>
      <c r="BO12" s="708">
        <v>44.8</v>
      </c>
      <c r="BP12" s="708"/>
      <c r="BQ12" s="708"/>
      <c r="BR12" s="708"/>
      <c r="BS12" s="714" t="s">
        <v>237</v>
      </c>
      <c r="BT12" s="706"/>
      <c r="BU12" s="706"/>
      <c r="BV12" s="706"/>
      <c r="BW12" s="706"/>
      <c r="BX12" s="706"/>
      <c r="BY12" s="706"/>
      <c r="BZ12" s="706"/>
      <c r="CA12" s="706"/>
      <c r="CB12" s="715"/>
      <c r="CD12" s="720" t="s">
        <v>250</v>
      </c>
      <c r="CE12" s="721"/>
      <c r="CF12" s="721"/>
      <c r="CG12" s="721"/>
      <c r="CH12" s="721"/>
      <c r="CI12" s="721"/>
      <c r="CJ12" s="721"/>
      <c r="CK12" s="721"/>
      <c r="CL12" s="721"/>
      <c r="CM12" s="721"/>
      <c r="CN12" s="721"/>
      <c r="CO12" s="721"/>
      <c r="CP12" s="721"/>
      <c r="CQ12" s="722"/>
      <c r="CR12" s="705">
        <v>475934</v>
      </c>
      <c r="CS12" s="706"/>
      <c r="CT12" s="706"/>
      <c r="CU12" s="706"/>
      <c r="CV12" s="706"/>
      <c r="CW12" s="706"/>
      <c r="CX12" s="706"/>
      <c r="CY12" s="707"/>
      <c r="CZ12" s="708">
        <v>5.8</v>
      </c>
      <c r="DA12" s="708"/>
      <c r="DB12" s="708"/>
      <c r="DC12" s="708"/>
      <c r="DD12" s="714" t="s">
        <v>126</v>
      </c>
      <c r="DE12" s="706"/>
      <c r="DF12" s="706"/>
      <c r="DG12" s="706"/>
      <c r="DH12" s="706"/>
      <c r="DI12" s="706"/>
      <c r="DJ12" s="706"/>
      <c r="DK12" s="706"/>
      <c r="DL12" s="706"/>
      <c r="DM12" s="706"/>
      <c r="DN12" s="706"/>
      <c r="DO12" s="706"/>
      <c r="DP12" s="707"/>
      <c r="DQ12" s="714">
        <v>184720</v>
      </c>
      <c r="DR12" s="706"/>
      <c r="DS12" s="706"/>
      <c r="DT12" s="706"/>
      <c r="DU12" s="706"/>
      <c r="DV12" s="706"/>
      <c r="DW12" s="706"/>
      <c r="DX12" s="706"/>
      <c r="DY12" s="706"/>
      <c r="DZ12" s="706"/>
      <c r="EA12" s="706"/>
      <c r="EB12" s="706"/>
      <c r="EC12" s="715"/>
    </row>
    <row r="13" spans="2:143" ht="11.25" customHeight="1" x14ac:dyDescent="0.15">
      <c r="B13" s="702" t="s">
        <v>251</v>
      </c>
      <c r="C13" s="703"/>
      <c r="D13" s="703"/>
      <c r="E13" s="703"/>
      <c r="F13" s="703"/>
      <c r="G13" s="703"/>
      <c r="H13" s="703"/>
      <c r="I13" s="703"/>
      <c r="J13" s="703"/>
      <c r="K13" s="703"/>
      <c r="L13" s="703"/>
      <c r="M13" s="703"/>
      <c r="N13" s="703"/>
      <c r="O13" s="703"/>
      <c r="P13" s="703"/>
      <c r="Q13" s="704"/>
      <c r="R13" s="705">
        <v>3008</v>
      </c>
      <c r="S13" s="706"/>
      <c r="T13" s="706"/>
      <c r="U13" s="706"/>
      <c r="V13" s="706"/>
      <c r="W13" s="706"/>
      <c r="X13" s="706"/>
      <c r="Y13" s="707"/>
      <c r="Z13" s="708">
        <v>0</v>
      </c>
      <c r="AA13" s="708"/>
      <c r="AB13" s="708"/>
      <c r="AC13" s="708"/>
      <c r="AD13" s="709">
        <v>3008</v>
      </c>
      <c r="AE13" s="709"/>
      <c r="AF13" s="709"/>
      <c r="AG13" s="709"/>
      <c r="AH13" s="709"/>
      <c r="AI13" s="709"/>
      <c r="AJ13" s="709"/>
      <c r="AK13" s="709"/>
      <c r="AL13" s="710">
        <v>0.1</v>
      </c>
      <c r="AM13" s="711"/>
      <c r="AN13" s="711"/>
      <c r="AO13" s="712"/>
      <c r="AP13" s="702" t="s">
        <v>252</v>
      </c>
      <c r="AQ13" s="703"/>
      <c r="AR13" s="703"/>
      <c r="AS13" s="703"/>
      <c r="AT13" s="703"/>
      <c r="AU13" s="703"/>
      <c r="AV13" s="703"/>
      <c r="AW13" s="703"/>
      <c r="AX13" s="703"/>
      <c r="AY13" s="703"/>
      <c r="AZ13" s="703"/>
      <c r="BA13" s="703"/>
      <c r="BB13" s="703"/>
      <c r="BC13" s="703"/>
      <c r="BD13" s="703"/>
      <c r="BE13" s="703"/>
      <c r="BF13" s="704"/>
      <c r="BG13" s="705">
        <v>398427</v>
      </c>
      <c r="BH13" s="706"/>
      <c r="BI13" s="706"/>
      <c r="BJ13" s="706"/>
      <c r="BK13" s="706"/>
      <c r="BL13" s="706"/>
      <c r="BM13" s="706"/>
      <c r="BN13" s="707"/>
      <c r="BO13" s="708">
        <v>43.5</v>
      </c>
      <c r="BP13" s="708"/>
      <c r="BQ13" s="708"/>
      <c r="BR13" s="708"/>
      <c r="BS13" s="714" t="s">
        <v>237</v>
      </c>
      <c r="BT13" s="706"/>
      <c r="BU13" s="706"/>
      <c r="BV13" s="706"/>
      <c r="BW13" s="706"/>
      <c r="BX13" s="706"/>
      <c r="BY13" s="706"/>
      <c r="BZ13" s="706"/>
      <c r="CA13" s="706"/>
      <c r="CB13" s="715"/>
      <c r="CD13" s="720" t="s">
        <v>253</v>
      </c>
      <c r="CE13" s="721"/>
      <c r="CF13" s="721"/>
      <c r="CG13" s="721"/>
      <c r="CH13" s="721"/>
      <c r="CI13" s="721"/>
      <c r="CJ13" s="721"/>
      <c r="CK13" s="721"/>
      <c r="CL13" s="721"/>
      <c r="CM13" s="721"/>
      <c r="CN13" s="721"/>
      <c r="CO13" s="721"/>
      <c r="CP13" s="721"/>
      <c r="CQ13" s="722"/>
      <c r="CR13" s="705">
        <v>1145637</v>
      </c>
      <c r="CS13" s="706"/>
      <c r="CT13" s="706"/>
      <c r="CU13" s="706"/>
      <c r="CV13" s="706"/>
      <c r="CW13" s="706"/>
      <c r="CX13" s="706"/>
      <c r="CY13" s="707"/>
      <c r="CZ13" s="708">
        <v>14</v>
      </c>
      <c r="DA13" s="708"/>
      <c r="DB13" s="708"/>
      <c r="DC13" s="708"/>
      <c r="DD13" s="714">
        <v>640280</v>
      </c>
      <c r="DE13" s="706"/>
      <c r="DF13" s="706"/>
      <c r="DG13" s="706"/>
      <c r="DH13" s="706"/>
      <c r="DI13" s="706"/>
      <c r="DJ13" s="706"/>
      <c r="DK13" s="706"/>
      <c r="DL13" s="706"/>
      <c r="DM13" s="706"/>
      <c r="DN13" s="706"/>
      <c r="DO13" s="706"/>
      <c r="DP13" s="707"/>
      <c r="DQ13" s="714">
        <v>523477</v>
      </c>
      <c r="DR13" s="706"/>
      <c r="DS13" s="706"/>
      <c r="DT13" s="706"/>
      <c r="DU13" s="706"/>
      <c r="DV13" s="706"/>
      <c r="DW13" s="706"/>
      <c r="DX13" s="706"/>
      <c r="DY13" s="706"/>
      <c r="DZ13" s="706"/>
      <c r="EA13" s="706"/>
      <c r="EB13" s="706"/>
      <c r="EC13" s="715"/>
    </row>
    <row r="14" spans="2:143" ht="11.25" customHeight="1" x14ac:dyDescent="0.15">
      <c r="B14" s="702" t="s">
        <v>254</v>
      </c>
      <c r="C14" s="703"/>
      <c r="D14" s="703"/>
      <c r="E14" s="703"/>
      <c r="F14" s="703"/>
      <c r="G14" s="703"/>
      <c r="H14" s="703"/>
      <c r="I14" s="703"/>
      <c r="J14" s="703"/>
      <c r="K14" s="703"/>
      <c r="L14" s="703"/>
      <c r="M14" s="703"/>
      <c r="N14" s="703"/>
      <c r="O14" s="703"/>
      <c r="P14" s="703"/>
      <c r="Q14" s="704"/>
      <c r="R14" s="705" t="s">
        <v>237</v>
      </c>
      <c r="S14" s="706"/>
      <c r="T14" s="706"/>
      <c r="U14" s="706"/>
      <c r="V14" s="706"/>
      <c r="W14" s="706"/>
      <c r="X14" s="706"/>
      <c r="Y14" s="707"/>
      <c r="Z14" s="708" t="s">
        <v>126</v>
      </c>
      <c r="AA14" s="708"/>
      <c r="AB14" s="708"/>
      <c r="AC14" s="708"/>
      <c r="AD14" s="709" t="s">
        <v>126</v>
      </c>
      <c r="AE14" s="709"/>
      <c r="AF14" s="709"/>
      <c r="AG14" s="709"/>
      <c r="AH14" s="709"/>
      <c r="AI14" s="709"/>
      <c r="AJ14" s="709"/>
      <c r="AK14" s="709"/>
      <c r="AL14" s="710" t="s">
        <v>255</v>
      </c>
      <c r="AM14" s="711"/>
      <c r="AN14" s="711"/>
      <c r="AO14" s="712"/>
      <c r="AP14" s="702" t="s">
        <v>256</v>
      </c>
      <c r="AQ14" s="703"/>
      <c r="AR14" s="703"/>
      <c r="AS14" s="703"/>
      <c r="AT14" s="703"/>
      <c r="AU14" s="703"/>
      <c r="AV14" s="703"/>
      <c r="AW14" s="703"/>
      <c r="AX14" s="703"/>
      <c r="AY14" s="703"/>
      <c r="AZ14" s="703"/>
      <c r="BA14" s="703"/>
      <c r="BB14" s="703"/>
      <c r="BC14" s="703"/>
      <c r="BD14" s="703"/>
      <c r="BE14" s="703"/>
      <c r="BF14" s="704"/>
      <c r="BG14" s="705">
        <v>20144</v>
      </c>
      <c r="BH14" s="706"/>
      <c r="BI14" s="706"/>
      <c r="BJ14" s="706"/>
      <c r="BK14" s="706"/>
      <c r="BL14" s="706"/>
      <c r="BM14" s="706"/>
      <c r="BN14" s="707"/>
      <c r="BO14" s="708">
        <v>2.2000000000000002</v>
      </c>
      <c r="BP14" s="708"/>
      <c r="BQ14" s="708"/>
      <c r="BR14" s="708"/>
      <c r="BS14" s="714" t="s">
        <v>126</v>
      </c>
      <c r="BT14" s="706"/>
      <c r="BU14" s="706"/>
      <c r="BV14" s="706"/>
      <c r="BW14" s="706"/>
      <c r="BX14" s="706"/>
      <c r="BY14" s="706"/>
      <c r="BZ14" s="706"/>
      <c r="CA14" s="706"/>
      <c r="CB14" s="715"/>
      <c r="CD14" s="720" t="s">
        <v>257</v>
      </c>
      <c r="CE14" s="721"/>
      <c r="CF14" s="721"/>
      <c r="CG14" s="721"/>
      <c r="CH14" s="721"/>
      <c r="CI14" s="721"/>
      <c r="CJ14" s="721"/>
      <c r="CK14" s="721"/>
      <c r="CL14" s="721"/>
      <c r="CM14" s="721"/>
      <c r="CN14" s="721"/>
      <c r="CO14" s="721"/>
      <c r="CP14" s="721"/>
      <c r="CQ14" s="722"/>
      <c r="CR14" s="705">
        <v>366305</v>
      </c>
      <c r="CS14" s="706"/>
      <c r="CT14" s="706"/>
      <c r="CU14" s="706"/>
      <c r="CV14" s="706"/>
      <c r="CW14" s="706"/>
      <c r="CX14" s="706"/>
      <c r="CY14" s="707"/>
      <c r="CZ14" s="708">
        <v>4.5</v>
      </c>
      <c r="DA14" s="708"/>
      <c r="DB14" s="708"/>
      <c r="DC14" s="708"/>
      <c r="DD14" s="714">
        <v>26306</v>
      </c>
      <c r="DE14" s="706"/>
      <c r="DF14" s="706"/>
      <c r="DG14" s="706"/>
      <c r="DH14" s="706"/>
      <c r="DI14" s="706"/>
      <c r="DJ14" s="706"/>
      <c r="DK14" s="706"/>
      <c r="DL14" s="706"/>
      <c r="DM14" s="706"/>
      <c r="DN14" s="706"/>
      <c r="DO14" s="706"/>
      <c r="DP14" s="707"/>
      <c r="DQ14" s="714">
        <v>339231</v>
      </c>
      <c r="DR14" s="706"/>
      <c r="DS14" s="706"/>
      <c r="DT14" s="706"/>
      <c r="DU14" s="706"/>
      <c r="DV14" s="706"/>
      <c r="DW14" s="706"/>
      <c r="DX14" s="706"/>
      <c r="DY14" s="706"/>
      <c r="DZ14" s="706"/>
      <c r="EA14" s="706"/>
      <c r="EB14" s="706"/>
      <c r="EC14" s="715"/>
    </row>
    <row r="15" spans="2:143" ht="11.25" customHeight="1" x14ac:dyDescent="0.15">
      <c r="B15" s="702" t="s">
        <v>258</v>
      </c>
      <c r="C15" s="703"/>
      <c r="D15" s="703"/>
      <c r="E15" s="703"/>
      <c r="F15" s="703"/>
      <c r="G15" s="703"/>
      <c r="H15" s="703"/>
      <c r="I15" s="703"/>
      <c r="J15" s="703"/>
      <c r="K15" s="703"/>
      <c r="L15" s="703"/>
      <c r="M15" s="703"/>
      <c r="N15" s="703"/>
      <c r="O15" s="703"/>
      <c r="P15" s="703"/>
      <c r="Q15" s="704"/>
      <c r="R15" s="705">
        <v>27812</v>
      </c>
      <c r="S15" s="706"/>
      <c r="T15" s="706"/>
      <c r="U15" s="706"/>
      <c r="V15" s="706"/>
      <c r="W15" s="706"/>
      <c r="X15" s="706"/>
      <c r="Y15" s="707"/>
      <c r="Z15" s="708">
        <v>0.3</v>
      </c>
      <c r="AA15" s="708"/>
      <c r="AB15" s="708"/>
      <c r="AC15" s="708"/>
      <c r="AD15" s="709">
        <v>27812</v>
      </c>
      <c r="AE15" s="709"/>
      <c r="AF15" s="709"/>
      <c r="AG15" s="709"/>
      <c r="AH15" s="709"/>
      <c r="AI15" s="709"/>
      <c r="AJ15" s="709"/>
      <c r="AK15" s="709"/>
      <c r="AL15" s="710">
        <v>0.6</v>
      </c>
      <c r="AM15" s="711"/>
      <c r="AN15" s="711"/>
      <c r="AO15" s="712"/>
      <c r="AP15" s="702" t="s">
        <v>259</v>
      </c>
      <c r="AQ15" s="703"/>
      <c r="AR15" s="703"/>
      <c r="AS15" s="703"/>
      <c r="AT15" s="703"/>
      <c r="AU15" s="703"/>
      <c r="AV15" s="703"/>
      <c r="AW15" s="703"/>
      <c r="AX15" s="703"/>
      <c r="AY15" s="703"/>
      <c r="AZ15" s="703"/>
      <c r="BA15" s="703"/>
      <c r="BB15" s="703"/>
      <c r="BC15" s="703"/>
      <c r="BD15" s="703"/>
      <c r="BE15" s="703"/>
      <c r="BF15" s="704"/>
      <c r="BG15" s="705">
        <v>63415</v>
      </c>
      <c r="BH15" s="706"/>
      <c r="BI15" s="706"/>
      <c r="BJ15" s="706"/>
      <c r="BK15" s="706"/>
      <c r="BL15" s="706"/>
      <c r="BM15" s="706"/>
      <c r="BN15" s="707"/>
      <c r="BO15" s="708">
        <v>6.9</v>
      </c>
      <c r="BP15" s="708"/>
      <c r="BQ15" s="708"/>
      <c r="BR15" s="708"/>
      <c r="BS15" s="714" t="s">
        <v>126</v>
      </c>
      <c r="BT15" s="706"/>
      <c r="BU15" s="706"/>
      <c r="BV15" s="706"/>
      <c r="BW15" s="706"/>
      <c r="BX15" s="706"/>
      <c r="BY15" s="706"/>
      <c r="BZ15" s="706"/>
      <c r="CA15" s="706"/>
      <c r="CB15" s="715"/>
      <c r="CD15" s="720" t="s">
        <v>260</v>
      </c>
      <c r="CE15" s="721"/>
      <c r="CF15" s="721"/>
      <c r="CG15" s="721"/>
      <c r="CH15" s="721"/>
      <c r="CI15" s="721"/>
      <c r="CJ15" s="721"/>
      <c r="CK15" s="721"/>
      <c r="CL15" s="721"/>
      <c r="CM15" s="721"/>
      <c r="CN15" s="721"/>
      <c r="CO15" s="721"/>
      <c r="CP15" s="721"/>
      <c r="CQ15" s="722"/>
      <c r="CR15" s="705">
        <v>507604</v>
      </c>
      <c r="CS15" s="706"/>
      <c r="CT15" s="706"/>
      <c r="CU15" s="706"/>
      <c r="CV15" s="706"/>
      <c r="CW15" s="706"/>
      <c r="CX15" s="706"/>
      <c r="CY15" s="707"/>
      <c r="CZ15" s="708">
        <v>6.2</v>
      </c>
      <c r="DA15" s="708"/>
      <c r="DB15" s="708"/>
      <c r="DC15" s="708"/>
      <c r="DD15" s="714">
        <v>8709</v>
      </c>
      <c r="DE15" s="706"/>
      <c r="DF15" s="706"/>
      <c r="DG15" s="706"/>
      <c r="DH15" s="706"/>
      <c r="DI15" s="706"/>
      <c r="DJ15" s="706"/>
      <c r="DK15" s="706"/>
      <c r="DL15" s="706"/>
      <c r="DM15" s="706"/>
      <c r="DN15" s="706"/>
      <c r="DO15" s="706"/>
      <c r="DP15" s="707"/>
      <c r="DQ15" s="714">
        <v>467752</v>
      </c>
      <c r="DR15" s="706"/>
      <c r="DS15" s="706"/>
      <c r="DT15" s="706"/>
      <c r="DU15" s="706"/>
      <c r="DV15" s="706"/>
      <c r="DW15" s="706"/>
      <c r="DX15" s="706"/>
      <c r="DY15" s="706"/>
      <c r="DZ15" s="706"/>
      <c r="EA15" s="706"/>
      <c r="EB15" s="706"/>
      <c r="EC15" s="715"/>
    </row>
    <row r="16" spans="2:143" ht="11.25" customHeight="1" x14ac:dyDescent="0.15">
      <c r="B16" s="702" t="s">
        <v>261</v>
      </c>
      <c r="C16" s="703"/>
      <c r="D16" s="703"/>
      <c r="E16" s="703"/>
      <c r="F16" s="703"/>
      <c r="G16" s="703"/>
      <c r="H16" s="703"/>
      <c r="I16" s="703"/>
      <c r="J16" s="703"/>
      <c r="K16" s="703"/>
      <c r="L16" s="703"/>
      <c r="M16" s="703"/>
      <c r="N16" s="703"/>
      <c r="O16" s="703"/>
      <c r="P16" s="703"/>
      <c r="Q16" s="704"/>
      <c r="R16" s="705" t="s">
        <v>237</v>
      </c>
      <c r="S16" s="706"/>
      <c r="T16" s="706"/>
      <c r="U16" s="706"/>
      <c r="V16" s="706"/>
      <c r="W16" s="706"/>
      <c r="X16" s="706"/>
      <c r="Y16" s="707"/>
      <c r="Z16" s="708" t="s">
        <v>126</v>
      </c>
      <c r="AA16" s="708"/>
      <c r="AB16" s="708"/>
      <c r="AC16" s="708"/>
      <c r="AD16" s="709" t="s">
        <v>262</v>
      </c>
      <c r="AE16" s="709"/>
      <c r="AF16" s="709"/>
      <c r="AG16" s="709"/>
      <c r="AH16" s="709"/>
      <c r="AI16" s="709"/>
      <c r="AJ16" s="709"/>
      <c r="AK16" s="709"/>
      <c r="AL16" s="710" t="s">
        <v>126</v>
      </c>
      <c r="AM16" s="711"/>
      <c r="AN16" s="711"/>
      <c r="AO16" s="712"/>
      <c r="AP16" s="702" t="s">
        <v>263</v>
      </c>
      <c r="AQ16" s="703"/>
      <c r="AR16" s="703"/>
      <c r="AS16" s="703"/>
      <c r="AT16" s="703"/>
      <c r="AU16" s="703"/>
      <c r="AV16" s="703"/>
      <c r="AW16" s="703"/>
      <c r="AX16" s="703"/>
      <c r="AY16" s="703"/>
      <c r="AZ16" s="703"/>
      <c r="BA16" s="703"/>
      <c r="BB16" s="703"/>
      <c r="BC16" s="703"/>
      <c r="BD16" s="703"/>
      <c r="BE16" s="703"/>
      <c r="BF16" s="704"/>
      <c r="BG16" s="705" t="s">
        <v>126</v>
      </c>
      <c r="BH16" s="706"/>
      <c r="BI16" s="706"/>
      <c r="BJ16" s="706"/>
      <c r="BK16" s="706"/>
      <c r="BL16" s="706"/>
      <c r="BM16" s="706"/>
      <c r="BN16" s="707"/>
      <c r="BO16" s="708" t="s">
        <v>126</v>
      </c>
      <c r="BP16" s="708"/>
      <c r="BQ16" s="708"/>
      <c r="BR16" s="708"/>
      <c r="BS16" s="714" t="s">
        <v>237</v>
      </c>
      <c r="BT16" s="706"/>
      <c r="BU16" s="706"/>
      <c r="BV16" s="706"/>
      <c r="BW16" s="706"/>
      <c r="BX16" s="706"/>
      <c r="BY16" s="706"/>
      <c r="BZ16" s="706"/>
      <c r="CA16" s="706"/>
      <c r="CB16" s="715"/>
      <c r="CD16" s="720" t="s">
        <v>264</v>
      </c>
      <c r="CE16" s="721"/>
      <c r="CF16" s="721"/>
      <c r="CG16" s="721"/>
      <c r="CH16" s="721"/>
      <c r="CI16" s="721"/>
      <c r="CJ16" s="721"/>
      <c r="CK16" s="721"/>
      <c r="CL16" s="721"/>
      <c r="CM16" s="721"/>
      <c r="CN16" s="721"/>
      <c r="CO16" s="721"/>
      <c r="CP16" s="721"/>
      <c r="CQ16" s="722"/>
      <c r="CR16" s="705">
        <v>23226</v>
      </c>
      <c r="CS16" s="706"/>
      <c r="CT16" s="706"/>
      <c r="CU16" s="706"/>
      <c r="CV16" s="706"/>
      <c r="CW16" s="706"/>
      <c r="CX16" s="706"/>
      <c r="CY16" s="707"/>
      <c r="CZ16" s="708">
        <v>0.3</v>
      </c>
      <c r="DA16" s="708"/>
      <c r="DB16" s="708"/>
      <c r="DC16" s="708"/>
      <c r="DD16" s="714" t="s">
        <v>126</v>
      </c>
      <c r="DE16" s="706"/>
      <c r="DF16" s="706"/>
      <c r="DG16" s="706"/>
      <c r="DH16" s="706"/>
      <c r="DI16" s="706"/>
      <c r="DJ16" s="706"/>
      <c r="DK16" s="706"/>
      <c r="DL16" s="706"/>
      <c r="DM16" s="706"/>
      <c r="DN16" s="706"/>
      <c r="DO16" s="706"/>
      <c r="DP16" s="707"/>
      <c r="DQ16" s="714">
        <v>9626</v>
      </c>
      <c r="DR16" s="706"/>
      <c r="DS16" s="706"/>
      <c r="DT16" s="706"/>
      <c r="DU16" s="706"/>
      <c r="DV16" s="706"/>
      <c r="DW16" s="706"/>
      <c r="DX16" s="706"/>
      <c r="DY16" s="706"/>
      <c r="DZ16" s="706"/>
      <c r="EA16" s="706"/>
      <c r="EB16" s="706"/>
      <c r="EC16" s="715"/>
    </row>
    <row r="17" spans="2:133" ht="11.25" customHeight="1" x14ac:dyDescent="0.15">
      <c r="B17" s="702" t="s">
        <v>265</v>
      </c>
      <c r="C17" s="703"/>
      <c r="D17" s="703"/>
      <c r="E17" s="703"/>
      <c r="F17" s="703"/>
      <c r="G17" s="703"/>
      <c r="H17" s="703"/>
      <c r="I17" s="703"/>
      <c r="J17" s="703"/>
      <c r="K17" s="703"/>
      <c r="L17" s="703"/>
      <c r="M17" s="703"/>
      <c r="N17" s="703"/>
      <c r="O17" s="703"/>
      <c r="P17" s="703"/>
      <c r="Q17" s="704"/>
      <c r="R17" s="705">
        <v>2333</v>
      </c>
      <c r="S17" s="706"/>
      <c r="T17" s="706"/>
      <c r="U17" s="706"/>
      <c r="V17" s="706"/>
      <c r="W17" s="706"/>
      <c r="X17" s="706"/>
      <c r="Y17" s="707"/>
      <c r="Z17" s="708">
        <v>0</v>
      </c>
      <c r="AA17" s="708"/>
      <c r="AB17" s="708"/>
      <c r="AC17" s="708"/>
      <c r="AD17" s="709">
        <v>2333</v>
      </c>
      <c r="AE17" s="709"/>
      <c r="AF17" s="709"/>
      <c r="AG17" s="709"/>
      <c r="AH17" s="709"/>
      <c r="AI17" s="709"/>
      <c r="AJ17" s="709"/>
      <c r="AK17" s="709"/>
      <c r="AL17" s="710">
        <v>0.1</v>
      </c>
      <c r="AM17" s="711"/>
      <c r="AN17" s="711"/>
      <c r="AO17" s="712"/>
      <c r="AP17" s="702" t="s">
        <v>266</v>
      </c>
      <c r="AQ17" s="703"/>
      <c r="AR17" s="703"/>
      <c r="AS17" s="703"/>
      <c r="AT17" s="703"/>
      <c r="AU17" s="703"/>
      <c r="AV17" s="703"/>
      <c r="AW17" s="703"/>
      <c r="AX17" s="703"/>
      <c r="AY17" s="703"/>
      <c r="AZ17" s="703"/>
      <c r="BA17" s="703"/>
      <c r="BB17" s="703"/>
      <c r="BC17" s="703"/>
      <c r="BD17" s="703"/>
      <c r="BE17" s="703"/>
      <c r="BF17" s="704"/>
      <c r="BG17" s="705" t="s">
        <v>237</v>
      </c>
      <c r="BH17" s="706"/>
      <c r="BI17" s="706"/>
      <c r="BJ17" s="706"/>
      <c r="BK17" s="706"/>
      <c r="BL17" s="706"/>
      <c r="BM17" s="706"/>
      <c r="BN17" s="707"/>
      <c r="BO17" s="708" t="s">
        <v>126</v>
      </c>
      <c r="BP17" s="708"/>
      <c r="BQ17" s="708"/>
      <c r="BR17" s="708"/>
      <c r="BS17" s="714" t="s">
        <v>126</v>
      </c>
      <c r="BT17" s="706"/>
      <c r="BU17" s="706"/>
      <c r="BV17" s="706"/>
      <c r="BW17" s="706"/>
      <c r="BX17" s="706"/>
      <c r="BY17" s="706"/>
      <c r="BZ17" s="706"/>
      <c r="CA17" s="706"/>
      <c r="CB17" s="715"/>
      <c r="CD17" s="720" t="s">
        <v>267</v>
      </c>
      <c r="CE17" s="721"/>
      <c r="CF17" s="721"/>
      <c r="CG17" s="721"/>
      <c r="CH17" s="721"/>
      <c r="CI17" s="721"/>
      <c r="CJ17" s="721"/>
      <c r="CK17" s="721"/>
      <c r="CL17" s="721"/>
      <c r="CM17" s="721"/>
      <c r="CN17" s="721"/>
      <c r="CO17" s="721"/>
      <c r="CP17" s="721"/>
      <c r="CQ17" s="722"/>
      <c r="CR17" s="705">
        <v>1320210</v>
      </c>
      <c r="CS17" s="706"/>
      <c r="CT17" s="706"/>
      <c r="CU17" s="706"/>
      <c r="CV17" s="706"/>
      <c r="CW17" s="706"/>
      <c r="CX17" s="706"/>
      <c r="CY17" s="707"/>
      <c r="CZ17" s="708">
        <v>16.2</v>
      </c>
      <c r="DA17" s="708"/>
      <c r="DB17" s="708"/>
      <c r="DC17" s="708"/>
      <c r="DD17" s="714" t="s">
        <v>237</v>
      </c>
      <c r="DE17" s="706"/>
      <c r="DF17" s="706"/>
      <c r="DG17" s="706"/>
      <c r="DH17" s="706"/>
      <c r="DI17" s="706"/>
      <c r="DJ17" s="706"/>
      <c r="DK17" s="706"/>
      <c r="DL17" s="706"/>
      <c r="DM17" s="706"/>
      <c r="DN17" s="706"/>
      <c r="DO17" s="706"/>
      <c r="DP17" s="707"/>
      <c r="DQ17" s="714">
        <v>1245202</v>
      </c>
      <c r="DR17" s="706"/>
      <c r="DS17" s="706"/>
      <c r="DT17" s="706"/>
      <c r="DU17" s="706"/>
      <c r="DV17" s="706"/>
      <c r="DW17" s="706"/>
      <c r="DX17" s="706"/>
      <c r="DY17" s="706"/>
      <c r="DZ17" s="706"/>
      <c r="EA17" s="706"/>
      <c r="EB17" s="706"/>
      <c r="EC17" s="715"/>
    </row>
    <row r="18" spans="2:133" ht="11.25" customHeight="1" x14ac:dyDescent="0.15">
      <c r="B18" s="702" t="s">
        <v>268</v>
      </c>
      <c r="C18" s="703"/>
      <c r="D18" s="703"/>
      <c r="E18" s="703"/>
      <c r="F18" s="703"/>
      <c r="G18" s="703"/>
      <c r="H18" s="703"/>
      <c r="I18" s="703"/>
      <c r="J18" s="703"/>
      <c r="K18" s="703"/>
      <c r="L18" s="703"/>
      <c r="M18" s="703"/>
      <c r="N18" s="703"/>
      <c r="O18" s="703"/>
      <c r="P18" s="703"/>
      <c r="Q18" s="704"/>
      <c r="R18" s="705">
        <v>3863091</v>
      </c>
      <c r="S18" s="706"/>
      <c r="T18" s="706"/>
      <c r="U18" s="706"/>
      <c r="V18" s="706"/>
      <c r="W18" s="706"/>
      <c r="X18" s="706"/>
      <c r="Y18" s="707"/>
      <c r="Z18" s="708">
        <v>46.8</v>
      </c>
      <c r="AA18" s="708"/>
      <c r="AB18" s="708"/>
      <c r="AC18" s="708"/>
      <c r="AD18" s="709">
        <v>3312915</v>
      </c>
      <c r="AE18" s="709"/>
      <c r="AF18" s="709"/>
      <c r="AG18" s="709"/>
      <c r="AH18" s="709"/>
      <c r="AI18" s="709"/>
      <c r="AJ18" s="709"/>
      <c r="AK18" s="709"/>
      <c r="AL18" s="710">
        <v>72.400000000000006</v>
      </c>
      <c r="AM18" s="711"/>
      <c r="AN18" s="711"/>
      <c r="AO18" s="712"/>
      <c r="AP18" s="702" t="s">
        <v>269</v>
      </c>
      <c r="AQ18" s="703"/>
      <c r="AR18" s="703"/>
      <c r="AS18" s="703"/>
      <c r="AT18" s="703"/>
      <c r="AU18" s="703"/>
      <c r="AV18" s="703"/>
      <c r="AW18" s="703"/>
      <c r="AX18" s="703"/>
      <c r="AY18" s="703"/>
      <c r="AZ18" s="703"/>
      <c r="BA18" s="703"/>
      <c r="BB18" s="703"/>
      <c r="BC18" s="703"/>
      <c r="BD18" s="703"/>
      <c r="BE18" s="703"/>
      <c r="BF18" s="704"/>
      <c r="BG18" s="705" t="s">
        <v>262</v>
      </c>
      <c r="BH18" s="706"/>
      <c r="BI18" s="706"/>
      <c r="BJ18" s="706"/>
      <c r="BK18" s="706"/>
      <c r="BL18" s="706"/>
      <c r="BM18" s="706"/>
      <c r="BN18" s="707"/>
      <c r="BO18" s="708" t="s">
        <v>126</v>
      </c>
      <c r="BP18" s="708"/>
      <c r="BQ18" s="708"/>
      <c r="BR18" s="708"/>
      <c r="BS18" s="714" t="s">
        <v>237</v>
      </c>
      <c r="BT18" s="706"/>
      <c r="BU18" s="706"/>
      <c r="BV18" s="706"/>
      <c r="BW18" s="706"/>
      <c r="BX18" s="706"/>
      <c r="BY18" s="706"/>
      <c r="BZ18" s="706"/>
      <c r="CA18" s="706"/>
      <c r="CB18" s="715"/>
      <c r="CD18" s="720" t="s">
        <v>270</v>
      </c>
      <c r="CE18" s="721"/>
      <c r="CF18" s="721"/>
      <c r="CG18" s="721"/>
      <c r="CH18" s="721"/>
      <c r="CI18" s="721"/>
      <c r="CJ18" s="721"/>
      <c r="CK18" s="721"/>
      <c r="CL18" s="721"/>
      <c r="CM18" s="721"/>
      <c r="CN18" s="721"/>
      <c r="CO18" s="721"/>
      <c r="CP18" s="721"/>
      <c r="CQ18" s="722"/>
      <c r="CR18" s="705" t="s">
        <v>237</v>
      </c>
      <c r="CS18" s="706"/>
      <c r="CT18" s="706"/>
      <c r="CU18" s="706"/>
      <c r="CV18" s="706"/>
      <c r="CW18" s="706"/>
      <c r="CX18" s="706"/>
      <c r="CY18" s="707"/>
      <c r="CZ18" s="708" t="s">
        <v>237</v>
      </c>
      <c r="DA18" s="708"/>
      <c r="DB18" s="708"/>
      <c r="DC18" s="708"/>
      <c r="DD18" s="714" t="s">
        <v>126</v>
      </c>
      <c r="DE18" s="706"/>
      <c r="DF18" s="706"/>
      <c r="DG18" s="706"/>
      <c r="DH18" s="706"/>
      <c r="DI18" s="706"/>
      <c r="DJ18" s="706"/>
      <c r="DK18" s="706"/>
      <c r="DL18" s="706"/>
      <c r="DM18" s="706"/>
      <c r="DN18" s="706"/>
      <c r="DO18" s="706"/>
      <c r="DP18" s="707"/>
      <c r="DQ18" s="714" t="s">
        <v>126</v>
      </c>
      <c r="DR18" s="706"/>
      <c r="DS18" s="706"/>
      <c r="DT18" s="706"/>
      <c r="DU18" s="706"/>
      <c r="DV18" s="706"/>
      <c r="DW18" s="706"/>
      <c r="DX18" s="706"/>
      <c r="DY18" s="706"/>
      <c r="DZ18" s="706"/>
      <c r="EA18" s="706"/>
      <c r="EB18" s="706"/>
      <c r="EC18" s="715"/>
    </row>
    <row r="19" spans="2:133" ht="11.25" customHeight="1" x14ac:dyDescent="0.15">
      <c r="B19" s="702" t="s">
        <v>271</v>
      </c>
      <c r="C19" s="703"/>
      <c r="D19" s="703"/>
      <c r="E19" s="703"/>
      <c r="F19" s="703"/>
      <c r="G19" s="703"/>
      <c r="H19" s="703"/>
      <c r="I19" s="703"/>
      <c r="J19" s="703"/>
      <c r="K19" s="703"/>
      <c r="L19" s="703"/>
      <c r="M19" s="703"/>
      <c r="N19" s="703"/>
      <c r="O19" s="703"/>
      <c r="P19" s="703"/>
      <c r="Q19" s="704"/>
      <c r="R19" s="705">
        <v>3312915</v>
      </c>
      <c r="S19" s="706"/>
      <c r="T19" s="706"/>
      <c r="U19" s="706"/>
      <c r="V19" s="706"/>
      <c r="W19" s="706"/>
      <c r="X19" s="706"/>
      <c r="Y19" s="707"/>
      <c r="Z19" s="708">
        <v>40.1</v>
      </c>
      <c r="AA19" s="708"/>
      <c r="AB19" s="708"/>
      <c r="AC19" s="708"/>
      <c r="AD19" s="709">
        <v>3312915</v>
      </c>
      <c r="AE19" s="709"/>
      <c r="AF19" s="709"/>
      <c r="AG19" s="709"/>
      <c r="AH19" s="709"/>
      <c r="AI19" s="709"/>
      <c r="AJ19" s="709"/>
      <c r="AK19" s="709"/>
      <c r="AL19" s="710">
        <v>72.400000000000006</v>
      </c>
      <c r="AM19" s="711"/>
      <c r="AN19" s="711"/>
      <c r="AO19" s="712"/>
      <c r="AP19" s="702" t="s">
        <v>272</v>
      </c>
      <c r="AQ19" s="703"/>
      <c r="AR19" s="703"/>
      <c r="AS19" s="703"/>
      <c r="AT19" s="703"/>
      <c r="AU19" s="703"/>
      <c r="AV19" s="703"/>
      <c r="AW19" s="703"/>
      <c r="AX19" s="703"/>
      <c r="AY19" s="703"/>
      <c r="AZ19" s="703"/>
      <c r="BA19" s="703"/>
      <c r="BB19" s="703"/>
      <c r="BC19" s="703"/>
      <c r="BD19" s="703"/>
      <c r="BE19" s="703"/>
      <c r="BF19" s="704"/>
      <c r="BG19" s="705">
        <v>21327</v>
      </c>
      <c r="BH19" s="706"/>
      <c r="BI19" s="706"/>
      <c r="BJ19" s="706"/>
      <c r="BK19" s="706"/>
      <c r="BL19" s="706"/>
      <c r="BM19" s="706"/>
      <c r="BN19" s="707"/>
      <c r="BO19" s="708">
        <v>2.2999999999999998</v>
      </c>
      <c r="BP19" s="708"/>
      <c r="BQ19" s="708"/>
      <c r="BR19" s="708"/>
      <c r="BS19" s="714" t="s">
        <v>237</v>
      </c>
      <c r="BT19" s="706"/>
      <c r="BU19" s="706"/>
      <c r="BV19" s="706"/>
      <c r="BW19" s="706"/>
      <c r="BX19" s="706"/>
      <c r="BY19" s="706"/>
      <c r="BZ19" s="706"/>
      <c r="CA19" s="706"/>
      <c r="CB19" s="715"/>
      <c r="CD19" s="720" t="s">
        <v>273</v>
      </c>
      <c r="CE19" s="721"/>
      <c r="CF19" s="721"/>
      <c r="CG19" s="721"/>
      <c r="CH19" s="721"/>
      <c r="CI19" s="721"/>
      <c r="CJ19" s="721"/>
      <c r="CK19" s="721"/>
      <c r="CL19" s="721"/>
      <c r="CM19" s="721"/>
      <c r="CN19" s="721"/>
      <c r="CO19" s="721"/>
      <c r="CP19" s="721"/>
      <c r="CQ19" s="722"/>
      <c r="CR19" s="705" t="s">
        <v>126</v>
      </c>
      <c r="CS19" s="706"/>
      <c r="CT19" s="706"/>
      <c r="CU19" s="706"/>
      <c r="CV19" s="706"/>
      <c r="CW19" s="706"/>
      <c r="CX19" s="706"/>
      <c r="CY19" s="707"/>
      <c r="CZ19" s="708" t="s">
        <v>237</v>
      </c>
      <c r="DA19" s="708"/>
      <c r="DB19" s="708"/>
      <c r="DC19" s="708"/>
      <c r="DD19" s="714" t="s">
        <v>126</v>
      </c>
      <c r="DE19" s="706"/>
      <c r="DF19" s="706"/>
      <c r="DG19" s="706"/>
      <c r="DH19" s="706"/>
      <c r="DI19" s="706"/>
      <c r="DJ19" s="706"/>
      <c r="DK19" s="706"/>
      <c r="DL19" s="706"/>
      <c r="DM19" s="706"/>
      <c r="DN19" s="706"/>
      <c r="DO19" s="706"/>
      <c r="DP19" s="707"/>
      <c r="DQ19" s="714" t="s">
        <v>126</v>
      </c>
      <c r="DR19" s="706"/>
      <c r="DS19" s="706"/>
      <c r="DT19" s="706"/>
      <c r="DU19" s="706"/>
      <c r="DV19" s="706"/>
      <c r="DW19" s="706"/>
      <c r="DX19" s="706"/>
      <c r="DY19" s="706"/>
      <c r="DZ19" s="706"/>
      <c r="EA19" s="706"/>
      <c r="EB19" s="706"/>
      <c r="EC19" s="715"/>
    </row>
    <row r="20" spans="2:133" ht="11.25" customHeight="1" x14ac:dyDescent="0.15">
      <c r="B20" s="702" t="s">
        <v>274</v>
      </c>
      <c r="C20" s="703"/>
      <c r="D20" s="703"/>
      <c r="E20" s="703"/>
      <c r="F20" s="703"/>
      <c r="G20" s="703"/>
      <c r="H20" s="703"/>
      <c r="I20" s="703"/>
      <c r="J20" s="703"/>
      <c r="K20" s="703"/>
      <c r="L20" s="703"/>
      <c r="M20" s="703"/>
      <c r="N20" s="703"/>
      <c r="O20" s="703"/>
      <c r="P20" s="703"/>
      <c r="Q20" s="704"/>
      <c r="R20" s="705">
        <v>550176</v>
      </c>
      <c r="S20" s="706"/>
      <c r="T20" s="706"/>
      <c r="U20" s="706"/>
      <c r="V20" s="706"/>
      <c r="W20" s="706"/>
      <c r="X20" s="706"/>
      <c r="Y20" s="707"/>
      <c r="Z20" s="708">
        <v>6.7</v>
      </c>
      <c r="AA20" s="708"/>
      <c r="AB20" s="708"/>
      <c r="AC20" s="708"/>
      <c r="AD20" s="709" t="s">
        <v>237</v>
      </c>
      <c r="AE20" s="709"/>
      <c r="AF20" s="709"/>
      <c r="AG20" s="709"/>
      <c r="AH20" s="709"/>
      <c r="AI20" s="709"/>
      <c r="AJ20" s="709"/>
      <c r="AK20" s="709"/>
      <c r="AL20" s="710" t="s">
        <v>126</v>
      </c>
      <c r="AM20" s="711"/>
      <c r="AN20" s="711"/>
      <c r="AO20" s="712"/>
      <c r="AP20" s="702" t="s">
        <v>275</v>
      </c>
      <c r="AQ20" s="703"/>
      <c r="AR20" s="703"/>
      <c r="AS20" s="703"/>
      <c r="AT20" s="703"/>
      <c r="AU20" s="703"/>
      <c r="AV20" s="703"/>
      <c r="AW20" s="703"/>
      <c r="AX20" s="703"/>
      <c r="AY20" s="703"/>
      <c r="AZ20" s="703"/>
      <c r="BA20" s="703"/>
      <c r="BB20" s="703"/>
      <c r="BC20" s="703"/>
      <c r="BD20" s="703"/>
      <c r="BE20" s="703"/>
      <c r="BF20" s="704"/>
      <c r="BG20" s="705">
        <v>21327</v>
      </c>
      <c r="BH20" s="706"/>
      <c r="BI20" s="706"/>
      <c r="BJ20" s="706"/>
      <c r="BK20" s="706"/>
      <c r="BL20" s="706"/>
      <c r="BM20" s="706"/>
      <c r="BN20" s="707"/>
      <c r="BO20" s="708">
        <v>2.2999999999999998</v>
      </c>
      <c r="BP20" s="708"/>
      <c r="BQ20" s="708"/>
      <c r="BR20" s="708"/>
      <c r="BS20" s="714" t="s">
        <v>126</v>
      </c>
      <c r="BT20" s="706"/>
      <c r="BU20" s="706"/>
      <c r="BV20" s="706"/>
      <c r="BW20" s="706"/>
      <c r="BX20" s="706"/>
      <c r="BY20" s="706"/>
      <c r="BZ20" s="706"/>
      <c r="CA20" s="706"/>
      <c r="CB20" s="715"/>
      <c r="CD20" s="720" t="s">
        <v>276</v>
      </c>
      <c r="CE20" s="721"/>
      <c r="CF20" s="721"/>
      <c r="CG20" s="721"/>
      <c r="CH20" s="721"/>
      <c r="CI20" s="721"/>
      <c r="CJ20" s="721"/>
      <c r="CK20" s="721"/>
      <c r="CL20" s="721"/>
      <c r="CM20" s="721"/>
      <c r="CN20" s="721"/>
      <c r="CO20" s="721"/>
      <c r="CP20" s="721"/>
      <c r="CQ20" s="722"/>
      <c r="CR20" s="705">
        <v>8161638</v>
      </c>
      <c r="CS20" s="706"/>
      <c r="CT20" s="706"/>
      <c r="CU20" s="706"/>
      <c r="CV20" s="706"/>
      <c r="CW20" s="706"/>
      <c r="CX20" s="706"/>
      <c r="CY20" s="707"/>
      <c r="CZ20" s="708">
        <v>100</v>
      </c>
      <c r="DA20" s="708"/>
      <c r="DB20" s="708"/>
      <c r="DC20" s="708"/>
      <c r="DD20" s="714">
        <v>1109492</v>
      </c>
      <c r="DE20" s="706"/>
      <c r="DF20" s="706"/>
      <c r="DG20" s="706"/>
      <c r="DH20" s="706"/>
      <c r="DI20" s="706"/>
      <c r="DJ20" s="706"/>
      <c r="DK20" s="706"/>
      <c r="DL20" s="706"/>
      <c r="DM20" s="706"/>
      <c r="DN20" s="706"/>
      <c r="DO20" s="706"/>
      <c r="DP20" s="707"/>
      <c r="DQ20" s="714">
        <v>5371405</v>
      </c>
      <c r="DR20" s="706"/>
      <c r="DS20" s="706"/>
      <c r="DT20" s="706"/>
      <c r="DU20" s="706"/>
      <c r="DV20" s="706"/>
      <c r="DW20" s="706"/>
      <c r="DX20" s="706"/>
      <c r="DY20" s="706"/>
      <c r="DZ20" s="706"/>
      <c r="EA20" s="706"/>
      <c r="EB20" s="706"/>
      <c r="EC20" s="715"/>
    </row>
    <row r="21" spans="2:133" ht="11.25" customHeight="1" x14ac:dyDescent="0.15">
      <c r="B21" s="702" t="s">
        <v>277</v>
      </c>
      <c r="C21" s="703"/>
      <c r="D21" s="703"/>
      <c r="E21" s="703"/>
      <c r="F21" s="703"/>
      <c r="G21" s="703"/>
      <c r="H21" s="703"/>
      <c r="I21" s="703"/>
      <c r="J21" s="703"/>
      <c r="K21" s="703"/>
      <c r="L21" s="703"/>
      <c r="M21" s="703"/>
      <c r="N21" s="703"/>
      <c r="O21" s="703"/>
      <c r="P21" s="703"/>
      <c r="Q21" s="704"/>
      <c r="R21" s="705" t="s">
        <v>126</v>
      </c>
      <c r="S21" s="706"/>
      <c r="T21" s="706"/>
      <c r="U21" s="706"/>
      <c r="V21" s="706"/>
      <c r="W21" s="706"/>
      <c r="X21" s="706"/>
      <c r="Y21" s="707"/>
      <c r="Z21" s="708" t="s">
        <v>237</v>
      </c>
      <c r="AA21" s="708"/>
      <c r="AB21" s="708"/>
      <c r="AC21" s="708"/>
      <c r="AD21" s="709" t="s">
        <v>126</v>
      </c>
      <c r="AE21" s="709"/>
      <c r="AF21" s="709"/>
      <c r="AG21" s="709"/>
      <c r="AH21" s="709"/>
      <c r="AI21" s="709"/>
      <c r="AJ21" s="709"/>
      <c r="AK21" s="709"/>
      <c r="AL21" s="710" t="s">
        <v>237</v>
      </c>
      <c r="AM21" s="711"/>
      <c r="AN21" s="711"/>
      <c r="AO21" s="712"/>
      <c r="AP21" s="723" t="s">
        <v>278</v>
      </c>
      <c r="AQ21" s="724"/>
      <c r="AR21" s="724"/>
      <c r="AS21" s="724"/>
      <c r="AT21" s="724"/>
      <c r="AU21" s="724"/>
      <c r="AV21" s="724"/>
      <c r="AW21" s="724"/>
      <c r="AX21" s="724"/>
      <c r="AY21" s="724"/>
      <c r="AZ21" s="724"/>
      <c r="BA21" s="724"/>
      <c r="BB21" s="724"/>
      <c r="BC21" s="724"/>
      <c r="BD21" s="724"/>
      <c r="BE21" s="724"/>
      <c r="BF21" s="725"/>
      <c r="BG21" s="705">
        <v>21327</v>
      </c>
      <c r="BH21" s="706"/>
      <c r="BI21" s="706"/>
      <c r="BJ21" s="706"/>
      <c r="BK21" s="706"/>
      <c r="BL21" s="706"/>
      <c r="BM21" s="706"/>
      <c r="BN21" s="707"/>
      <c r="BO21" s="708">
        <v>2.2999999999999998</v>
      </c>
      <c r="BP21" s="708"/>
      <c r="BQ21" s="708"/>
      <c r="BR21" s="708"/>
      <c r="BS21" s="714" t="s">
        <v>237</v>
      </c>
      <c r="BT21" s="706"/>
      <c r="BU21" s="706"/>
      <c r="BV21" s="706"/>
      <c r="BW21" s="706"/>
      <c r="BX21" s="706"/>
      <c r="BY21" s="706"/>
      <c r="BZ21" s="706"/>
      <c r="CA21" s="706"/>
      <c r="CB21" s="715"/>
      <c r="CD21" s="729"/>
      <c r="CE21" s="730"/>
      <c r="CF21" s="730"/>
      <c r="CG21" s="730"/>
      <c r="CH21" s="730"/>
      <c r="CI21" s="730"/>
      <c r="CJ21" s="730"/>
      <c r="CK21" s="730"/>
      <c r="CL21" s="730"/>
      <c r="CM21" s="730"/>
      <c r="CN21" s="730"/>
      <c r="CO21" s="730"/>
      <c r="CP21" s="730"/>
      <c r="CQ21" s="731"/>
      <c r="CR21" s="732"/>
      <c r="CS21" s="727"/>
      <c r="CT21" s="727"/>
      <c r="CU21" s="727"/>
      <c r="CV21" s="727"/>
      <c r="CW21" s="727"/>
      <c r="CX21" s="727"/>
      <c r="CY21" s="733"/>
      <c r="CZ21" s="734"/>
      <c r="DA21" s="734"/>
      <c r="DB21" s="734"/>
      <c r="DC21" s="734"/>
      <c r="DD21" s="726"/>
      <c r="DE21" s="727"/>
      <c r="DF21" s="727"/>
      <c r="DG21" s="727"/>
      <c r="DH21" s="727"/>
      <c r="DI21" s="727"/>
      <c r="DJ21" s="727"/>
      <c r="DK21" s="727"/>
      <c r="DL21" s="727"/>
      <c r="DM21" s="727"/>
      <c r="DN21" s="727"/>
      <c r="DO21" s="727"/>
      <c r="DP21" s="733"/>
      <c r="DQ21" s="726"/>
      <c r="DR21" s="727"/>
      <c r="DS21" s="727"/>
      <c r="DT21" s="727"/>
      <c r="DU21" s="727"/>
      <c r="DV21" s="727"/>
      <c r="DW21" s="727"/>
      <c r="DX21" s="727"/>
      <c r="DY21" s="727"/>
      <c r="DZ21" s="727"/>
      <c r="EA21" s="727"/>
      <c r="EB21" s="727"/>
      <c r="EC21" s="728"/>
    </row>
    <row r="22" spans="2:133" ht="11.25" customHeight="1" x14ac:dyDescent="0.15">
      <c r="B22" s="702" t="s">
        <v>279</v>
      </c>
      <c r="C22" s="703"/>
      <c r="D22" s="703"/>
      <c r="E22" s="703"/>
      <c r="F22" s="703"/>
      <c r="G22" s="703"/>
      <c r="H22" s="703"/>
      <c r="I22" s="703"/>
      <c r="J22" s="703"/>
      <c r="K22" s="703"/>
      <c r="L22" s="703"/>
      <c r="M22" s="703"/>
      <c r="N22" s="703"/>
      <c r="O22" s="703"/>
      <c r="P22" s="703"/>
      <c r="Q22" s="704"/>
      <c r="R22" s="705">
        <v>5098447</v>
      </c>
      <c r="S22" s="706"/>
      <c r="T22" s="706"/>
      <c r="U22" s="706"/>
      <c r="V22" s="706"/>
      <c r="W22" s="706"/>
      <c r="X22" s="706"/>
      <c r="Y22" s="707"/>
      <c r="Z22" s="708">
        <v>61.7</v>
      </c>
      <c r="AA22" s="708"/>
      <c r="AB22" s="708"/>
      <c r="AC22" s="708"/>
      <c r="AD22" s="709">
        <v>4548271</v>
      </c>
      <c r="AE22" s="709"/>
      <c r="AF22" s="709"/>
      <c r="AG22" s="709"/>
      <c r="AH22" s="709"/>
      <c r="AI22" s="709"/>
      <c r="AJ22" s="709"/>
      <c r="AK22" s="709"/>
      <c r="AL22" s="710">
        <v>99.5</v>
      </c>
      <c r="AM22" s="711"/>
      <c r="AN22" s="711"/>
      <c r="AO22" s="712"/>
      <c r="AP22" s="723" t="s">
        <v>280</v>
      </c>
      <c r="AQ22" s="724"/>
      <c r="AR22" s="724"/>
      <c r="AS22" s="724"/>
      <c r="AT22" s="724"/>
      <c r="AU22" s="724"/>
      <c r="AV22" s="724"/>
      <c r="AW22" s="724"/>
      <c r="AX22" s="724"/>
      <c r="AY22" s="724"/>
      <c r="AZ22" s="724"/>
      <c r="BA22" s="724"/>
      <c r="BB22" s="724"/>
      <c r="BC22" s="724"/>
      <c r="BD22" s="724"/>
      <c r="BE22" s="724"/>
      <c r="BF22" s="725"/>
      <c r="BG22" s="705" t="s">
        <v>126</v>
      </c>
      <c r="BH22" s="706"/>
      <c r="BI22" s="706"/>
      <c r="BJ22" s="706"/>
      <c r="BK22" s="706"/>
      <c r="BL22" s="706"/>
      <c r="BM22" s="706"/>
      <c r="BN22" s="707"/>
      <c r="BO22" s="708" t="s">
        <v>126</v>
      </c>
      <c r="BP22" s="708"/>
      <c r="BQ22" s="708"/>
      <c r="BR22" s="708"/>
      <c r="BS22" s="714" t="s">
        <v>237</v>
      </c>
      <c r="BT22" s="706"/>
      <c r="BU22" s="706"/>
      <c r="BV22" s="706"/>
      <c r="BW22" s="706"/>
      <c r="BX22" s="706"/>
      <c r="BY22" s="706"/>
      <c r="BZ22" s="706"/>
      <c r="CA22" s="706"/>
      <c r="CB22" s="715"/>
      <c r="CD22" s="687" t="s">
        <v>281</v>
      </c>
      <c r="CE22" s="688"/>
      <c r="CF22" s="688"/>
      <c r="CG22" s="688"/>
      <c r="CH22" s="688"/>
      <c r="CI22" s="688"/>
      <c r="CJ22" s="688"/>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88"/>
      <c r="DM22" s="688"/>
      <c r="DN22" s="688"/>
      <c r="DO22" s="688"/>
      <c r="DP22" s="688"/>
      <c r="DQ22" s="688"/>
      <c r="DR22" s="688"/>
      <c r="DS22" s="688"/>
      <c r="DT22" s="688"/>
      <c r="DU22" s="688"/>
      <c r="DV22" s="688"/>
      <c r="DW22" s="688"/>
      <c r="DX22" s="688"/>
      <c r="DY22" s="688"/>
      <c r="DZ22" s="688"/>
      <c r="EA22" s="688"/>
      <c r="EB22" s="688"/>
      <c r="EC22" s="689"/>
    </row>
    <row r="23" spans="2:133" ht="11.25" customHeight="1" x14ac:dyDescent="0.15">
      <c r="B23" s="702" t="s">
        <v>282</v>
      </c>
      <c r="C23" s="703"/>
      <c r="D23" s="703"/>
      <c r="E23" s="703"/>
      <c r="F23" s="703"/>
      <c r="G23" s="703"/>
      <c r="H23" s="703"/>
      <c r="I23" s="703"/>
      <c r="J23" s="703"/>
      <c r="K23" s="703"/>
      <c r="L23" s="703"/>
      <c r="M23" s="703"/>
      <c r="N23" s="703"/>
      <c r="O23" s="703"/>
      <c r="P23" s="703"/>
      <c r="Q23" s="704"/>
      <c r="R23" s="705">
        <v>946</v>
      </c>
      <c r="S23" s="706"/>
      <c r="T23" s="706"/>
      <c r="U23" s="706"/>
      <c r="V23" s="706"/>
      <c r="W23" s="706"/>
      <c r="X23" s="706"/>
      <c r="Y23" s="707"/>
      <c r="Z23" s="708">
        <v>0</v>
      </c>
      <c r="AA23" s="708"/>
      <c r="AB23" s="708"/>
      <c r="AC23" s="708"/>
      <c r="AD23" s="709">
        <v>946</v>
      </c>
      <c r="AE23" s="709"/>
      <c r="AF23" s="709"/>
      <c r="AG23" s="709"/>
      <c r="AH23" s="709"/>
      <c r="AI23" s="709"/>
      <c r="AJ23" s="709"/>
      <c r="AK23" s="709"/>
      <c r="AL23" s="710">
        <v>0</v>
      </c>
      <c r="AM23" s="711"/>
      <c r="AN23" s="711"/>
      <c r="AO23" s="712"/>
      <c r="AP23" s="723" t="s">
        <v>283</v>
      </c>
      <c r="AQ23" s="724"/>
      <c r="AR23" s="724"/>
      <c r="AS23" s="724"/>
      <c r="AT23" s="724"/>
      <c r="AU23" s="724"/>
      <c r="AV23" s="724"/>
      <c r="AW23" s="724"/>
      <c r="AX23" s="724"/>
      <c r="AY23" s="724"/>
      <c r="AZ23" s="724"/>
      <c r="BA23" s="724"/>
      <c r="BB23" s="724"/>
      <c r="BC23" s="724"/>
      <c r="BD23" s="724"/>
      <c r="BE23" s="724"/>
      <c r="BF23" s="725"/>
      <c r="BG23" s="705" t="s">
        <v>237</v>
      </c>
      <c r="BH23" s="706"/>
      <c r="BI23" s="706"/>
      <c r="BJ23" s="706"/>
      <c r="BK23" s="706"/>
      <c r="BL23" s="706"/>
      <c r="BM23" s="706"/>
      <c r="BN23" s="707"/>
      <c r="BO23" s="708" t="s">
        <v>255</v>
      </c>
      <c r="BP23" s="708"/>
      <c r="BQ23" s="708"/>
      <c r="BR23" s="708"/>
      <c r="BS23" s="714" t="s">
        <v>237</v>
      </c>
      <c r="BT23" s="706"/>
      <c r="BU23" s="706"/>
      <c r="BV23" s="706"/>
      <c r="BW23" s="706"/>
      <c r="BX23" s="706"/>
      <c r="BY23" s="706"/>
      <c r="BZ23" s="706"/>
      <c r="CA23" s="706"/>
      <c r="CB23" s="715"/>
      <c r="CD23" s="687" t="s">
        <v>220</v>
      </c>
      <c r="CE23" s="688"/>
      <c r="CF23" s="688"/>
      <c r="CG23" s="688"/>
      <c r="CH23" s="688"/>
      <c r="CI23" s="688"/>
      <c r="CJ23" s="688"/>
      <c r="CK23" s="688"/>
      <c r="CL23" s="688"/>
      <c r="CM23" s="688"/>
      <c r="CN23" s="688"/>
      <c r="CO23" s="688"/>
      <c r="CP23" s="688"/>
      <c r="CQ23" s="689"/>
      <c r="CR23" s="687" t="s">
        <v>284</v>
      </c>
      <c r="CS23" s="688"/>
      <c r="CT23" s="688"/>
      <c r="CU23" s="688"/>
      <c r="CV23" s="688"/>
      <c r="CW23" s="688"/>
      <c r="CX23" s="688"/>
      <c r="CY23" s="689"/>
      <c r="CZ23" s="687" t="s">
        <v>285</v>
      </c>
      <c r="DA23" s="688"/>
      <c r="DB23" s="688"/>
      <c r="DC23" s="689"/>
      <c r="DD23" s="687" t="s">
        <v>286</v>
      </c>
      <c r="DE23" s="688"/>
      <c r="DF23" s="688"/>
      <c r="DG23" s="688"/>
      <c r="DH23" s="688"/>
      <c r="DI23" s="688"/>
      <c r="DJ23" s="688"/>
      <c r="DK23" s="689"/>
      <c r="DL23" s="735" t="s">
        <v>287</v>
      </c>
      <c r="DM23" s="736"/>
      <c r="DN23" s="736"/>
      <c r="DO23" s="736"/>
      <c r="DP23" s="736"/>
      <c r="DQ23" s="736"/>
      <c r="DR23" s="736"/>
      <c r="DS23" s="736"/>
      <c r="DT23" s="736"/>
      <c r="DU23" s="736"/>
      <c r="DV23" s="737"/>
      <c r="DW23" s="687" t="s">
        <v>288</v>
      </c>
      <c r="DX23" s="688"/>
      <c r="DY23" s="688"/>
      <c r="DZ23" s="688"/>
      <c r="EA23" s="688"/>
      <c r="EB23" s="688"/>
      <c r="EC23" s="689"/>
    </row>
    <row r="24" spans="2:133" ht="11.25" customHeight="1" x14ac:dyDescent="0.15">
      <c r="B24" s="702" t="s">
        <v>289</v>
      </c>
      <c r="C24" s="703"/>
      <c r="D24" s="703"/>
      <c r="E24" s="703"/>
      <c r="F24" s="703"/>
      <c r="G24" s="703"/>
      <c r="H24" s="703"/>
      <c r="I24" s="703"/>
      <c r="J24" s="703"/>
      <c r="K24" s="703"/>
      <c r="L24" s="703"/>
      <c r="M24" s="703"/>
      <c r="N24" s="703"/>
      <c r="O24" s="703"/>
      <c r="P24" s="703"/>
      <c r="Q24" s="704"/>
      <c r="R24" s="705">
        <v>193576</v>
      </c>
      <c r="S24" s="706"/>
      <c r="T24" s="706"/>
      <c r="U24" s="706"/>
      <c r="V24" s="706"/>
      <c r="W24" s="706"/>
      <c r="X24" s="706"/>
      <c r="Y24" s="707"/>
      <c r="Z24" s="708">
        <v>2.2999999999999998</v>
      </c>
      <c r="AA24" s="708"/>
      <c r="AB24" s="708"/>
      <c r="AC24" s="708"/>
      <c r="AD24" s="709" t="s">
        <v>126</v>
      </c>
      <c r="AE24" s="709"/>
      <c r="AF24" s="709"/>
      <c r="AG24" s="709"/>
      <c r="AH24" s="709"/>
      <c r="AI24" s="709"/>
      <c r="AJ24" s="709"/>
      <c r="AK24" s="709"/>
      <c r="AL24" s="710" t="s">
        <v>126</v>
      </c>
      <c r="AM24" s="711"/>
      <c r="AN24" s="711"/>
      <c r="AO24" s="712"/>
      <c r="AP24" s="723" t="s">
        <v>290</v>
      </c>
      <c r="AQ24" s="724"/>
      <c r="AR24" s="724"/>
      <c r="AS24" s="724"/>
      <c r="AT24" s="724"/>
      <c r="AU24" s="724"/>
      <c r="AV24" s="724"/>
      <c r="AW24" s="724"/>
      <c r="AX24" s="724"/>
      <c r="AY24" s="724"/>
      <c r="AZ24" s="724"/>
      <c r="BA24" s="724"/>
      <c r="BB24" s="724"/>
      <c r="BC24" s="724"/>
      <c r="BD24" s="724"/>
      <c r="BE24" s="724"/>
      <c r="BF24" s="725"/>
      <c r="BG24" s="705" t="s">
        <v>126</v>
      </c>
      <c r="BH24" s="706"/>
      <c r="BI24" s="706"/>
      <c r="BJ24" s="706"/>
      <c r="BK24" s="706"/>
      <c r="BL24" s="706"/>
      <c r="BM24" s="706"/>
      <c r="BN24" s="707"/>
      <c r="BO24" s="708" t="s">
        <v>126</v>
      </c>
      <c r="BP24" s="708"/>
      <c r="BQ24" s="708"/>
      <c r="BR24" s="708"/>
      <c r="BS24" s="714" t="s">
        <v>237</v>
      </c>
      <c r="BT24" s="706"/>
      <c r="BU24" s="706"/>
      <c r="BV24" s="706"/>
      <c r="BW24" s="706"/>
      <c r="BX24" s="706"/>
      <c r="BY24" s="706"/>
      <c r="BZ24" s="706"/>
      <c r="CA24" s="706"/>
      <c r="CB24" s="715"/>
      <c r="CD24" s="716" t="s">
        <v>291</v>
      </c>
      <c r="CE24" s="717"/>
      <c r="CF24" s="717"/>
      <c r="CG24" s="717"/>
      <c r="CH24" s="717"/>
      <c r="CI24" s="717"/>
      <c r="CJ24" s="717"/>
      <c r="CK24" s="717"/>
      <c r="CL24" s="717"/>
      <c r="CM24" s="717"/>
      <c r="CN24" s="717"/>
      <c r="CO24" s="717"/>
      <c r="CP24" s="717"/>
      <c r="CQ24" s="718"/>
      <c r="CR24" s="694">
        <v>3280562</v>
      </c>
      <c r="CS24" s="695"/>
      <c r="CT24" s="695"/>
      <c r="CU24" s="695"/>
      <c r="CV24" s="695"/>
      <c r="CW24" s="695"/>
      <c r="CX24" s="695"/>
      <c r="CY24" s="696"/>
      <c r="CZ24" s="699">
        <v>40.200000000000003</v>
      </c>
      <c r="DA24" s="700"/>
      <c r="DB24" s="700"/>
      <c r="DC24" s="719"/>
      <c r="DD24" s="738">
        <v>2599266</v>
      </c>
      <c r="DE24" s="695"/>
      <c r="DF24" s="695"/>
      <c r="DG24" s="695"/>
      <c r="DH24" s="695"/>
      <c r="DI24" s="695"/>
      <c r="DJ24" s="695"/>
      <c r="DK24" s="696"/>
      <c r="DL24" s="738">
        <v>2588381</v>
      </c>
      <c r="DM24" s="695"/>
      <c r="DN24" s="695"/>
      <c r="DO24" s="695"/>
      <c r="DP24" s="695"/>
      <c r="DQ24" s="695"/>
      <c r="DR24" s="695"/>
      <c r="DS24" s="695"/>
      <c r="DT24" s="695"/>
      <c r="DU24" s="695"/>
      <c r="DV24" s="696"/>
      <c r="DW24" s="699">
        <v>54.4</v>
      </c>
      <c r="DX24" s="700"/>
      <c r="DY24" s="700"/>
      <c r="DZ24" s="700"/>
      <c r="EA24" s="700"/>
      <c r="EB24" s="700"/>
      <c r="EC24" s="701"/>
    </row>
    <row r="25" spans="2:133" ht="11.25" customHeight="1" x14ac:dyDescent="0.15">
      <c r="B25" s="702" t="s">
        <v>292</v>
      </c>
      <c r="C25" s="703"/>
      <c r="D25" s="703"/>
      <c r="E25" s="703"/>
      <c r="F25" s="703"/>
      <c r="G25" s="703"/>
      <c r="H25" s="703"/>
      <c r="I25" s="703"/>
      <c r="J25" s="703"/>
      <c r="K25" s="703"/>
      <c r="L25" s="703"/>
      <c r="M25" s="703"/>
      <c r="N25" s="703"/>
      <c r="O25" s="703"/>
      <c r="P25" s="703"/>
      <c r="Q25" s="704"/>
      <c r="R25" s="705">
        <v>229068</v>
      </c>
      <c r="S25" s="706"/>
      <c r="T25" s="706"/>
      <c r="U25" s="706"/>
      <c r="V25" s="706"/>
      <c r="W25" s="706"/>
      <c r="X25" s="706"/>
      <c r="Y25" s="707"/>
      <c r="Z25" s="708">
        <v>2.8</v>
      </c>
      <c r="AA25" s="708"/>
      <c r="AB25" s="708"/>
      <c r="AC25" s="708"/>
      <c r="AD25" s="709">
        <v>22793</v>
      </c>
      <c r="AE25" s="709"/>
      <c r="AF25" s="709"/>
      <c r="AG25" s="709"/>
      <c r="AH25" s="709"/>
      <c r="AI25" s="709"/>
      <c r="AJ25" s="709"/>
      <c r="AK25" s="709"/>
      <c r="AL25" s="710">
        <v>0.5</v>
      </c>
      <c r="AM25" s="711"/>
      <c r="AN25" s="711"/>
      <c r="AO25" s="712"/>
      <c r="AP25" s="723" t="s">
        <v>293</v>
      </c>
      <c r="AQ25" s="724"/>
      <c r="AR25" s="724"/>
      <c r="AS25" s="724"/>
      <c r="AT25" s="724"/>
      <c r="AU25" s="724"/>
      <c r="AV25" s="724"/>
      <c r="AW25" s="724"/>
      <c r="AX25" s="724"/>
      <c r="AY25" s="724"/>
      <c r="AZ25" s="724"/>
      <c r="BA25" s="724"/>
      <c r="BB25" s="724"/>
      <c r="BC25" s="724"/>
      <c r="BD25" s="724"/>
      <c r="BE25" s="724"/>
      <c r="BF25" s="725"/>
      <c r="BG25" s="705" t="s">
        <v>237</v>
      </c>
      <c r="BH25" s="706"/>
      <c r="BI25" s="706"/>
      <c r="BJ25" s="706"/>
      <c r="BK25" s="706"/>
      <c r="BL25" s="706"/>
      <c r="BM25" s="706"/>
      <c r="BN25" s="707"/>
      <c r="BO25" s="708" t="s">
        <v>126</v>
      </c>
      <c r="BP25" s="708"/>
      <c r="BQ25" s="708"/>
      <c r="BR25" s="708"/>
      <c r="BS25" s="714" t="s">
        <v>237</v>
      </c>
      <c r="BT25" s="706"/>
      <c r="BU25" s="706"/>
      <c r="BV25" s="706"/>
      <c r="BW25" s="706"/>
      <c r="BX25" s="706"/>
      <c r="BY25" s="706"/>
      <c r="BZ25" s="706"/>
      <c r="CA25" s="706"/>
      <c r="CB25" s="715"/>
      <c r="CD25" s="720" t="s">
        <v>294</v>
      </c>
      <c r="CE25" s="721"/>
      <c r="CF25" s="721"/>
      <c r="CG25" s="721"/>
      <c r="CH25" s="721"/>
      <c r="CI25" s="721"/>
      <c r="CJ25" s="721"/>
      <c r="CK25" s="721"/>
      <c r="CL25" s="721"/>
      <c r="CM25" s="721"/>
      <c r="CN25" s="721"/>
      <c r="CO25" s="721"/>
      <c r="CP25" s="721"/>
      <c r="CQ25" s="722"/>
      <c r="CR25" s="705">
        <v>1209435</v>
      </c>
      <c r="CS25" s="741"/>
      <c r="CT25" s="741"/>
      <c r="CU25" s="741"/>
      <c r="CV25" s="741"/>
      <c r="CW25" s="741"/>
      <c r="CX25" s="741"/>
      <c r="CY25" s="742"/>
      <c r="CZ25" s="710">
        <v>14.8</v>
      </c>
      <c r="DA25" s="739"/>
      <c r="DB25" s="739"/>
      <c r="DC25" s="743"/>
      <c r="DD25" s="714">
        <v>1110516</v>
      </c>
      <c r="DE25" s="741"/>
      <c r="DF25" s="741"/>
      <c r="DG25" s="741"/>
      <c r="DH25" s="741"/>
      <c r="DI25" s="741"/>
      <c r="DJ25" s="741"/>
      <c r="DK25" s="742"/>
      <c r="DL25" s="714">
        <v>1100314</v>
      </c>
      <c r="DM25" s="741"/>
      <c r="DN25" s="741"/>
      <c r="DO25" s="741"/>
      <c r="DP25" s="741"/>
      <c r="DQ25" s="741"/>
      <c r="DR25" s="741"/>
      <c r="DS25" s="741"/>
      <c r="DT25" s="741"/>
      <c r="DU25" s="741"/>
      <c r="DV25" s="742"/>
      <c r="DW25" s="710">
        <v>23.1</v>
      </c>
      <c r="DX25" s="739"/>
      <c r="DY25" s="739"/>
      <c r="DZ25" s="739"/>
      <c r="EA25" s="739"/>
      <c r="EB25" s="739"/>
      <c r="EC25" s="740"/>
    </row>
    <row r="26" spans="2:133" ht="11.25" customHeight="1" x14ac:dyDescent="0.15">
      <c r="B26" s="702" t="s">
        <v>295</v>
      </c>
      <c r="C26" s="703"/>
      <c r="D26" s="703"/>
      <c r="E26" s="703"/>
      <c r="F26" s="703"/>
      <c r="G26" s="703"/>
      <c r="H26" s="703"/>
      <c r="I26" s="703"/>
      <c r="J26" s="703"/>
      <c r="K26" s="703"/>
      <c r="L26" s="703"/>
      <c r="M26" s="703"/>
      <c r="N26" s="703"/>
      <c r="O26" s="703"/>
      <c r="P26" s="703"/>
      <c r="Q26" s="704"/>
      <c r="R26" s="705">
        <v>41996</v>
      </c>
      <c r="S26" s="706"/>
      <c r="T26" s="706"/>
      <c r="U26" s="706"/>
      <c r="V26" s="706"/>
      <c r="W26" s="706"/>
      <c r="X26" s="706"/>
      <c r="Y26" s="707"/>
      <c r="Z26" s="708">
        <v>0.5</v>
      </c>
      <c r="AA26" s="708"/>
      <c r="AB26" s="708"/>
      <c r="AC26" s="708"/>
      <c r="AD26" s="709">
        <v>556</v>
      </c>
      <c r="AE26" s="709"/>
      <c r="AF26" s="709"/>
      <c r="AG26" s="709"/>
      <c r="AH26" s="709"/>
      <c r="AI26" s="709"/>
      <c r="AJ26" s="709"/>
      <c r="AK26" s="709"/>
      <c r="AL26" s="710">
        <v>0</v>
      </c>
      <c r="AM26" s="711"/>
      <c r="AN26" s="711"/>
      <c r="AO26" s="712"/>
      <c r="AP26" s="723" t="s">
        <v>296</v>
      </c>
      <c r="AQ26" s="744"/>
      <c r="AR26" s="744"/>
      <c r="AS26" s="744"/>
      <c r="AT26" s="744"/>
      <c r="AU26" s="744"/>
      <c r="AV26" s="744"/>
      <c r="AW26" s="744"/>
      <c r="AX26" s="744"/>
      <c r="AY26" s="744"/>
      <c r="AZ26" s="744"/>
      <c r="BA26" s="744"/>
      <c r="BB26" s="744"/>
      <c r="BC26" s="744"/>
      <c r="BD26" s="744"/>
      <c r="BE26" s="744"/>
      <c r="BF26" s="725"/>
      <c r="BG26" s="705" t="s">
        <v>237</v>
      </c>
      <c r="BH26" s="706"/>
      <c r="BI26" s="706"/>
      <c r="BJ26" s="706"/>
      <c r="BK26" s="706"/>
      <c r="BL26" s="706"/>
      <c r="BM26" s="706"/>
      <c r="BN26" s="707"/>
      <c r="BO26" s="708" t="s">
        <v>126</v>
      </c>
      <c r="BP26" s="708"/>
      <c r="BQ26" s="708"/>
      <c r="BR26" s="708"/>
      <c r="BS26" s="714" t="s">
        <v>126</v>
      </c>
      <c r="BT26" s="706"/>
      <c r="BU26" s="706"/>
      <c r="BV26" s="706"/>
      <c r="BW26" s="706"/>
      <c r="BX26" s="706"/>
      <c r="BY26" s="706"/>
      <c r="BZ26" s="706"/>
      <c r="CA26" s="706"/>
      <c r="CB26" s="715"/>
      <c r="CD26" s="720" t="s">
        <v>297</v>
      </c>
      <c r="CE26" s="721"/>
      <c r="CF26" s="721"/>
      <c r="CG26" s="721"/>
      <c r="CH26" s="721"/>
      <c r="CI26" s="721"/>
      <c r="CJ26" s="721"/>
      <c r="CK26" s="721"/>
      <c r="CL26" s="721"/>
      <c r="CM26" s="721"/>
      <c r="CN26" s="721"/>
      <c r="CO26" s="721"/>
      <c r="CP26" s="721"/>
      <c r="CQ26" s="722"/>
      <c r="CR26" s="705">
        <v>810319</v>
      </c>
      <c r="CS26" s="706"/>
      <c r="CT26" s="706"/>
      <c r="CU26" s="706"/>
      <c r="CV26" s="706"/>
      <c r="CW26" s="706"/>
      <c r="CX26" s="706"/>
      <c r="CY26" s="707"/>
      <c r="CZ26" s="710">
        <v>9.9</v>
      </c>
      <c r="DA26" s="739"/>
      <c r="DB26" s="739"/>
      <c r="DC26" s="743"/>
      <c r="DD26" s="714">
        <v>810319</v>
      </c>
      <c r="DE26" s="706"/>
      <c r="DF26" s="706"/>
      <c r="DG26" s="706"/>
      <c r="DH26" s="706"/>
      <c r="DI26" s="706"/>
      <c r="DJ26" s="706"/>
      <c r="DK26" s="707"/>
      <c r="DL26" s="714" t="s">
        <v>126</v>
      </c>
      <c r="DM26" s="706"/>
      <c r="DN26" s="706"/>
      <c r="DO26" s="706"/>
      <c r="DP26" s="706"/>
      <c r="DQ26" s="706"/>
      <c r="DR26" s="706"/>
      <c r="DS26" s="706"/>
      <c r="DT26" s="706"/>
      <c r="DU26" s="706"/>
      <c r="DV26" s="707"/>
      <c r="DW26" s="710" t="s">
        <v>126</v>
      </c>
      <c r="DX26" s="739"/>
      <c r="DY26" s="739"/>
      <c r="DZ26" s="739"/>
      <c r="EA26" s="739"/>
      <c r="EB26" s="739"/>
      <c r="EC26" s="740"/>
    </row>
    <row r="27" spans="2:133" ht="11.25" customHeight="1" x14ac:dyDescent="0.15">
      <c r="B27" s="702" t="s">
        <v>298</v>
      </c>
      <c r="C27" s="703"/>
      <c r="D27" s="703"/>
      <c r="E27" s="703"/>
      <c r="F27" s="703"/>
      <c r="G27" s="703"/>
      <c r="H27" s="703"/>
      <c r="I27" s="703"/>
      <c r="J27" s="703"/>
      <c r="K27" s="703"/>
      <c r="L27" s="703"/>
      <c r="M27" s="703"/>
      <c r="N27" s="703"/>
      <c r="O27" s="703"/>
      <c r="P27" s="703"/>
      <c r="Q27" s="704"/>
      <c r="R27" s="705">
        <v>591965</v>
      </c>
      <c r="S27" s="706"/>
      <c r="T27" s="706"/>
      <c r="U27" s="706"/>
      <c r="V27" s="706"/>
      <c r="W27" s="706"/>
      <c r="X27" s="706"/>
      <c r="Y27" s="707"/>
      <c r="Z27" s="708">
        <v>7.2</v>
      </c>
      <c r="AA27" s="708"/>
      <c r="AB27" s="708"/>
      <c r="AC27" s="708"/>
      <c r="AD27" s="709" t="s">
        <v>126</v>
      </c>
      <c r="AE27" s="709"/>
      <c r="AF27" s="709"/>
      <c r="AG27" s="709"/>
      <c r="AH27" s="709"/>
      <c r="AI27" s="709"/>
      <c r="AJ27" s="709"/>
      <c r="AK27" s="709"/>
      <c r="AL27" s="710" t="s">
        <v>237</v>
      </c>
      <c r="AM27" s="711"/>
      <c r="AN27" s="711"/>
      <c r="AO27" s="712"/>
      <c r="AP27" s="702" t="s">
        <v>299</v>
      </c>
      <c r="AQ27" s="703"/>
      <c r="AR27" s="703"/>
      <c r="AS27" s="703"/>
      <c r="AT27" s="703"/>
      <c r="AU27" s="703"/>
      <c r="AV27" s="703"/>
      <c r="AW27" s="703"/>
      <c r="AX27" s="703"/>
      <c r="AY27" s="703"/>
      <c r="AZ27" s="703"/>
      <c r="BA27" s="703"/>
      <c r="BB27" s="703"/>
      <c r="BC27" s="703"/>
      <c r="BD27" s="703"/>
      <c r="BE27" s="703"/>
      <c r="BF27" s="704"/>
      <c r="BG27" s="705">
        <v>915387</v>
      </c>
      <c r="BH27" s="706"/>
      <c r="BI27" s="706"/>
      <c r="BJ27" s="706"/>
      <c r="BK27" s="706"/>
      <c r="BL27" s="706"/>
      <c r="BM27" s="706"/>
      <c r="BN27" s="707"/>
      <c r="BO27" s="708">
        <v>100</v>
      </c>
      <c r="BP27" s="708"/>
      <c r="BQ27" s="708"/>
      <c r="BR27" s="708"/>
      <c r="BS27" s="714">
        <v>12663</v>
      </c>
      <c r="BT27" s="706"/>
      <c r="BU27" s="706"/>
      <c r="BV27" s="706"/>
      <c r="BW27" s="706"/>
      <c r="BX27" s="706"/>
      <c r="BY27" s="706"/>
      <c r="BZ27" s="706"/>
      <c r="CA27" s="706"/>
      <c r="CB27" s="715"/>
      <c r="CD27" s="720" t="s">
        <v>300</v>
      </c>
      <c r="CE27" s="721"/>
      <c r="CF27" s="721"/>
      <c r="CG27" s="721"/>
      <c r="CH27" s="721"/>
      <c r="CI27" s="721"/>
      <c r="CJ27" s="721"/>
      <c r="CK27" s="721"/>
      <c r="CL27" s="721"/>
      <c r="CM27" s="721"/>
      <c r="CN27" s="721"/>
      <c r="CO27" s="721"/>
      <c r="CP27" s="721"/>
      <c r="CQ27" s="722"/>
      <c r="CR27" s="705">
        <v>750917</v>
      </c>
      <c r="CS27" s="741"/>
      <c r="CT27" s="741"/>
      <c r="CU27" s="741"/>
      <c r="CV27" s="741"/>
      <c r="CW27" s="741"/>
      <c r="CX27" s="741"/>
      <c r="CY27" s="742"/>
      <c r="CZ27" s="710">
        <v>9.1999999999999993</v>
      </c>
      <c r="DA27" s="739"/>
      <c r="DB27" s="739"/>
      <c r="DC27" s="743"/>
      <c r="DD27" s="714">
        <v>243548</v>
      </c>
      <c r="DE27" s="741"/>
      <c r="DF27" s="741"/>
      <c r="DG27" s="741"/>
      <c r="DH27" s="741"/>
      <c r="DI27" s="741"/>
      <c r="DJ27" s="741"/>
      <c r="DK27" s="742"/>
      <c r="DL27" s="714">
        <v>242865</v>
      </c>
      <c r="DM27" s="741"/>
      <c r="DN27" s="741"/>
      <c r="DO27" s="741"/>
      <c r="DP27" s="741"/>
      <c r="DQ27" s="741"/>
      <c r="DR27" s="741"/>
      <c r="DS27" s="741"/>
      <c r="DT27" s="741"/>
      <c r="DU27" s="741"/>
      <c r="DV27" s="742"/>
      <c r="DW27" s="710">
        <v>5.0999999999999996</v>
      </c>
      <c r="DX27" s="739"/>
      <c r="DY27" s="739"/>
      <c r="DZ27" s="739"/>
      <c r="EA27" s="739"/>
      <c r="EB27" s="739"/>
      <c r="EC27" s="740"/>
    </row>
    <row r="28" spans="2:133" ht="11.25" customHeight="1" x14ac:dyDescent="0.15">
      <c r="B28" s="747" t="s">
        <v>301</v>
      </c>
      <c r="C28" s="748"/>
      <c r="D28" s="748"/>
      <c r="E28" s="748"/>
      <c r="F28" s="748"/>
      <c r="G28" s="748"/>
      <c r="H28" s="748"/>
      <c r="I28" s="748"/>
      <c r="J28" s="748"/>
      <c r="K28" s="748"/>
      <c r="L28" s="748"/>
      <c r="M28" s="748"/>
      <c r="N28" s="748"/>
      <c r="O28" s="748"/>
      <c r="P28" s="748"/>
      <c r="Q28" s="749"/>
      <c r="R28" s="705" t="s">
        <v>237</v>
      </c>
      <c r="S28" s="706"/>
      <c r="T28" s="706"/>
      <c r="U28" s="706"/>
      <c r="V28" s="706"/>
      <c r="W28" s="706"/>
      <c r="X28" s="706"/>
      <c r="Y28" s="707"/>
      <c r="Z28" s="708" t="s">
        <v>126</v>
      </c>
      <c r="AA28" s="708"/>
      <c r="AB28" s="708"/>
      <c r="AC28" s="708"/>
      <c r="AD28" s="709" t="s">
        <v>237</v>
      </c>
      <c r="AE28" s="709"/>
      <c r="AF28" s="709"/>
      <c r="AG28" s="709"/>
      <c r="AH28" s="709"/>
      <c r="AI28" s="709"/>
      <c r="AJ28" s="709"/>
      <c r="AK28" s="709"/>
      <c r="AL28" s="710" t="s">
        <v>237</v>
      </c>
      <c r="AM28" s="711"/>
      <c r="AN28" s="711"/>
      <c r="AO28" s="712"/>
      <c r="AP28" s="750"/>
      <c r="AQ28" s="751"/>
      <c r="AR28" s="751"/>
      <c r="AS28" s="751"/>
      <c r="AT28" s="751"/>
      <c r="AU28" s="751"/>
      <c r="AV28" s="751"/>
      <c r="AW28" s="751"/>
      <c r="AX28" s="751"/>
      <c r="AY28" s="751"/>
      <c r="AZ28" s="751"/>
      <c r="BA28" s="751"/>
      <c r="BB28" s="751"/>
      <c r="BC28" s="751"/>
      <c r="BD28" s="751"/>
      <c r="BE28" s="751"/>
      <c r="BF28" s="752"/>
      <c r="BG28" s="705"/>
      <c r="BH28" s="706"/>
      <c r="BI28" s="706"/>
      <c r="BJ28" s="706"/>
      <c r="BK28" s="706"/>
      <c r="BL28" s="706"/>
      <c r="BM28" s="706"/>
      <c r="BN28" s="707"/>
      <c r="BO28" s="708"/>
      <c r="BP28" s="708"/>
      <c r="BQ28" s="708"/>
      <c r="BR28" s="708"/>
      <c r="BS28" s="709"/>
      <c r="BT28" s="709"/>
      <c r="BU28" s="709"/>
      <c r="BV28" s="709"/>
      <c r="BW28" s="709"/>
      <c r="BX28" s="709"/>
      <c r="BY28" s="709"/>
      <c r="BZ28" s="709"/>
      <c r="CA28" s="709"/>
      <c r="CB28" s="713"/>
      <c r="CD28" s="720" t="s">
        <v>302</v>
      </c>
      <c r="CE28" s="721"/>
      <c r="CF28" s="721"/>
      <c r="CG28" s="721"/>
      <c r="CH28" s="721"/>
      <c r="CI28" s="721"/>
      <c r="CJ28" s="721"/>
      <c r="CK28" s="721"/>
      <c r="CL28" s="721"/>
      <c r="CM28" s="721"/>
      <c r="CN28" s="721"/>
      <c r="CO28" s="721"/>
      <c r="CP28" s="721"/>
      <c r="CQ28" s="722"/>
      <c r="CR28" s="705">
        <v>1320210</v>
      </c>
      <c r="CS28" s="706"/>
      <c r="CT28" s="706"/>
      <c r="CU28" s="706"/>
      <c r="CV28" s="706"/>
      <c r="CW28" s="706"/>
      <c r="CX28" s="706"/>
      <c r="CY28" s="707"/>
      <c r="CZ28" s="710">
        <v>16.2</v>
      </c>
      <c r="DA28" s="739"/>
      <c r="DB28" s="739"/>
      <c r="DC28" s="743"/>
      <c r="DD28" s="714">
        <v>1245202</v>
      </c>
      <c r="DE28" s="706"/>
      <c r="DF28" s="706"/>
      <c r="DG28" s="706"/>
      <c r="DH28" s="706"/>
      <c r="DI28" s="706"/>
      <c r="DJ28" s="706"/>
      <c r="DK28" s="707"/>
      <c r="DL28" s="714">
        <v>1245202</v>
      </c>
      <c r="DM28" s="706"/>
      <c r="DN28" s="706"/>
      <c r="DO28" s="706"/>
      <c r="DP28" s="706"/>
      <c r="DQ28" s="706"/>
      <c r="DR28" s="706"/>
      <c r="DS28" s="706"/>
      <c r="DT28" s="706"/>
      <c r="DU28" s="706"/>
      <c r="DV28" s="707"/>
      <c r="DW28" s="710">
        <v>26.2</v>
      </c>
      <c r="DX28" s="739"/>
      <c r="DY28" s="739"/>
      <c r="DZ28" s="739"/>
      <c r="EA28" s="739"/>
      <c r="EB28" s="739"/>
      <c r="EC28" s="740"/>
    </row>
    <row r="29" spans="2:133" ht="11.25" customHeight="1" x14ac:dyDescent="0.15">
      <c r="B29" s="702" t="s">
        <v>303</v>
      </c>
      <c r="C29" s="703"/>
      <c r="D29" s="703"/>
      <c r="E29" s="703"/>
      <c r="F29" s="703"/>
      <c r="G29" s="703"/>
      <c r="H29" s="703"/>
      <c r="I29" s="703"/>
      <c r="J29" s="703"/>
      <c r="K29" s="703"/>
      <c r="L29" s="703"/>
      <c r="M29" s="703"/>
      <c r="N29" s="703"/>
      <c r="O29" s="703"/>
      <c r="P29" s="703"/>
      <c r="Q29" s="704"/>
      <c r="R29" s="705">
        <v>588648</v>
      </c>
      <c r="S29" s="706"/>
      <c r="T29" s="706"/>
      <c r="U29" s="706"/>
      <c r="V29" s="706"/>
      <c r="W29" s="706"/>
      <c r="X29" s="706"/>
      <c r="Y29" s="707"/>
      <c r="Z29" s="708">
        <v>7.1</v>
      </c>
      <c r="AA29" s="708"/>
      <c r="AB29" s="708"/>
      <c r="AC29" s="708"/>
      <c r="AD29" s="709" t="s">
        <v>126</v>
      </c>
      <c r="AE29" s="709"/>
      <c r="AF29" s="709"/>
      <c r="AG29" s="709"/>
      <c r="AH29" s="709"/>
      <c r="AI29" s="709"/>
      <c r="AJ29" s="709"/>
      <c r="AK29" s="709"/>
      <c r="AL29" s="710" t="s">
        <v>126</v>
      </c>
      <c r="AM29" s="711"/>
      <c r="AN29" s="711"/>
      <c r="AO29" s="712"/>
      <c r="AP29" s="684" t="s">
        <v>220</v>
      </c>
      <c r="AQ29" s="685"/>
      <c r="AR29" s="685"/>
      <c r="AS29" s="685"/>
      <c r="AT29" s="685"/>
      <c r="AU29" s="685"/>
      <c r="AV29" s="685"/>
      <c r="AW29" s="685"/>
      <c r="AX29" s="685"/>
      <c r="AY29" s="685"/>
      <c r="AZ29" s="685"/>
      <c r="BA29" s="685"/>
      <c r="BB29" s="685"/>
      <c r="BC29" s="685"/>
      <c r="BD29" s="685"/>
      <c r="BE29" s="685"/>
      <c r="BF29" s="686"/>
      <c r="BG29" s="684" t="s">
        <v>304</v>
      </c>
      <c r="BH29" s="745"/>
      <c r="BI29" s="745"/>
      <c r="BJ29" s="745"/>
      <c r="BK29" s="745"/>
      <c r="BL29" s="745"/>
      <c r="BM29" s="745"/>
      <c r="BN29" s="745"/>
      <c r="BO29" s="745"/>
      <c r="BP29" s="745"/>
      <c r="BQ29" s="746"/>
      <c r="BR29" s="684" t="s">
        <v>305</v>
      </c>
      <c r="BS29" s="745"/>
      <c r="BT29" s="745"/>
      <c r="BU29" s="745"/>
      <c r="BV29" s="745"/>
      <c r="BW29" s="745"/>
      <c r="BX29" s="745"/>
      <c r="BY29" s="745"/>
      <c r="BZ29" s="745"/>
      <c r="CA29" s="745"/>
      <c r="CB29" s="746"/>
      <c r="CD29" s="768" t="s">
        <v>306</v>
      </c>
      <c r="CE29" s="769"/>
      <c r="CF29" s="720" t="s">
        <v>307</v>
      </c>
      <c r="CG29" s="721"/>
      <c r="CH29" s="721"/>
      <c r="CI29" s="721"/>
      <c r="CJ29" s="721"/>
      <c r="CK29" s="721"/>
      <c r="CL29" s="721"/>
      <c r="CM29" s="721"/>
      <c r="CN29" s="721"/>
      <c r="CO29" s="721"/>
      <c r="CP29" s="721"/>
      <c r="CQ29" s="722"/>
      <c r="CR29" s="705">
        <v>1320102</v>
      </c>
      <c r="CS29" s="741"/>
      <c r="CT29" s="741"/>
      <c r="CU29" s="741"/>
      <c r="CV29" s="741"/>
      <c r="CW29" s="741"/>
      <c r="CX29" s="741"/>
      <c r="CY29" s="742"/>
      <c r="CZ29" s="710">
        <v>16.2</v>
      </c>
      <c r="DA29" s="739"/>
      <c r="DB29" s="739"/>
      <c r="DC29" s="743"/>
      <c r="DD29" s="714">
        <v>1245094</v>
      </c>
      <c r="DE29" s="741"/>
      <c r="DF29" s="741"/>
      <c r="DG29" s="741"/>
      <c r="DH29" s="741"/>
      <c r="DI29" s="741"/>
      <c r="DJ29" s="741"/>
      <c r="DK29" s="742"/>
      <c r="DL29" s="714">
        <v>1245094</v>
      </c>
      <c r="DM29" s="741"/>
      <c r="DN29" s="741"/>
      <c r="DO29" s="741"/>
      <c r="DP29" s="741"/>
      <c r="DQ29" s="741"/>
      <c r="DR29" s="741"/>
      <c r="DS29" s="741"/>
      <c r="DT29" s="741"/>
      <c r="DU29" s="741"/>
      <c r="DV29" s="742"/>
      <c r="DW29" s="710">
        <v>26.2</v>
      </c>
      <c r="DX29" s="739"/>
      <c r="DY29" s="739"/>
      <c r="DZ29" s="739"/>
      <c r="EA29" s="739"/>
      <c r="EB29" s="739"/>
      <c r="EC29" s="740"/>
    </row>
    <row r="30" spans="2:133" ht="11.25" customHeight="1" x14ac:dyDescent="0.15">
      <c r="B30" s="702" t="s">
        <v>308</v>
      </c>
      <c r="C30" s="703"/>
      <c r="D30" s="703"/>
      <c r="E30" s="703"/>
      <c r="F30" s="703"/>
      <c r="G30" s="703"/>
      <c r="H30" s="703"/>
      <c r="I30" s="703"/>
      <c r="J30" s="703"/>
      <c r="K30" s="703"/>
      <c r="L30" s="703"/>
      <c r="M30" s="703"/>
      <c r="N30" s="703"/>
      <c r="O30" s="703"/>
      <c r="P30" s="703"/>
      <c r="Q30" s="704"/>
      <c r="R30" s="705">
        <v>29763</v>
      </c>
      <c r="S30" s="706"/>
      <c r="T30" s="706"/>
      <c r="U30" s="706"/>
      <c r="V30" s="706"/>
      <c r="W30" s="706"/>
      <c r="X30" s="706"/>
      <c r="Y30" s="707"/>
      <c r="Z30" s="708">
        <v>0.4</v>
      </c>
      <c r="AA30" s="708"/>
      <c r="AB30" s="708"/>
      <c r="AC30" s="708"/>
      <c r="AD30" s="709" t="s">
        <v>126</v>
      </c>
      <c r="AE30" s="709"/>
      <c r="AF30" s="709"/>
      <c r="AG30" s="709"/>
      <c r="AH30" s="709"/>
      <c r="AI30" s="709"/>
      <c r="AJ30" s="709"/>
      <c r="AK30" s="709"/>
      <c r="AL30" s="710" t="s">
        <v>126</v>
      </c>
      <c r="AM30" s="711"/>
      <c r="AN30" s="711"/>
      <c r="AO30" s="712"/>
      <c r="AP30" s="753" t="s">
        <v>309</v>
      </c>
      <c r="AQ30" s="754"/>
      <c r="AR30" s="754"/>
      <c r="AS30" s="754"/>
      <c r="AT30" s="759" t="s">
        <v>310</v>
      </c>
      <c r="AU30" s="230"/>
      <c r="AV30" s="230"/>
      <c r="AW30" s="230"/>
      <c r="AX30" s="691" t="s">
        <v>185</v>
      </c>
      <c r="AY30" s="692"/>
      <c r="AZ30" s="692"/>
      <c r="BA30" s="692"/>
      <c r="BB30" s="692"/>
      <c r="BC30" s="692"/>
      <c r="BD30" s="692"/>
      <c r="BE30" s="692"/>
      <c r="BF30" s="693"/>
      <c r="BG30" s="765">
        <v>98.7</v>
      </c>
      <c r="BH30" s="766"/>
      <c r="BI30" s="766"/>
      <c r="BJ30" s="766"/>
      <c r="BK30" s="766"/>
      <c r="BL30" s="766"/>
      <c r="BM30" s="700">
        <v>96.2</v>
      </c>
      <c r="BN30" s="766"/>
      <c r="BO30" s="766"/>
      <c r="BP30" s="766"/>
      <c r="BQ30" s="767"/>
      <c r="BR30" s="765">
        <v>97.1</v>
      </c>
      <c r="BS30" s="766"/>
      <c r="BT30" s="766"/>
      <c r="BU30" s="766"/>
      <c r="BV30" s="766"/>
      <c r="BW30" s="766"/>
      <c r="BX30" s="700">
        <v>94.2</v>
      </c>
      <c r="BY30" s="766"/>
      <c r="BZ30" s="766"/>
      <c r="CA30" s="766"/>
      <c r="CB30" s="767"/>
      <c r="CD30" s="770"/>
      <c r="CE30" s="771"/>
      <c r="CF30" s="720" t="s">
        <v>311</v>
      </c>
      <c r="CG30" s="721"/>
      <c r="CH30" s="721"/>
      <c r="CI30" s="721"/>
      <c r="CJ30" s="721"/>
      <c r="CK30" s="721"/>
      <c r="CL30" s="721"/>
      <c r="CM30" s="721"/>
      <c r="CN30" s="721"/>
      <c r="CO30" s="721"/>
      <c r="CP30" s="721"/>
      <c r="CQ30" s="722"/>
      <c r="CR30" s="705">
        <v>1241158</v>
      </c>
      <c r="CS30" s="706"/>
      <c r="CT30" s="706"/>
      <c r="CU30" s="706"/>
      <c r="CV30" s="706"/>
      <c r="CW30" s="706"/>
      <c r="CX30" s="706"/>
      <c r="CY30" s="707"/>
      <c r="CZ30" s="710">
        <v>15.2</v>
      </c>
      <c r="DA30" s="739"/>
      <c r="DB30" s="739"/>
      <c r="DC30" s="743"/>
      <c r="DD30" s="714">
        <v>1166150</v>
      </c>
      <c r="DE30" s="706"/>
      <c r="DF30" s="706"/>
      <c r="DG30" s="706"/>
      <c r="DH30" s="706"/>
      <c r="DI30" s="706"/>
      <c r="DJ30" s="706"/>
      <c r="DK30" s="707"/>
      <c r="DL30" s="714">
        <v>1166150</v>
      </c>
      <c r="DM30" s="706"/>
      <c r="DN30" s="706"/>
      <c r="DO30" s="706"/>
      <c r="DP30" s="706"/>
      <c r="DQ30" s="706"/>
      <c r="DR30" s="706"/>
      <c r="DS30" s="706"/>
      <c r="DT30" s="706"/>
      <c r="DU30" s="706"/>
      <c r="DV30" s="707"/>
      <c r="DW30" s="710">
        <v>24.5</v>
      </c>
      <c r="DX30" s="739"/>
      <c r="DY30" s="739"/>
      <c r="DZ30" s="739"/>
      <c r="EA30" s="739"/>
      <c r="EB30" s="739"/>
      <c r="EC30" s="740"/>
    </row>
    <row r="31" spans="2:133" ht="11.25" customHeight="1" x14ac:dyDescent="0.15">
      <c r="B31" s="702" t="s">
        <v>312</v>
      </c>
      <c r="C31" s="703"/>
      <c r="D31" s="703"/>
      <c r="E31" s="703"/>
      <c r="F31" s="703"/>
      <c r="G31" s="703"/>
      <c r="H31" s="703"/>
      <c r="I31" s="703"/>
      <c r="J31" s="703"/>
      <c r="K31" s="703"/>
      <c r="L31" s="703"/>
      <c r="M31" s="703"/>
      <c r="N31" s="703"/>
      <c r="O31" s="703"/>
      <c r="P31" s="703"/>
      <c r="Q31" s="704"/>
      <c r="R31" s="705">
        <v>212913</v>
      </c>
      <c r="S31" s="706"/>
      <c r="T31" s="706"/>
      <c r="U31" s="706"/>
      <c r="V31" s="706"/>
      <c r="W31" s="706"/>
      <c r="X31" s="706"/>
      <c r="Y31" s="707"/>
      <c r="Z31" s="708">
        <v>2.6</v>
      </c>
      <c r="AA31" s="708"/>
      <c r="AB31" s="708"/>
      <c r="AC31" s="708"/>
      <c r="AD31" s="709" t="s">
        <v>126</v>
      </c>
      <c r="AE31" s="709"/>
      <c r="AF31" s="709"/>
      <c r="AG31" s="709"/>
      <c r="AH31" s="709"/>
      <c r="AI31" s="709"/>
      <c r="AJ31" s="709"/>
      <c r="AK31" s="709"/>
      <c r="AL31" s="710" t="s">
        <v>237</v>
      </c>
      <c r="AM31" s="711"/>
      <c r="AN31" s="711"/>
      <c r="AO31" s="712"/>
      <c r="AP31" s="755"/>
      <c r="AQ31" s="756"/>
      <c r="AR31" s="756"/>
      <c r="AS31" s="756"/>
      <c r="AT31" s="760"/>
      <c r="AU31" s="229" t="s">
        <v>313</v>
      </c>
      <c r="AV31" s="229"/>
      <c r="AW31" s="229"/>
      <c r="AX31" s="702" t="s">
        <v>314</v>
      </c>
      <c r="AY31" s="703"/>
      <c r="AZ31" s="703"/>
      <c r="BA31" s="703"/>
      <c r="BB31" s="703"/>
      <c r="BC31" s="703"/>
      <c r="BD31" s="703"/>
      <c r="BE31" s="703"/>
      <c r="BF31" s="704"/>
      <c r="BG31" s="762">
        <v>99.2</v>
      </c>
      <c r="BH31" s="741"/>
      <c r="BI31" s="741"/>
      <c r="BJ31" s="741"/>
      <c r="BK31" s="741"/>
      <c r="BL31" s="741"/>
      <c r="BM31" s="711">
        <v>98.6</v>
      </c>
      <c r="BN31" s="763"/>
      <c r="BO31" s="763"/>
      <c r="BP31" s="763"/>
      <c r="BQ31" s="764"/>
      <c r="BR31" s="762">
        <v>99.5</v>
      </c>
      <c r="BS31" s="741"/>
      <c r="BT31" s="741"/>
      <c r="BU31" s="741"/>
      <c r="BV31" s="741"/>
      <c r="BW31" s="741"/>
      <c r="BX31" s="711">
        <v>98.4</v>
      </c>
      <c r="BY31" s="763"/>
      <c r="BZ31" s="763"/>
      <c r="CA31" s="763"/>
      <c r="CB31" s="764"/>
      <c r="CD31" s="770"/>
      <c r="CE31" s="771"/>
      <c r="CF31" s="720" t="s">
        <v>315</v>
      </c>
      <c r="CG31" s="721"/>
      <c r="CH31" s="721"/>
      <c r="CI31" s="721"/>
      <c r="CJ31" s="721"/>
      <c r="CK31" s="721"/>
      <c r="CL31" s="721"/>
      <c r="CM31" s="721"/>
      <c r="CN31" s="721"/>
      <c r="CO31" s="721"/>
      <c r="CP31" s="721"/>
      <c r="CQ31" s="722"/>
      <c r="CR31" s="705">
        <v>78944</v>
      </c>
      <c r="CS31" s="741"/>
      <c r="CT31" s="741"/>
      <c r="CU31" s="741"/>
      <c r="CV31" s="741"/>
      <c r="CW31" s="741"/>
      <c r="CX31" s="741"/>
      <c r="CY31" s="742"/>
      <c r="CZ31" s="710">
        <v>1</v>
      </c>
      <c r="DA31" s="739"/>
      <c r="DB31" s="739"/>
      <c r="DC31" s="743"/>
      <c r="DD31" s="714">
        <v>78944</v>
      </c>
      <c r="DE31" s="741"/>
      <c r="DF31" s="741"/>
      <c r="DG31" s="741"/>
      <c r="DH31" s="741"/>
      <c r="DI31" s="741"/>
      <c r="DJ31" s="741"/>
      <c r="DK31" s="742"/>
      <c r="DL31" s="714">
        <v>78944</v>
      </c>
      <c r="DM31" s="741"/>
      <c r="DN31" s="741"/>
      <c r="DO31" s="741"/>
      <c r="DP31" s="741"/>
      <c r="DQ31" s="741"/>
      <c r="DR31" s="741"/>
      <c r="DS31" s="741"/>
      <c r="DT31" s="741"/>
      <c r="DU31" s="741"/>
      <c r="DV31" s="742"/>
      <c r="DW31" s="710">
        <v>1.7</v>
      </c>
      <c r="DX31" s="739"/>
      <c r="DY31" s="739"/>
      <c r="DZ31" s="739"/>
      <c r="EA31" s="739"/>
      <c r="EB31" s="739"/>
      <c r="EC31" s="740"/>
    </row>
    <row r="32" spans="2:133" ht="11.25" customHeight="1" x14ac:dyDescent="0.15">
      <c r="B32" s="702" t="s">
        <v>316</v>
      </c>
      <c r="C32" s="703"/>
      <c r="D32" s="703"/>
      <c r="E32" s="703"/>
      <c r="F32" s="703"/>
      <c r="G32" s="703"/>
      <c r="H32" s="703"/>
      <c r="I32" s="703"/>
      <c r="J32" s="703"/>
      <c r="K32" s="703"/>
      <c r="L32" s="703"/>
      <c r="M32" s="703"/>
      <c r="N32" s="703"/>
      <c r="O32" s="703"/>
      <c r="P32" s="703"/>
      <c r="Q32" s="704"/>
      <c r="R32" s="705">
        <v>94076</v>
      </c>
      <c r="S32" s="706"/>
      <c r="T32" s="706"/>
      <c r="U32" s="706"/>
      <c r="V32" s="706"/>
      <c r="W32" s="706"/>
      <c r="X32" s="706"/>
      <c r="Y32" s="707"/>
      <c r="Z32" s="708">
        <v>1.1000000000000001</v>
      </c>
      <c r="AA32" s="708"/>
      <c r="AB32" s="708"/>
      <c r="AC32" s="708"/>
      <c r="AD32" s="709" t="s">
        <v>237</v>
      </c>
      <c r="AE32" s="709"/>
      <c r="AF32" s="709"/>
      <c r="AG32" s="709"/>
      <c r="AH32" s="709"/>
      <c r="AI32" s="709"/>
      <c r="AJ32" s="709"/>
      <c r="AK32" s="709"/>
      <c r="AL32" s="710" t="s">
        <v>126</v>
      </c>
      <c r="AM32" s="711"/>
      <c r="AN32" s="711"/>
      <c r="AO32" s="712"/>
      <c r="AP32" s="757"/>
      <c r="AQ32" s="758"/>
      <c r="AR32" s="758"/>
      <c r="AS32" s="758"/>
      <c r="AT32" s="761"/>
      <c r="AU32" s="231"/>
      <c r="AV32" s="231"/>
      <c r="AW32" s="231"/>
      <c r="AX32" s="750" t="s">
        <v>317</v>
      </c>
      <c r="AY32" s="751"/>
      <c r="AZ32" s="751"/>
      <c r="BA32" s="751"/>
      <c r="BB32" s="751"/>
      <c r="BC32" s="751"/>
      <c r="BD32" s="751"/>
      <c r="BE32" s="751"/>
      <c r="BF32" s="752"/>
      <c r="BG32" s="774">
        <v>97.9</v>
      </c>
      <c r="BH32" s="775"/>
      <c r="BI32" s="775"/>
      <c r="BJ32" s="775"/>
      <c r="BK32" s="775"/>
      <c r="BL32" s="775"/>
      <c r="BM32" s="776">
        <v>92.9</v>
      </c>
      <c r="BN32" s="775"/>
      <c r="BO32" s="775"/>
      <c r="BP32" s="775"/>
      <c r="BQ32" s="777"/>
      <c r="BR32" s="774">
        <v>94.1</v>
      </c>
      <c r="BS32" s="775"/>
      <c r="BT32" s="775"/>
      <c r="BU32" s="775"/>
      <c r="BV32" s="775"/>
      <c r="BW32" s="775"/>
      <c r="BX32" s="776">
        <v>89</v>
      </c>
      <c r="BY32" s="775"/>
      <c r="BZ32" s="775"/>
      <c r="CA32" s="775"/>
      <c r="CB32" s="777"/>
      <c r="CD32" s="772"/>
      <c r="CE32" s="773"/>
      <c r="CF32" s="720" t="s">
        <v>318</v>
      </c>
      <c r="CG32" s="721"/>
      <c r="CH32" s="721"/>
      <c r="CI32" s="721"/>
      <c r="CJ32" s="721"/>
      <c r="CK32" s="721"/>
      <c r="CL32" s="721"/>
      <c r="CM32" s="721"/>
      <c r="CN32" s="721"/>
      <c r="CO32" s="721"/>
      <c r="CP32" s="721"/>
      <c r="CQ32" s="722"/>
      <c r="CR32" s="705">
        <v>108</v>
      </c>
      <c r="CS32" s="706"/>
      <c r="CT32" s="706"/>
      <c r="CU32" s="706"/>
      <c r="CV32" s="706"/>
      <c r="CW32" s="706"/>
      <c r="CX32" s="706"/>
      <c r="CY32" s="707"/>
      <c r="CZ32" s="710">
        <v>0</v>
      </c>
      <c r="DA32" s="739"/>
      <c r="DB32" s="739"/>
      <c r="DC32" s="743"/>
      <c r="DD32" s="714">
        <v>108</v>
      </c>
      <c r="DE32" s="706"/>
      <c r="DF32" s="706"/>
      <c r="DG32" s="706"/>
      <c r="DH32" s="706"/>
      <c r="DI32" s="706"/>
      <c r="DJ32" s="706"/>
      <c r="DK32" s="707"/>
      <c r="DL32" s="714">
        <v>108</v>
      </c>
      <c r="DM32" s="706"/>
      <c r="DN32" s="706"/>
      <c r="DO32" s="706"/>
      <c r="DP32" s="706"/>
      <c r="DQ32" s="706"/>
      <c r="DR32" s="706"/>
      <c r="DS32" s="706"/>
      <c r="DT32" s="706"/>
      <c r="DU32" s="706"/>
      <c r="DV32" s="707"/>
      <c r="DW32" s="710">
        <v>0</v>
      </c>
      <c r="DX32" s="739"/>
      <c r="DY32" s="739"/>
      <c r="DZ32" s="739"/>
      <c r="EA32" s="739"/>
      <c r="EB32" s="739"/>
      <c r="EC32" s="740"/>
    </row>
    <row r="33" spans="2:133" ht="11.25" customHeight="1" x14ac:dyDescent="0.15">
      <c r="B33" s="702" t="s">
        <v>319</v>
      </c>
      <c r="C33" s="703"/>
      <c r="D33" s="703"/>
      <c r="E33" s="703"/>
      <c r="F33" s="703"/>
      <c r="G33" s="703"/>
      <c r="H33" s="703"/>
      <c r="I33" s="703"/>
      <c r="J33" s="703"/>
      <c r="K33" s="703"/>
      <c r="L33" s="703"/>
      <c r="M33" s="703"/>
      <c r="N33" s="703"/>
      <c r="O33" s="703"/>
      <c r="P33" s="703"/>
      <c r="Q33" s="704"/>
      <c r="R33" s="705">
        <v>96251</v>
      </c>
      <c r="S33" s="706"/>
      <c r="T33" s="706"/>
      <c r="U33" s="706"/>
      <c r="V33" s="706"/>
      <c r="W33" s="706"/>
      <c r="X33" s="706"/>
      <c r="Y33" s="707"/>
      <c r="Z33" s="708">
        <v>1.2</v>
      </c>
      <c r="AA33" s="708"/>
      <c r="AB33" s="708"/>
      <c r="AC33" s="708"/>
      <c r="AD33" s="709" t="s">
        <v>237</v>
      </c>
      <c r="AE33" s="709"/>
      <c r="AF33" s="709"/>
      <c r="AG33" s="709"/>
      <c r="AH33" s="709"/>
      <c r="AI33" s="709"/>
      <c r="AJ33" s="709"/>
      <c r="AK33" s="709"/>
      <c r="AL33" s="710" t="s">
        <v>126</v>
      </c>
      <c r="AM33" s="711"/>
      <c r="AN33" s="711"/>
      <c r="AO33" s="712"/>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20" t="s">
        <v>320</v>
      </c>
      <c r="CE33" s="721"/>
      <c r="CF33" s="721"/>
      <c r="CG33" s="721"/>
      <c r="CH33" s="721"/>
      <c r="CI33" s="721"/>
      <c r="CJ33" s="721"/>
      <c r="CK33" s="721"/>
      <c r="CL33" s="721"/>
      <c r="CM33" s="721"/>
      <c r="CN33" s="721"/>
      <c r="CO33" s="721"/>
      <c r="CP33" s="721"/>
      <c r="CQ33" s="722"/>
      <c r="CR33" s="705">
        <v>3748358</v>
      </c>
      <c r="CS33" s="741"/>
      <c r="CT33" s="741"/>
      <c r="CU33" s="741"/>
      <c r="CV33" s="741"/>
      <c r="CW33" s="741"/>
      <c r="CX33" s="741"/>
      <c r="CY33" s="742"/>
      <c r="CZ33" s="710">
        <v>45.9</v>
      </c>
      <c r="DA33" s="739"/>
      <c r="DB33" s="739"/>
      <c r="DC33" s="743"/>
      <c r="DD33" s="714">
        <v>2536411</v>
      </c>
      <c r="DE33" s="741"/>
      <c r="DF33" s="741"/>
      <c r="DG33" s="741"/>
      <c r="DH33" s="741"/>
      <c r="DI33" s="741"/>
      <c r="DJ33" s="741"/>
      <c r="DK33" s="742"/>
      <c r="DL33" s="714">
        <v>1817750</v>
      </c>
      <c r="DM33" s="741"/>
      <c r="DN33" s="741"/>
      <c r="DO33" s="741"/>
      <c r="DP33" s="741"/>
      <c r="DQ33" s="741"/>
      <c r="DR33" s="741"/>
      <c r="DS33" s="741"/>
      <c r="DT33" s="741"/>
      <c r="DU33" s="741"/>
      <c r="DV33" s="742"/>
      <c r="DW33" s="710">
        <v>38.200000000000003</v>
      </c>
      <c r="DX33" s="739"/>
      <c r="DY33" s="739"/>
      <c r="DZ33" s="739"/>
      <c r="EA33" s="739"/>
      <c r="EB33" s="739"/>
      <c r="EC33" s="740"/>
    </row>
    <row r="34" spans="2:133" ht="11.25" customHeight="1" x14ac:dyDescent="0.15">
      <c r="B34" s="702" t="s">
        <v>321</v>
      </c>
      <c r="C34" s="703"/>
      <c r="D34" s="703"/>
      <c r="E34" s="703"/>
      <c r="F34" s="703"/>
      <c r="G34" s="703"/>
      <c r="H34" s="703"/>
      <c r="I34" s="703"/>
      <c r="J34" s="703"/>
      <c r="K34" s="703"/>
      <c r="L34" s="703"/>
      <c r="M34" s="703"/>
      <c r="N34" s="703"/>
      <c r="O34" s="703"/>
      <c r="P34" s="703"/>
      <c r="Q34" s="704"/>
      <c r="R34" s="705">
        <v>262847</v>
      </c>
      <c r="S34" s="706"/>
      <c r="T34" s="706"/>
      <c r="U34" s="706"/>
      <c r="V34" s="706"/>
      <c r="W34" s="706"/>
      <c r="X34" s="706"/>
      <c r="Y34" s="707"/>
      <c r="Z34" s="708">
        <v>3.2</v>
      </c>
      <c r="AA34" s="708"/>
      <c r="AB34" s="708"/>
      <c r="AC34" s="708"/>
      <c r="AD34" s="709">
        <v>319</v>
      </c>
      <c r="AE34" s="709"/>
      <c r="AF34" s="709"/>
      <c r="AG34" s="709"/>
      <c r="AH34" s="709"/>
      <c r="AI34" s="709"/>
      <c r="AJ34" s="709"/>
      <c r="AK34" s="709"/>
      <c r="AL34" s="710">
        <v>0</v>
      </c>
      <c r="AM34" s="711"/>
      <c r="AN34" s="711"/>
      <c r="AO34" s="712"/>
      <c r="AP34" s="234"/>
      <c r="AQ34" s="684" t="s">
        <v>322</v>
      </c>
      <c r="AR34" s="685"/>
      <c r="AS34" s="685"/>
      <c r="AT34" s="685"/>
      <c r="AU34" s="685"/>
      <c r="AV34" s="685"/>
      <c r="AW34" s="685"/>
      <c r="AX34" s="685"/>
      <c r="AY34" s="685"/>
      <c r="AZ34" s="685"/>
      <c r="BA34" s="685"/>
      <c r="BB34" s="685"/>
      <c r="BC34" s="685"/>
      <c r="BD34" s="685"/>
      <c r="BE34" s="685"/>
      <c r="BF34" s="686"/>
      <c r="BG34" s="684" t="s">
        <v>323</v>
      </c>
      <c r="BH34" s="685"/>
      <c r="BI34" s="685"/>
      <c r="BJ34" s="685"/>
      <c r="BK34" s="685"/>
      <c r="BL34" s="685"/>
      <c r="BM34" s="685"/>
      <c r="BN34" s="685"/>
      <c r="BO34" s="685"/>
      <c r="BP34" s="685"/>
      <c r="BQ34" s="685"/>
      <c r="BR34" s="685"/>
      <c r="BS34" s="685"/>
      <c r="BT34" s="685"/>
      <c r="BU34" s="685"/>
      <c r="BV34" s="685"/>
      <c r="BW34" s="685"/>
      <c r="BX34" s="685"/>
      <c r="BY34" s="685"/>
      <c r="BZ34" s="685"/>
      <c r="CA34" s="685"/>
      <c r="CB34" s="686"/>
      <c r="CD34" s="720" t="s">
        <v>324</v>
      </c>
      <c r="CE34" s="721"/>
      <c r="CF34" s="721"/>
      <c r="CG34" s="721"/>
      <c r="CH34" s="721"/>
      <c r="CI34" s="721"/>
      <c r="CJ34" s="721"/>
      <c r="CK34" s="721"/>
      <c r="CL34" s="721"/>
      <c r="CM34" s="721"/>
      <c r="CN34" s="721"/>
      <c r="CO34" s="721"/>
      <c r="CP34" s="721"/>
      <c r="CQ34" s="722"/>
      <c r="CR34" s="705">
        <v>1436046</v>
      </c>
      <c r="CS34" s="706"/>
      <c r="CT34" s="706"/>
      <c r="CU34" s="706"/>
      <c r="CV34" s="706"/>
      <c r="CW34" s="706"/>
      <c r="CX34" s="706"/>
      <c r="CY34" s="707"/>
      <c r="CZ34" s="710">
        <v>17.600000000000001</v>
      </c>
      <c r="DA34" s="739"/>
      <c r="DB34" s="739"/>
      <c r="DC34" s="743"/>
      <c r="DD34" s="714">
        <v>855099</v>
      </c>
      <c r="DE34" s="706"/>
      <c r="DF34" s="706"/>
      <c r="DG34" s="706"/>
      <c r="DH34" s="706"/>
      <c r="DI34" s="706"/>
      <c r="DJ34" s="706"/>
      <c r="DK34" s="707"/>
      <c r="DL34" s="714">
        <v>817601</v>
      </c>
      <c r="DM34" s="706"/>
      <c r="DN34" s="706"/>
      <c r="DO34" s="706"/>
      <c r="DP34" s="706"/>
      <c r="DQ34" s="706"/>
      <c r="DR34" s="706"/>
      <c r="DS34" s="706"/>
      <c r="DT34" s="706"/>
      <c r="DU34" s="706"/>
      <c r="DV34" s="707"/>
      <c r="DW34" s="710">
        <v>17.2</v>
      </c>
      <c r="DX34" s="739"/>
      <c r="DY34" s="739"/>
      <c r="DZ34" s="739"/>
      <c r="EA34" s="739"/>
      <c r="EB34" s="739"/>
      <c r="EC34" s="740"/>
    </row>
    <row r="35" spans="2:133" ht="11.25" customHeight="1" x14ac:dyDescent="0.15">
      <c r="B35" s="702" t="s">
        <v>325</v>
      </c>
      <c r="C35" s="703"/>
      <c r="D35" s="703"/>
      <c r="E35" s="703"/>
      <c r="F35" s="703"/>
      <c r="G35" s="703"/>
      <c r="H35" s="703"/>
      <c r="I35" s="703"/>
      <c r="J35" s="703"/>
      <c r="K35" s="703"/>
      <c r="L35" s="703"/>
      <c r="M35" s="703"/>
      <c r="N35" s="703"/>
      <c r="O35" s="703"/>
      <c r="P35" s="703"/>
      <c r="Q35" s="704"/>
      <c r="R35" s="705">
        <v>820729</v>
      </c>
      <c r="S35" s="706"/>
      <c r="T35" s="706"/>
      <c r="U35" s="706"/>
      <c r="V35" s="706"/>
      <c r="W35" s="706"/>
      <c r="X35" s="706"/>
      <c r="Y35" s="707"/>
      <c r="Z35" s="708">
        <v>9.9</v>
      </c>
      <c r="AA35" s="708"/>
      <c r="AB35" s="708"/>
      <c r="AC35" s="708"/>
      <c r="AD35" s="709" t="s">
        <v>126</v>
      </c>
      <c r="AE35" s="709"/>
      <c r="AF35" s="709"/>
      <c r="AG35" s="709"/>
      <c r="AH35" s="709"/>
      <c r="AI35" s="709"/>
      <c r="AJ35" s="709"/>
      <c r="AK35" s="709"/>
      <c r="AL35" s="710" t="s">
        <v>237</v>
      </c>
      <c r="AM35" s="711"/>
      <c r="AN35" s="711"/>
      <c r="AO35" s="712"/>
      <c r="AP35" s="234"/>
      <c r="AQ35" s="778" t="s">
        <v>326</v>
      </c>
      <c r="AR35" s="779"/>
      <c r="AS35" s="779"/>
      <c r="AT35" s="779"/>
      <c r="AU35" s="779"/>
      <c r="AV35" s="779"/>
      <c r="AW35" s="779"/>
      <c r="AX35" s="779"/>
      <c r="AY35" s="780"/>
      <c r="AZ35" s="694">
        <v>633227</v>
      </c>
      <c r="BA35" s="695"/>
      <c r="BB35" s="695"/>
      <c r="BC35" s="695"/>
      <c r="BD35" s="695"/>
      <c r="BE35" s="695"/>
      <c r="BF35" s="781"/>
      <c r="BG35" s="716" t="s">
        <v>327</v>
      </c>
      <c r="BH35" s="717"/>
      <c r="BI35" s="717"/>
      <c r="BJ35" s="717"/>
      <c r="BK35" s="717"/>
      <c r="BL35" s="717"/>
      <c r="BM35" s="717"/>
      <c r="BN35" s="717"/>
      <c r="BO35" s="717"/>
      <c r="BP35" s="717"/>
      <c r="BQ35" s="717"/>
      <c r="BR35" s="717"/>
      <c r="BS35" s="717"/>
      <c r="BT35" s="717"/>
      <c r="BU35" s="718"/>
      <c r="BV35" s="694">
        <v>-50209</v>
      </c>
      <c r="BW35" s="695"/>
      <c r="BX35" s="695"/>
      <c r="BY35" s="695"/>
      <c r="BZ35" s="695"/>
      <c r="CA35" s="695"/>
      <c r="CB35" s="781"/>
      <c r="CD35" s="720" t="s">
        <v>328</v>
      </c>
      <c r="CE35" s="721"/>
      <c r="CF35" s="721"/>
      <c r="CG35" s="721"/>
      <c r="CH35" s="721"/>
      <c r="CI35" s="721"/>
      <c r="CJ35" s="721"/>
      <c r="CK35" s="721"/>
      <c r="CL35" s="721"/>
      <c r="CM35" s="721"/>
      <c r="CN35" s="721"/>
      <c r="CO35" s="721"/>
      <c r="CP35" s="721"/>
      <c r="CQ35" s="722"/>
      <c r="CR35" s="705">
        <v>172954</v>
      </c>
      <c r="CS35" s="741"/>
      <c r="CT35" s="741"/>
      <c r="CU35" s="741"/>
      <c r="CV35" s="741"/>
      <c r="CW35" s="741"/>
      <c r="CX35" s="741"/>
      <c r="CY35" s="742"/>
      <c r="CZ35" s="710">
        <v>2.1</v>
      </c>
      <c r="DA35" s="739"/>
      <c r="DB35" s="739"/>
      <c r="DC35" s="743"/>
      <c r="DD35" s="714">
        <v>147830</v>
      </c>
      <c r="DE35" s="741"/>
      <c r="DF35" s="741"/>
      <c r="DG35" s="741"/>
      <c r="DH35" s="741"/>
      <c r="DI35" s="741"/>
      <c r="DJ35" s="741"/>
      <c r="DK35" s="742"/>
      <c r="DL35" s="714">
        <v>124390</v>
      </c>
      <c r="DM35" s="741"/>
      <c r="DN35" s="741"/>
      <c r="DO35" s="741"/>
      <c r="DP35" s="741"/>
      <c r="DQ35" s="741"/>
      <c r="DR35" s="741"/>
      <c r="DS35" s="741"/>
      <c r="DT35" s="741"/>
      <c r="DU35" s="741"/>
      <c r="DV35" s="742"/>
      <c r="DW35" s="710">
        <v>2.6</v>
      </c>
      <c r="DX35" s="739"/>
      <c r="DY35" s="739"/>
      <c r="DZ35" s="739"/>
      <c r="EA35" s="739"/>
      <c r="EB35" s="739"/>
      <c r="EC35" s="740"/>
    </row>
    <row r="36" spans="2:133" ht="11.25" customHeight="1" x14ac:dyDescent="0.15">
      <c r="B36" s="702" t="s">
        <v>329</v>
      </c>
      <c r="C36" s="703"/>
      <c r="D36" s="703"/>
      <c r="E36" s="703"/>
      <c r="F36" s="703"/>
      <c r="G36" s="703"/>
      <c r="H36" s="703"/>
      <c r="I36" s="703"/>
      <c r="J36" s="703"/>
      <c r="K36" s="703"/>
      <c r="L36" s="703"/>
      <c r="M36" s="703"/>
      <c r="N36" s="703"/>
      <c r="O36" s="703"/>
      <c r="P36" s="703"/>
      <c r="Q36" s="704"/>
      <c r="R36" s="705" t="s">
        <v>237</v>
      </c>
      <c r="S36" s="706"/>
      <c r="T36" s="706"/>
      <c r="U36" s="706"/>
      <c r="V36" s="706"/>
      <c r="W36" s="706"/>
      <c r="X36" s="706"/>
      <c r="Y36" s="707"/>
      <c r="Z36" s="708" t="s">
        <v>237</v>
      </c>
      <c r="AA36" s="708"/>
      <c r="AB36" s="708"/>
      <c r="AC36" s="708"/>
      <c r="AD36" s="709" t="s">
        <v>126</v>
      </c>
      <c r="AE36" s="709"/>
      <c r="AF36" s="709"/>
      <c r="AG36" s="709"/>
      <c r="AH36" s="709"/>
      <c r="AI36" s="709"/>
      <c r="AJ36" s="709"/>
      <c r="AK36" s="709"/>
      <c r="AL36" s="710" t="s">
        <v>237</v>
      </c>
      <c r="AM36" s="711"/>
      <c r="AN36" s="711"/>
      <c r="AO36" s="712"/>
      <c r="AQ36" s="782" t="s">
        <v>330</v>
      </c>
      <c r="AR36" s="783"/>
      <c r="AS36" s="783"/>
      <c r="AT36" s="783"/>
      <c r="AU36" s="783"/>
      <c r="AV36" s="783"/>
      <c r="AW36" s="783"/>
      <c r="AX36" s="783"/>
      <c r="AY36" s="784"/>
      <c r="AZ36" s="705">
        <v>214772</v>
      </c>
      <c r="BA36" s="706"/>
      <c r="BB36" s="706"/>
      <c r="BC36" s="706"/>
      <c r="BD36" s="741"/>
      <c r="BE36" s="741"/>
      <c r="BF36" s="764"/>
      <c r="BG36" s="720" t="s">
        <v>331</v>
      </c>
      <c r="BH36" s="721"/>
      <c r="BI36" s="721"/>
      <c r="BJ36" s="721"/>
      <c r="BK36" s="721"/>
      <c r="BL36" s="721"/>
      <c r="BM36" s="721"/>
      <c r="BN36" s="721"/>
      <c r="BO36" s="721"/>
      <c r="BP36" s="721"/>
      <c r="BQ36" s="721"/>
      <c r="BR36" s="721"/>
      <c r="BS36" s="721"/>
      <c r="BT36" s="721"/>
      <c r="BU36" s="722"/>
      <c r="BV36" s="705">
        <v>-76548</v>
      </c>
      <c r="BW36" s="706"/>
      <c r="BX36" s="706"/>
      <c r="BY36" s="706"/>
      <c r="BZ36" s="706"/>
      <c r="CA36" s="706"/>
      <c r="CB36" s="715"/>
      <c r="CD36" s="720" t="s">
        <v>332</v>
      </c>
      <c r="CE36" s="721"/>
      <c r="CF36" s="721"/>
      <c r="CG36" s="721"/>
      <c r="CH36" s="721"/>
      <c r="CI36" s="721"/>
      <c r="CJ36" s="721"/>
      <c r="CK36" s="721"/>
      <c r="CL36" s="721"/>
      <c r="CM36" s="721"/>
      <c r="CN36" s="721"/>
      <c r="CO36" s="721"/>
      <c r="CP36" s="721"/>
      <c r="CQ36" s="722"/>
      <c r="CR36" s="705">
        <v>1291703</v>
      </c>
      <c r="CS36" s="706"/>
      <c r="CT36" s="706"/>
      <c r="CU36" s="706"/>
      <c r="CV36" s="706"/>
      <c r="CW36" s="706"/>
      <c r="CX36" s="706"/>
      <c r="CY36" s="707"/>
      <c r="CZ36" s="710">
        <v>15.8</v>
      </c>
      <c r="DA36" s="739"/>
      <c r="DB36" s="739"/>
      <c r="DC36" s="743"/>
      <c r="DD36" s="714">
        <v>986152</v>
      </c>
      <c r="DE36" s="706"/>
      <c r="DF36" s="706"/>
      <c r="DG36" s="706"/>
      <c r="DH36" s="706"/>
      <c r="DI36" s="706"/>
      <c r="DJ36" s="706"/>
      <c r="DK36" s="707"/>
      <c r="DL36" s="714">
        <v>647250</v>
      </c>
      <c r="DM36" s="706"/>
      <c r="DN36" s="706"/>
      <c r="DO36" s="706"/>
      <c r="DP36" s="706"/>
      <c r="DQ36" s="706"/>
      <c r="DR36" s="706"/>
      <c r="DS36" s="706"/>
      <c r="DT36" s="706"/>
      <c r="DU36" s="706"/>
      <c r="DV36" s="707"/>
      <c r="DW36" s="710">
        <v>13.6</v>
      </c>
      <c r="DX36" s="739"/>
      <c r="DY36" s="739"/>
      <c r="DZ36" s="739"/>
      <c r="EA36" s="739"/>
      <c r="EB36" s="739"/>
      <c r="EC36" s="740"/>
    </row>
    <row r="37" spans="2:133" ht="11.25" customHeight="1" x14ac:dyDescent="0.15">
      <c r="B37" s="702" t="s">
        <v>333</v>
      </c>
      <c r="C37" s="703"/>
      <c r="D37" s="703"/>
      <c r="E37" s="703"/>
      <c r="F37" s="703"/>
      <c r="G37" s="703"/>
      <c r="H37" s="703"/>
      <c r="I37" s="703"/>
      <c r="J37" s="703"/>
      <c r="K37" s="703"/>
      <c r="L37" s="703"/>
      <c r="M37" s="703"/>
      <c r="N37" s="703"/>
      <c r="O37" s="703"/>
      <c r="P37" s="703"/>
      <c r="Q37" s="704"/>
      <c r="R37" s="705">
        <v>186829</v>
      </c>
      <c r="S37" s="706"/>
      <c r="T37" s="706"/>
      <c r="U37" s="706"/>
      <c r="V37" s="706"/>
      <c r="W37" s="706"/>
      <c r="X37" s="706"/>
      <c r="Y37" s="707"/>
      <c r="Z37" s="708">
        <v>2.2999999999999998</v>
      </c>
      <c r="AA37" s="708"/>
      <c r="AB37" s="708"/>
      <c r="AC37" s="708"/>
      <c r="AD37" s="709" t="s">
        <v>237</v>
      </c>
      <c r="AE37" s="709"/>
      <c r="AF37" s="709"/>
      <c r="AG37" s="709"/>
      <c r="AH37" s="709"/>
      <c r="AI37" s="709"/>
      <c r="AJ37" s="709"/>
      <c r="AK37" s="709"/>
      <c r="AL37" s="710" t="s">
        <v>237</v>
      </c>
      <c r="AM37" s="711"/>
      <c r="AN37" s="711"/>
      <c r="AO37" s="712"/>
      <c r="AQ37" s="782" t="s">
        <v>334</v>
      </c>
      <c r="AR37" s="783"/>
      <c r="AS37" s="783"/>
      <c r="AT37" s="783"/>
      <c r="AU37" s="783"/>
      <c r="AV37" s="783"/>
      <c r="AW37" s="783"/>
      <c r="AX37" s="783"/>
      <c r="AY37" s="784"/>
      <c r="AZ37" s="705">
        <v>15826</v>
      </c>
      <c r="BA37" s="706"/>
      <c r="BB37" s="706"/>
      <c r="BC37" s="706"/>
      <c r="BD37" s="741"/>
      <c r="BE37" s="741"/>
      <c r="BF37" s="764"/>
      <c r="BG37" s="720" t="s">
        <v>335</v>
      </c>
      <c r="BH37" s="721"/>
      <c r="BI37" s="721"/>
      <c r="BJ37" s="721"/>
      <c r="BK37" s="721"/>
      <c r="BL37" s="721"/>
      <c r="BM37" s="721"/>
      <c r="BN37" s="721"/>
      <c r="BO37" s="721"/>
      <c r="BP37" s="721"/>
      <c r="BQ37" s="721"/>
      <c r="BR37" s="721"/>
      <c r="BS37" s="721"/>
      <c r="BT37" s="721"/>
      <c r="BU37" s="722"/>
      <c r="BV37" s="705">
        <v>1241</v>
      </c>
      <c r="BW37" s="706"/>
      <c r="BX37" s="706"/>
      <c r="BY37" s="706"/>
      <c r="BZ37" s="706"/>
      <c r="CA37" s="706"/>
      <c r="CB37" s="715"/>
      <c r="CD37" s="720" t="s">
        <v>336</v>
      </c>
      <c r="CE37" s="721"/>
      <c r="CF37" s="721"/>
      <c r="CG37" s="721"/>
      <c r="CH37" s="721"/>
      <c r="CI37" s="721"/>
      <c r="CJ37" s="721"/>
      <c r="CK37" s="721"/>
      <c r="CL37" s="721"/>
      <c r="CM37" s="721"/>
      <c r="CN37" s="721"/>
      <c r="CO37" s="721"/>
      <c r="CP37" s="721"/>
      <c r="CQ37" s="722"/>
      <c r="CR37" s="705">
        <v>398112</v>
      </c>
      <c r="CS37" s="741"/>
      <c r="CT37" s="741"/>
      <c r="CU37" s="741"/>
      <c r="CV37" s="741"/>
      <c r="CW37" s="741"/>
      <c r="CX37" s="741"/>
      <c r="CY37" s="742"/>
      <c r="CZ37" s="710">
        <v>4.9000000000000004</v>
      </c>
      <c r="DA37" s="739"/>
      <c r="DB37" s="739"/>
      <c r="DC37" s="743"/>
      <c r="DD37" s="714">
        <v>338512</v>
      </c>
      <c r="DE37" s="741"/>
      <c r="DF37" s="741"/>
      <c r="DG37" s="741"/>
      <c r="DH37" s="741"/>
      <c r="DI37" s="741"/>
      <c r="DJ37" s="741"/>
      <c r="DK37" s="742"/>
      <c r="DL37" s="714">
        <v>312869</v>
      </c>
      <c r="DM37" s="741"/>
      <c r="DN37" s="741"/>
      <c r="DO37" s="741"/>
      <c r="DP37" s="741"/>
      <c r="DQ37" s="741"/>
      <c r="DR37" s="741"/>
      <c r="DS37" s="741"/>
      <c r="DT37" s="741"/>
      <c r="DU37" s="741"/>
      <c r="DV37" s="742"/>
      <c r="DW37" s="710">
        <v>6.6</v>
      </c>
      <c r="DX37" s="739"/>
      <c r="DY37" s="739"/>
      <c r="DZ37" s="739"/>
      <c r="EA37" s="739"/>
      <c r="EB37" s="739"/>
      <c r="EC37" s="740"/>
    </row>
    <row r="38" spans="2:133" ht="11.25" customHeight="1" x14ac:dyDescent="0.15">
      <c r="B38" s="750" t="s">
        <v>337</v>
      </c>
      <c r="C38" s="751"/>
      <c r="D38" s="751"/>
      <c r="E38" s="751"/>
      <c r="F38" s="751"/>
      <c r="G38" s="751"/>
      <c r="H38" s="751"/>
      <c r="I38" s="751"/>
      <c r="J38" s="751"/>
      <c r="K38" s="751"/>
      <c r="L38" s="751"/>
      <c r="M38" s="751"/>
      <c r="N38" s="751"/>
      <c r="O38" s="751"/>
      <c r="P38" s="751"/>
      <c r="Q38" s="752"/>
      <c r="R38" s="785">
        <v>8261225</v>
      </c>
      <c r="S38" s="786"/>
      <c r="T38" s="786"/>
      <c r="U38" s="786"/>
      <c r="V38" s="786"/>
      <c r="W38" s="786"/>
      <c r="X38" s="786"/>
      <c r="Y38" s="787"/>
      <c r="Z38" s="788">
        <v>100</v>
      </c>
      <c r="AA38" s="788"/>
      <c r="AB38" s="788"/>
      <c r="AC38" s="788"/>
      <c r="AD38" s="789">
        <v>4572885</v>
      </c>
      <c r="AE38" s="789"/>
      <c r="AF38" s="789"/>
      <c r="AG38" s="789"/>
      <c r="AH38" s="789"/>
      <c r="AI38" s="789"/>
      <c r="AJ38" s="789"/>
      <c r="AK38" s="789"/>
      <c r="AL38" s="790">
        <v>100</v>
      </c>
      <c r="AM38" s="776"/>
      <c r="AN38" s="776"/>
      <c r="AO38" s="791"/>
      <c r="AQ38" s="782" t="s">
        <v>338</v>
      </c>
      <c r="AR38" s="783"/>
      <c r="AS38" s="783"/>
      <c r="AT38" s="783"/>
      <c r="AU38" s="783"/>
      <c r="AV38" s="783"/>
      <c r="AW38" s="783"/>
      <c r="AX38" s="783"/>
      <c r="AY38" s="784"/>
      <c r="AZ38" s="705" t="s">
        <v>126</v>
      </c>
      <c r="BA38" s="706"/>
      <c r="BB38" s="706"/>
      <c r="BC38" s="706"/>
      <c r="BD38" s="741"/>
      <c r="BE38" s="741"/>
      <c r="BF38" s="764"/>
      <c r="BG38" s="720" t="s">
        <v>339</v>
      </c>
      <c r="BH38" s="721"/>
      <c r="BI38" s="721"/>
      <c r="BJ38" s="721"/>
      <c r="BK38" s="721"/>
      <c r="BL38" s="721"/>
      <c r="BM38" s="721"/>
      <c r="BN38" s="721"/>
      <c r="BO38" s="721"/>
      <c r="BP38" s="721"/>
      <c r="BQ38" s="721"/>
      <c r="BR38" s="721"/>
      <c r="BS38" s="721"/>
      <c r="BT38" s="721"/>
      <c r="BU38" s="722"/>
      <c r="BV38" s="705">
        <v>2018</v>
      </c>
      <c r="BW38" s="706"/>
      <c r="BX38" s="706"/>
      <c r="BY38" s="706"/>
      <c r="BZ38" s="706"/>
      <c r="CA38" s="706"/>
      <c r="CB38" s="715"/>
      <c r="CD38" s="720" t="s">
        <v>340</v>
      </c>
      <c r="CE38" s="721"/>
      <c r="CF38" s="721"/>
      <c r="CG38" s="721"/>
      <c r="CH38" s="721"/>
      <c r="CI38" s="721"/>
      <c r="CJ38" s="721"/>
      <c r="CK38" s="721"/>
      <c r="CL38" s="721"/>
      <c r="CM38" s="721"/>
      <c r="CN38" s="721"/>
      <c r="CO38" s="721"/>
      <c r="CP38" s="721"/>
      <c r="CQ38" s="722"/>
      <c r="CR38" s="705">
        <v>617401</v>
      </c>
      <c r="CS38" s="706"/>
      <c r="CT38" s="706"/>
      <c r="CU38" s="706"/>
      <c r="CV38" s="706"/>
      <c r="CW38" s="706"/>
      <c r="CX38" s="706"/>
      <c r="CY38" s="707"/>
      <c r="CZ38" s="710">
        <v>7.6</v>
      </c>
      <c r="DA38" s="739"/>
      <c r="DB38" s="739"/>
      <c r="DC38" s="743"/>
      <c r="DD38" s="714">
        <v>543514</v>
      </c>
      <c r="DE38" s="706"/>
      <c r="DF38" s="706"/>
      <c r="DG38" s="706"/>
      <c r="DH38" s="706"/>
      <c r="DI38" s="706"/>
      <c r="DJ38" s="706"/>
      <c r="DK38" s="707"/>
      <c r="DL38" s="714">
        <v>228509</v>
      </c>
      <c r="DM38" s="706"/>
      <c r="DN38" s="706"/>
      <c r="DO38" s="706"/>
      <c r="DP38" s="706"/>
      <c r="DQ38" s="706"/>
      <c r="DR38" s="706"/>
      <c r="DS38" s="706"/>
      <c r="DT38" s="706"/>
      <c r="DU38" s="706"/>
      <c r="DV38" s="707"/>
      <c r="DW38" s="710">
        <v>4.8</v>
      </c>
      <c r="DX38" s="739"/>
      <c r="DY38" s="739"/>
      <c r="DZ38" s="739"/>
      <c r="EA38" s="739"/>
      <c r="EB38" s="739"/>
      <c r="EC38" s="740"/>
    </row>
    <row r="39" spans="2:133" ht="11.25" customHeight="1" x14ac:dyDescent="0.15">
      <c r="AQ39" s="782" t="s">
        <v>341</v>
      </c>
      <c r="AR39" s="783"/>
      <c r="AS39" s="783"/>
      <c r="AT39" s="783"/>
      <c r="AU39" s="783"/>
      <c r="AV39" s="783"/>
      <c r="AW39" s="783"/>
      <c r="AX39" s="783"/>
      <c r="AY39" s="784"/>
      <c r="AZ39" s="705" t="s">
        <v>237</v>
      </c>
      <c r="BA39" s="706"/>
      <c r="BB39" s="706"/>
      <c r="BC39" s="706"/>
      <c r="BD39" s="741"/>
      <c r="BE39" s="741"/>
      <c r="BF39" s="764"/>
      <c r="BG39" s="796" t="s">
        <v>342</v>
      </c>
      <c r="BH39" s="797"/>
      <c r="BI39" s="797"/>
      <c r="BJ39" s="797"/>
      <c r="BK39" s="797"/>
      <c r="BL39" s="235"/>
      <c r="BM39" s="721" t="s">
        <v>343</v>
      </c>
      <c r="BN39" s="721"/>
      <c r="BO39" s="721"/>
      <c r="BP39" s="721"/>
      <c r="BQ39" s="721"/>
      <c r="BR39" s="721"/>
      <c r="BS39" s="721"/>
      <c r="BT39" s="721"/>
      <c r="BU39" s="722"/>
      <c r="BV39" s="705">
        <v>107</v>
      </c>
      <c r="BW39" s="706"/>
      <c r="BX39" s="706"/>
      <c r="BY39" s="706"/>
      <c r="BZ39" s="706"/>
      <c r="CA39" s="706"/>
      <c r="CB39" s="715"/>
      <c r="CD39" s="720" t="s">
        <v>344</v>
      </c>
      <c r="CE39" s="721"/>
      <c r="CF39" s="721"/>
      <c r="CG39" s="721"/>
      <c r="CH39" s="721"/>
      <c r="CI39" s="721"/>
      <c r="CJ39" s="721"/>
      <c r="CK39" s="721"/>
      <c r="CL39" s="721"/>
      <c r="CM39" s="721"/>
      <c r="CN39" s="721"/>
      <c r="CO39" s="721"/>
      <c r="CP39" s="721"/>
      <c r="CQ39" s="722"/>
      <c r="CR39" s="705">
        <v>106254</v>
      </c>
      <c r="CS39" s="741"/>
      <c r="CT39" s="741"/>
      <c r="CU39" s="741"/>
      <c r="CV39" s="741"/>
      <c r="CW39" s="741"/>
      <c r="CX39" s="741"/>
      <c r="CY39" s="742"/>
      <c r="CZ39" s="710">
        <v>1.3</v>
      </c>
      <c r="DA39" s="739"/>
      <c r="DB39" s="739"/>
      <c r="DC39" s="743"/>
      <c r="DD39" s="714">
        <v>3816</v>
      </c>
      <c r="DE39" s="741"/>
      <c r="DF39" s="741"/>
      <c r="DG39" s="741"/>
      <c r="DH39" s="741"/>
      <c r="DI39" s="741"/>
      <c r="DJ39" s="741"/>
      <c r="DK39" s="742"/>
      <c r="DL39" s="714" t="s">
        <v>126</v>
      </c>
      <c r="DM39" s="741"/>
      <c r="DN39" s="741"/>
      <c r="DO39" s="741"/>
      <c r="DP39" s="741"/>
      <c r="DQ39" s="741"/>
      <c r="DR39" s="741"/>
      <c r="DS39" s="741"/>
      <c r="DT39" s="741"/>
      <c r="DU39" s="741"/>
      <c r="DV39" s="742"/>
      <c r="DW39" s="710" t="s">
        <v>126</v>
      </c>
      <c r="DX39" s="739"/>
      <c r="DY39" s="739"/>
      <c r="DZ39" s="739"/>
      <c r="EA39" s="739"/>
      <c r="EB39" s="739"/>
      <c r="EC39" s="740"/>
    </row>
    <row r="40" spans="2:133" ht="11.25" customHeight="1" x14ac:dyDescent="0.15">
      <c r="AQ40" s="782" t="s">
        <v>345</v>
      </c>
      <c r="AR40" s="783"/>
      <c r="AS40" s="783"/>
      <c r="AT40" s="783"/>
      <c r="AU40" s="783"/>
      <c r="AV40" s="783"/>
      <c r="AW40" s="783"/>
      <c r="AX40" s="783"/>
      <c r="AY40" s="784"/>
      <c r="AZ40" s="705">
        <v>112270</v>
      </c>
      <c r="BA40" s="706"/>
      <c r="BB40" s="706"/>
      <c r="BC40" s="706"/>
      <c r="BD40" s="741"/>
      <c r="BE40" s="741"/>
      <c r="BF40" s="764"/>
      <c r="BG40" s="796"/>
      <c r="BH40" s="797"/>
      <c r="BI40" s="797"/>
      <c r="BJ40" s="797"/>
      <c r="BK40" s="797"/>
      <c r="BL40" s="235"/>
      <c r="BM40" s="721" t="s">
        <v>346</v>
      </c>
      <c r="BN40" s="721"/>
      <c r="BO40" s="721"/>
      <c r="BP40" s="721"/>
      <c r="BQ40" s="721"/>
      <c r="BR40" s="721"/>
      <c r="BS40" s="721"/>
      <c r="BT40" s="721"/>
      <c r="BU40" s="722"/>
      <c r="BV40" s="705" t="s">
        <v>237</v>
      </c>
      <c r="BW40" s="706"/>
      <c r="BX40" s="706"/>
      <c r="BY40" s="706"/>
      <c r="BZ40" s="706"/>
      <c r="CA40" s="706"/>
      <c r="CB40" s="715"/>
      <c r="CD40" s="720" t="s">
        <v>347</v>
      </c>
      <c r="CE40" s="721"/>
      <c r="CF40" s="721"/>
      <c r="CG40" s="721"/>
      <c r="CH40" s="721"/>
      <c r="CI40" s="721"/>
      <c r="CJ40" s="721"/>
      <c r="CK40" s="721"/>
      <c r="CL40" s="721"/>
      <c r="CM40" s="721"/>
      <c r="CN40" s="721"/>
      <c r="CO40" s="721"/>
      <c r="CP40" s="721"/>
      <c r="CQ40" s="722"/>
      <c r="CR40" s="705">
        <v>124000</v>
      </c>
      <c r="CS40" s="706"/>
      <c r="CT40" s="706"/>
      <c r="CU40" s="706"/>
      <c r="CV40" s="706"/>
      <c r="CW40" s="706"/>
      <c r="CX40" s="706"/>
      <c r="CY40" s="707"/>
      <c r="CZ40" s="710">
        <v>1.5</v>
      </c>
      <c r="DA40" s="739"/>
      <c r="DB40" s="739"/>
      <c r="DC40" s="743"/>
      <c r="DD40" s="714" t="s">
        <v>126</v>
      </c>
      <c r="DE40" s="706"/>
      <c r="DF40" s="706"/>
      <c r="DG40" s="706"/>
      <c r="DH40" s="706"/>
      <c r="DI40" s="706"/>
      <c r="DJ40" s="706"/>
      <c r="DK40" s="707"/>
      <c r="DL40" s="714" t="s">
        <v>237</v>
      </c>
      <c r="DM40" s="706"/>
      <c r="DN40" s="706"/>
      <c r="DO40" s="706"/>
      <c r="DP40" s="706"/>
      <c r="DQ40" s="706"/>
      <c r="DR40" s="706"/>
      <c r="DS40" s="706"/>
      <c r="DT40" s="706"/>
      <c r="DU40" s="706"/>
      <c r="DV40" s="707"/>
      <c r="DW40" s="710" t="s">
        <v>126</v>
      </c>
      <c r="DX40" s="739"/>
      <c r="DY40" s="739"/>
      <c r="DZ40" s="739"/>
      <c r="EA40" s="739"/>
      <c r="EB40" s="739"/>
      <c r="EC40" s="740"/>
    </row>
    <row r="41" spans="2:133" ht="11.25" customHeight="1" x14ac:dyDescent="0.15">
      <c r="AQ41" s="792" t="s">
        <v>348</v>
      </c>
      <c r="AR41" s="793"/>
      <c r="AS41" s="793"/>
      <c r="AT41" s="793"/>
      <c r="AU41" s="793"/>
      <c r="AV41" s="793"/>
      <c r="AW41" s="793"/>
      <c r="AX41" s="793"/>
      <c r="AY41" s="794"/>
      <c r="AZ41" s="785">
        <v>290359</v>
      </c>
      <c r="BA41" s="786"/>
      <c r="BB41" s="786"/>
      <c r="BC41" s="786"/>
      <c r="BD41" s="775"/>
      <c r="BE41" s="775"/>
      <c r="BF41" s="777"/>
      <c r="BG41" s="798"/>
      <c r="BH41" s="799"/>
      <c r="BI41" s="799"/>
      <c r="BJ41" s="799"/>
      <c r="BK41" s="799"/>
      <c r="BL41" s="236"/>
      <c r="BM41" s="730" t="s">
        <v>349</v>
      </c>
      <c r="BN41" s="730"/>
      <c r="BO41" s="730"/>
      <c r="BP41" s="730"/>
      <c r="BQ41" s="730"/>
      <c r="BR41" s="730"/>
      <c r="BS41" s="730"/>
      <c r="BT41" s="730"/>
      <c r="BU41" s="731"/>
      <c r="BV41" s="785">
        <v>342</v>
      </c>
      <c r="BW41" s="786"/>
      <c r="BX41" s="786"/>
      <c r="BY41" s="786"/>
      <c r="BZ41" s="786"/>
      <c r="CA41" s="786"/>
      <c r="CB41" s="795"/>
      <c r="CD41" s="720" t="s">
        <v>350</v>
      </c>
      <c r="CE41" s="721"/>
      <c r="CF41" s="721"/>
      <c r="CG41" s="721"/>
      <c r="CH41" s="721"/>
      <c r="CI41" s="721"/>
      <c r="CJ41" s="721"/>
      <c r="CK41" s="721"/>
      <c r="CL41" s="721"/>
      <c r="CM41" s="721"/>
      <c r="CN41" s="721"/>
      <c r="CO41" s="721"/>
      <c r="CP41" s="721"/>
      <c r="CQ41" s="722"/>
      <c r="CR41" s="705" t="s">
        <v>126</v>
      </c>
      <c r="CS41" s="741"/>
      <c r="CT41" s="741"/>
      <c r="CU41" s="741"/>
      <c r="CV41" s="741"/>
      <c r="CW41" s="741"/>
      <c r="CX41" s="741"/>
      <c r="CY41" s="742"/>
      <c r="CZ41" s="710" t="s">
        <v>126</v>
      </c>
      <c r="DA41" s="739"/>
      <c r="DB41" s="739"/>
      <c r="DC41" s="743"/>
      <c r="DD41" s="714" t="s">
        <v>126</v>
      </c>
      <c r="DE41" s="741"/>
      <c r="DF41" s="741"/>
      <c r="DG41" s="741"/>
      <c r="DH41" s="741"/>
      <c r="DI41" s="741"/>
      <c r="DJ41" s="741"/>
      <c r="DK41" s="742"/>
      <c r="DL41" s="800"/>
      <c r="DM41" s="801"/>
      <c r="DN41" s="801"/>
      <c r="DO41" s="801"/>
      <c r="DP41" s="801"/>
      <c r="DQ41" s="801"/>
      <c r="DR41" s="801"/>
      <c r="DS41" s="801"/>
      <c r="DT41" s="801"/>
      <c r="DU41" s="801"/>
      <c r="DV41" s="802"/>
      <c r="DW41" s="803"/>
      <c r="DX41" s="804"/>
      <c r="DY41" s="804"/>
      <c r="DZ41" s="804"/>
      <c r="EA41" s="804"/>
      <c r="EB41" s="804"/>
      <c r="EC41" s="805"/>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702" t="s">
        <v>352</v>
      </c>
      <c r="CE42" s="703"/>
      <c r="CF42" s="703"/>
      <c r="CG42" s="703"/>
      <c r="CH42" s="703"/>
      <c r="CI42" s="703"/>
      <c r="CJ42" s="703"/>
      <c r="CK42" s="703"/>
      <c r="CL42" s="703"/>
      <c r="CM42" s="703"/>
      <c r="CN42" s="703"/>
      <c r="CO42" s="703"/>
      <c r="CP42" s="703"/>
      <c r="CQ42" s="704"/>
      <c r="CR42" s="705">
        <v>1132718</v>
      </c>
      <c r="CS42" s="706"/>
      <c r="CT42" s="706"/>
      <c r="CU42" s="706"/>
      <c r="CV42" s="706"/>
      <c r="CW42" s="706"/>
      <c r="CX42" s="706"/>
      <c r="CY42" s="707"/>
      <c r="CZ42" s="710">
        <v>13.9</v>
      </c>
      <c r="DA42" s="711"/>
      <c r="DB42" s="711"/>
      <c r="DC42" s="806"/>
      <c r="DD42" s="714">
        <v>235728</v>
      </c>
      <c r="DE42" s="706"/>
      <c r="DF42" s="706"/>
      <c r="DG42" s="706"/>
      <c r="DH42" s="706"/>
      <c r="DI42" s="706"/>
      <c r="DJ42" s="706"/>
      <c r="DK42" s="707"/>
      <c r="DL42" s="800"/>
      <c r="DM42" s="801"/>
      <c r="DN42" s="801"/>
      <c r="DO42" s="801"/>
      <c r="DP42" s="801"/>
      <c r="DQ42" s="801"/>
      <c r="DR42" s="801"/>
      <c r="DS42" s="801"/>
      <c r="DT42" s="801"/>
      <c r="DU42" s="801"/>
      <c r="DV42" s="802"/>
      <c r="DW42" s="803"/>
      <c r="DX42" s="804"/>
      <c r="DY42" s="804"/>
      <c r="DZ42" s="804"/>
      <c r="EA42" s="804"/>
      <c r="EB42" s="804"/>
      <c r="EC42" s="805"/>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702" t="s">
        <v>354</v>
      </c>
      <c r="CE43" s="703"/>
      <c r="CF43" s="703"/>
      <c r="CG43" s="703"/>
      <c r="CH43" s="703"/>
      <c r="CI43" s="703"/>
      <c r="CJ43" s="703"/>
      <c r="CK43" s="703"/>
      <c r="CL43" s="703"/>
      <c r="CM43" s="703"/>
      <c r="CN43" s="703"/>
      <c r="CO43" s="703"/>
      <c r="CP43" s="703"/>
      <c r="CQ43" s="704"/>
      <c r="CR43" s="705">
        <v>18929</v>
      </c>
      <c r="CS43" s="741"/>
      <c r="CT43" s="741"/>
      <c r="CU43" s="741"/>
      <c r="CV43" s="741"/>
      <c r="CW43" s="741"/>
      <c r="CX43" s="741"/>
      <c r="CY43" s="742"/>
      <c r="CZ43" s="710">
        <v>0.2</v>
      </c>
      <c r="DA43" s="739"/>
      <c r="DB43" s="739"/>
      <c r="DC43" s="743"/>
      <c r="DD43" s="714">
        <v>18929</v>
      </c>
      <c r="DE43" s="741"/>
      <c r="DF43" s="741"/>
      <c r="DG43" s="741"/>
      <c r="DH43" s="741"/>
      <c r="DI43" s="741"/>
      <c r="DJ43" s="741"/>
      <c r="DK43" s="742"/>
      <c r="DL43" s="800"/>
      <c r="DM43" s="801"/>
      <c r="DN43" s="801"/>
      <c r="DO43" s="801"/>
      <c r="DP43" s="801"/>
      <c r="DQ43" s="801"/>
      <c r="DR43" s="801"/>
      <c r="DS43" s="801"/>
      <c r="DT43" s="801"/>
      <c r="DU43" s="801"/>
      <c r="DV43" s="802"/>
      <c r="DW43" s="803"/>
      <c r="DX43" s="804"/>
      <c r="DY43" s="804"/>
      <c r="DZ43" s="804"/>
      <c r="EA43" s="804"/>
      <c r="EB43" s="804"/>
      <c r="EC43" s="805"/>
    </row>
    <row r="44" spans="2:133" ht="11.25" customHeight="1" x14ac:dyDescent="0.15">
      <c r="B44" s="240" t="s">
        <v>355</v>
      </c>
      <c r="CD44" s="817" t="s">
        <v>306</v>
      </c>
      <c r="CE44" s="818"/>
      <c r="CF44" s="702" t="s">
        <v>356</v>
      </c>
      <c r="CG44" s="703"/>
      <c r="CH44" s="703"/>
      <c r="CI44" s="703"/>
      <c r="CJ44" s="703"/>
      <c r="CK44" s="703"/>
      <c r="CL44" s="703"/>
      <c r="CM44" s="703"/>
      <c r="CN44" s="703"/>
      <c r="CO44" s="703"/>
      <c r="CP44" s="703"/>
      <c r="CQ44" s="704"/>
      <c r="CR44" s="705">
        <v>1109492</v>
      </c>
      <c r="CS44" s="706"/>
      <c r="CT44" s="706"/>
      <c r="CU44" s="706"/>
      <c r="CV44" s="706"/>
      <c r="CW44" s="706"/>
      <c r="CX44" s="706"/>
      <c r="CY44" s="707"/>
      <c r="CZ44" s="710">
        <v>13.6</v>
      </c>
      <c r="DA44" s="711"/>
      <c r="DB44" s="711"/>
      <c r="DC44" s="806"/>
      <c r="DD44" s="714">
        <v>226102</v>
      </c>
      <c r="DE44" s="706"/>
      <c r="DF44" s="706"/>
      <c r="DG44" s="706"/>
      <c r="DH44" s="706"/>
      <c r="DI44" s="706"/>
      <c r="DJ44" s="706"/>
      <c r="DK44" s="707"/>
      <c r="DL44" s="800"/>
      <c r="DM44" s="801"/>
      <c r="DN44" s="801"/>
      <c r="DO44" s="801"/>
      <c r="DP44" s="801"/>
      <c r="DQ44" s="801"/>
      <c r="DR44" s="801"/>
      <c r="DS44" s="801"/>
      <c r="DT44" s="801"/>
      <c r="DU44" s="801"/>
      <c r="DV44" s="802"/>
      <c r="DW44" s="803"/>
      <c r="DX44" s="804"/>
      <c r="DY44" s="804"/>
      <c r="DZ44" s="804"/>
      <c r="EA44" s="804"/>
      <c r="EB44" s="804"/>
      <c r="EC44" s="805"/>
    </row>
    <row r="45" spans="2:133" ht="11.25" customHeight="1" x14ac:dyDescent="0.15">
      <c r="CD45" s="819"/>
      <c r="CE45" s="820"/>
      <c r="CF45" s="702" t="s">
        <v>357</v>
      </c>
      <c r="CG45" s="703"/>
      <c r="CH45" s="703"/>
      <c r="CI45" s="703"/>
      <c r="CJ45" s="703"/>
      <c r="CK45" s="703"/>
      <c r="CL45" s="703"/>
      <c r="CM45" s="703"/>
      <c r="CN45" s="703"/>
      <c r="CO45" s="703"/>
      <c r="CP45" s="703"/>
      <c r="CQ45" s="704"/>
      <c r="CR45" s="705">
        <v>632151</v>
      </c>
      <c r="CS45" s="741"/>
      <c r="CT45" s="741"/>
      <c r="CU45" s="741"/>
      <c r="CV45" s="741"/>
      <c r="CW45" s="741"/>
      <c r="CX45" s="741"/>
      <c r="CY45" s="742"/>
      <c r="CZ45" s="710">
        <v>7.7</v>
      </c>
      <c r="DA45" s="739"/>
      <c r="DB45" s="739"/>
      <c r="DC45" s="743"/>
      <c r="DD45" s="714">
        <v>7930</v>
      </c>
      <c r="DE45" s="741"/>
      <c r="DF45" s="741"/>
      <c r="DG45" s="741"/>
      <c r="DH45" s="741"/>
      <c r="DI45" s="741"/>
      <c r="DJ45" s="741"/>
      <c r="DK45" s="742"/>
      <c r="DL45" s="800"/>
      <c r="DM45" s="801"/>
      <c r="DN45" s="801"/>
      <c r="DO45" s="801"/>
      <c r="DP45" s="801"/>
      <c r="DQ45" s="801"/>
      <c r="DR45" s="801"/>
      <c r="DS45" s="801"/>
      <c r="DT45" s="801"/>
      <c r="DU45" s="801"/>
      <c r="DV45" s="802"/>
      <c r="DW45" s="803"/>
      <c r="DX45" s="804"/>
      <c r="DY45" s="804"/>
      <c r="DZ45" s="804"/>
      <c r="EA45" s="804"/>
      <c r="EB45" s="804"/>
      <c r="EC45" s="805"/>
    </row>
    <row r="46" spans="2:133" ht="11.25" customHeight="1" x14ac:dyDescent="0.15">
      <c r="CD46" s="819"/>
      <c r="CE46" s="820"/>
      <c r="CF46" s="702" t="s">
        <v>358</v>
      </c>
      <c r="CG46" s="703"/>
      <c r="CH46" s="703"/>
      <c r="CI46" s="703"/>
      <c r="CJ46" s="703"/>
      <c r="CK46" s="703"/>
      <c r="CL46" s="703"/>
      <c r="CM46" s="703"/>
      <c r="CN46" s="703"/>
      <c r="CO46" s="703"/>
      <c r="CP46" s="703"/>
      <c r="CQ46" s="704"/>
      <c r="CR46" s="705">
        <v>379150</v>
      </c>
      <c r="CS46" s="706"/>
      <c r="CT46" s="706"/>
      <c r="CU46" s="706"/>
      <c r="CV46" s="706"/>
      <c r="CW46" s="706"/>
      <c r="CX46" s="706"/>
      <c r="CY46" s="707"/>
      <c r="CZ46" s="710">
        <v>4.5999999999999996</v>
      </c>
      <c r="DA46" s="711"/>
      <c r="DB46" s="711"/>
      <c r="DC46" s="806"/>
      <c r="DD46" s="714">
        <v>207681</v>
      </c>
      <c r="DE46" s="706"/>
      <c r="DF46" s="706"/>
      <c r="DG46" s="706"/>
      <c r="DH46" s="706"/>
      <c r="DI46" s="706"/>
      <c r="DJ46" s="706"/>
      <c r="DK46" s="707"/>
      <c r="DL46" s="800"/>
      <c r="DM46" s="801"/>
      <c r="DN46" s="801"/>
      <c r="DO46" s="801"/>
      <c r="DP46" s="801"/>
      <c r="DQ46" s="801"/>
      <c r="DR46" s="801"/>
      <c r="DS46" s="801"/>
      <c r="DT46" s="801"/>
      <c r="DU46" s="801"/>
      <c r="DV46" s="802"/>
      <c r="DW46" s="803"/>
      <c r="DX46" s="804"/>
      <c r="DY46" s="804"/>
      <c r="DZ46" s="804"/>
      <c r="EA46" s="804"/>
      <c r="EB46" s="804"/>
      <c r="EC46" s="805"/>
    </row>
    <row r="47" spans="2:133" ht="11.25" customHeight="1" x14ac:dyDescent="0.15">
      <c r="CD47" s="819"/>
      <c r="CE47" s="820"/>
      <c r="CF47" s="702" t="s">
        <v>359</v>
      </c>
      <c r="CG47" s="703"/>
      <c r="CH47" s="703"/>
      <c r="CI47" s="703"/>
      <c r="CJ47" s="703"/>
      <c r="CK47" s="703"/>
      <c r="CL47" s="703"/>
      <c r="CM47" s="703"/>
      <c r="CN47" s="703"/>
      <c r="CO47" s="703"/>
      <c r="CP47" s="703"/>
      <c r="CQ47" s="704"/>
      <c r="CR47" s="705">
        <v>23226</v>
      </c>
      <c r="CS47" s="741"/>
      <c r="CT47" s="741"/>
      <c r="CU47" s="741"/>
      <c r="CV47" s="741"/>
      <c r="CW47" s="741"/>
      <c r="CX47" s="741"/>
      <c r="CY47" s="742"/>
      <c r="CZ47" s="710">
        <v>0.3</v>
      </c>
      <c r="DA47" s="739"/>
      <c r="DB47" s="739"/>
      <c r="DC47" s="743"/>
      <c r="DD47" s="714">
        <v>9626</v>
      </c>
      <c r="DE47" s="741"/>
      <c r="DF47" s="741"/>
      <c r="DG47" s="741"/>
      <c r="DH47" s="741"/>
      <c r="DI47" s="741"/>
      <c r="DJ47" s="741"/>
      <c r="DK47" s="742"/>
      <c r="DL47" s="800"/>
      <c r="DM47" s="801"/>
      <c r="DN47" s="801"/>
      <c r="DO47" s="801"/>
      <c r="DP47" s="801"/>
      <c r="DQ47" s="801"/>
      <c r="DR47" s="801"/>
      <c r="DS47" s="801"/>
      <c r="DT47" s="801"/>
      <c r="DU47" s="801"/>
      <c r="DV47" s="802"/>
      <c r="DW47" s="803"/>
      <c r="DX47" s="804"/>
      <c r="DY47" s="804"/>
      <c r="DZ47" s="804"/>
      <c r="EA47" s="804"/>
      <c r="EB47" s="804"/>
      <c r="EC47" s="805"/>
    </row>
    <row r="48" spans="2:133" x14ac:dyDescent="0.15">
      <c r="CD48" s="821"/>
      <c r="CE48" s="822"/>
      <c r="CF48" s="702" t="s">
        <v>360</v>
      </c>
      <c r="CG48" s="703"/>
      <c r="CH48" s="703"/>
      <c r="CI48" s="703"/>
      <c r="CJ48" s="703"/>
      <c r="CK48" s="703"/>
      <c r="CL48" s="703"/>
      <c r="CM48" s="703"/>
      <c r="CN48" s="703"/>
      <c r="CO48" s="703"/>
      <c r="CP48" s="703"/>
      <c r="CQ48" s="704"/>
      <c r="CR48" s="705" t="s">
        <v>262</v>
      </c>
      <c r="CS48" s="706"/>
      <c r="CT48" s="706"/>
      <c r="CU48" s="706"/>
      <c r="CV48" s="706"/>
      <c r="CW48" s="706"/>
      <c r="CX48" s="706"/>
      <c r="CY48" s="707"/>
      <c r="CZ48" s="710" t="s">
        <v>126</v>
      </c>
      <c r="DA48" s="711"/>
      <c r="DB48" s="711"/>
      <c r="DC48" s="806"/>
      <c r="DD48" s="714" t="s">
        <v>126</v>
      </c>
      <c r="DE48" s="706"/>
      <c r="DF48" s="706"/>
      <c r="DG48" s="706"/>
      <c r="DH48" s="706"/>
      <c r="DI48" s="706"/>
      <c r="DJ48" s="706"/>
      <c r="DK48" s="707"/>
      <c r="DL48" s="800"/>
      <c r="DM48" s="801"/>
      <c r="DN48" s="801"/>
      <c r="DO48" s="801"/>
      <c r="DP48" s="801"/>
      <c r="DQ48" s="801"/>
      <c r="DR48" s="801"/>
      <c r="DS48" s="801"/>
      <c r="DT48" s="801"/>
      <c r="DU48" s="801"/>
      <c r="DV48" s="802"/>
      <c r="DW48" s="803"/>
      <c r="DX48" s="804"/>
      <c r="DY48" s="804"/>
      <c r="DZ48" s="804"/>
      <c r="EA48" s="804"/>
      <c r="EB48" s="804"/>
      <c r="EC48" s="805"/>
    </row>
    <row r="49" spans="82:133" ht="11.25" customHeight="1" x14ac:dyDescent="0.15">
      <c r="CD49" s="750" t="s">
        <v>361</v>
      </c>
      <c r="CE49" s="751"/>
      <c r="CF49" s="751"/>
      <c r="CG49" s="751"/>
      <c r="CH49" s="751"/>
      <c r="CI49" s="751"/>
      <c r="CJ49" s="751"/>
      <c r="CK49" s="751"/>
      <c r="CL49" s="751"/>
      <c r="CM49" s="751"/>
      <c r="CN49" s="751"/>
      <c r="CO49" s="751"/>
      <c r="CP49" s="751"/>
      <c r="CQ49" s="752"/>
      <c r="CR49" s="785">
        <v>8161638</v>
      </c>
      <c r="CS49" s="775"/>
      <c r="CT49" s="775"/>
      <c r="CU49" s="775"/>
      <c r="CV49" s="775"/>
      <c r="CW49" s="775"/>
      <c r="CX49" s="775"/>
      <c r="CY49" s="807"/>
      <c r="CZ49" s="790">
        <v>100</v>
      </c>
      <c r="DA49" s="808"/>
      <c r="DB49" s="808"/>
      <c r="DC49" s="809"/>
      <c r="DD49" s="810">
        <v>5371405</v>
      </c>
      <c r="DE49" s="775"/>
      <c r="DF49" s="775"/>
      <c r="DG49" s="775"/>
      <c r="DH49" s="775"/>
      <c r="DI49" s="775"/>
      <c r="DJ49" s="775"/>
      <c r="DK49" s="807"/>
      <c r="DL49" s="811"/>
      <c r="DM49" s="812"/>
      <c r="DN49" s="812"/>
      <c r="DO49" s="812"/>
      <c r="DP49" s="812"/>
      <c r="DQ49" s="812"/>
      <c r="DR49" s="812"/>
      <c r="DS49" s="812"/>
      <c r="DT49" s="812"/>
      <c r="DU49" s="812"/>
      <c r="DV49" s="813"/>
      <c r="DW49" s="814"/>
      <c r="DX49" s="815"/>
      <c r="DY49" s="815"/>
      <c r="DZ49" s="815"/>
      <c r="EA49" s="815"/>
      <c r="EB49" s="815"/>
      <c r="EC49" s="816"/>
    </row>
    <row r="50" spans="82:133" hidden="1" x14ac:dyDescent="0.15"/>
    <row r="51" spans="82:133" hidden="1" x14ac:dyDescent="0.15"/>
    <row r="52" spans="82:133" hidden="1" x14ac:dyDescent="0.15"/>
    <row r="53" spans="82:133" hidden="1" x14ac:dyDescent="0.15"/>
  </sheetData>
  <sheetProtection algorithmName="SHA-512" hashValue="UDQz028+UhotwJgwPxMWcfTPpiVpgYRQFKIImUjN1ejll1dfpQZprugd33N6iqXMraU6+zt1RLEuUN/bNCAFxw==" saltValue="CuYfCFq8jeLGr3lcPggl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BI70" sqref="BI7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52" t="s">
        <v>363</v>
      </c>
      <c r="DK2" s="853"/>
      <c r="DL2" s="853"/>
      <c r="DM2" s="853"/>
      <c r="DN2" s="853"/>
      <c r="DO2" s="854"/>
      <c r="DP2" s="249"/>
      <c r="DQ2" s="852" t="s">
        <v>364</v>
      </c>
      <c r="DR2" s="853"/>
      <c r="DS2" s="853"/>
      <c r="DT2" s="853"/>
      <c r="DU2" s="853"/>
      <c r="DV2" s="853"/>
      <c r="DW2" s="853"/>
      <c r="DX2" s="853"/>
      <c r="DY2" s="853"/>
      <c r="DZ2" s="85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55" t="s">
        <v>365</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46" t="s">
        <v>367</v>
      </c>
      <c r="B5" s="847"/>
      <c r="C5" s="847"/>
      <c r="D5" s="847"/>
      <c r="E5" s="847"/>
      <c r="F5" s="847"/>
      <c r="G5" s="847"/>
      <c r="H5" s="847"/>
      <c r="I5" s="847"/>
      <c r="J5" s="847"/>
      <c r="K5" s="847"/>
      <c r="L5" s="847"/>
      <c r="M5" s="847"/>
      <c r="N5" s="847"/>
      <c r="O5" s="847"/>
      <c r="P5" s="848"/>
      <c r="Q5" s="823" t="s">
        <v>368</v>
      </c>
      <c r="R5" s="824"/>
      <c r="S5" s="824"/>
      <c r="T5" s="824"/>
      <c r="U5" s="825"/>
      <c r="V5" s="823" t="s">
        <v>369</v>
      </c>
      <c r="W5" s="824"/>
      <c r="X5" s="824"/>
      <c r="Y5" s="824"/>
      <c r="Z5" s="825"/>
      <c r="AA5" s="823" t="s">
        <v>370</v>
      </c>
      <c r="AB5" s="824"/>
      <c r="AC5" s="824"/>
      <c r="AD5" s="824"/>
      <c r="AE5" s="824"/>
      <c r="AF5" s="856" t="s">
        <v>371</v>
      </c>
      <c r="AG5" s="824"/>
      <c r="AH5" s="824"/>
      <c r="AI5" s="824"/>
      <c r="AJ5" s="835"/>
      <c r="AK5" s="824" t="s">
        <v>372</v>
      </c>
      <c r="AL5" s="824"/>
      <c r="AM5" s="824"/>
      <c r="AN5" s="824"/>
      <c r="AO5" s="825"/>
      <c r="AP5" s="823" t="s">
        <v>373</v>
      </c>
      <c r="AQ5" s="824"/>
      <c r="AR5" s="824"/>
      <c r="AS5" s="824"/>
      <c r="AT5" s="825"/>
      <c r="AU5" s="823" t="s">
        <v>374</v>
      </c>
      <c r="AV5" s="824"/>
      <c r="AW5" s="824"/>
      <c r="AX5" s="824"/>
      <c r="AY5" s="835"/>
      <c r="AZ5" s="256"/>
      <c r="BA5" s="256"/>
      <c r="BB5" s="256"/>
      <c r="BC5" s="256"/>
      <c r="BD5" s="256"/>
      <c r="BE5" s="257"/>
      <c r="BF5" s="257"/>
      <c r="BG5" s="257"/>
      <c r="BH5" s="257"/>
      <c r="BI5" s="257"/>
      <c r="BJ5" s="257"/>
      <c r="BK5" s="257"/>
      <c r="BL5" s="257"/>
      <c r="BM5" s="257"/>
      <c r="BN5" s="257"/>
      <c r="BO5" s="257"/>
      <c r="BP5" s="257"/>
      <c r="BQ5" s="846" t="s">
        <v>375</v>
      </c>
      <c r="BR5" s="847"/>
      <c r="BS5" s="847"/>
      <c r="BT5" s="847"/>
      <c r="BU5" s="847"/>
      <c r="BV5" s="847"/>
      <c r="BW5" s="847"/>
      <c r="BX5" s="847"/>
      <c r="BY5" s="847"/>
      <c r="BZ5" s="847"/>
      <c r="CA5" s="847"/>
      <c r="CB5" s="847"/>
      <c r="CC5" s="847"/>
      <c r="CD5" s="847"/>
      <c r="CE5" s="847"/>
      <c r="CF5" s="847"/>
      <c r="CG5" s="848"/>
      <c r="CH5" s="823" t="s">
        <v>376</v>
      </c>
      <c r="CI5" s="824"/>
      <c r="CJ5" s="824"/>
      <c r="CK5" s="824"/>
      <c r="CL5" s="825"/>
      <c r="CM5" s="823" t="s">
        <v>377</v>
      </c>
      <c r="CN5" s="824"/>
      <c r="CO5" s="824"/>
      <c r="CP5" s="824"/>
      <c r="CQ5" s="825"/>
      <c r="CR5" s="823" t="s">
        <v>378</v>
      </c>
      <c r="CS5" s="824"/>
      <c r="CT5" s="824"/>
      <c r="CU5" s="824"/>
      <c r="CV5" s="825"/>
      <c r="CW5" s="823" t="s">
        <v>379</v>
      </c>
      <c r="CX5" s="824"/>
      <c r="CY5" s="824"/>
      <c r="CZ5" s="824"/>
      <c r="DA5" s="825"/>
      <c r="DB5" s="823" t="s">
        <v>380</v>
      </c>
      <c r="DC5" s="824"/>
      <c r="DD5" s="824"/>
      <c r="DE5" s="824"/>
      <c r="DF5" s="825"/>
      <c r="DG5" s="829" t="s">
        <v>381</v>
      </c>
      <c r="DH5" s="830"/>
      <c r="DI5" s="830"/>
      <c r="DJ5" s="830"/>
      <c r="DK5" s="831"/>
      <c r="DL5" s="829" t="s">
        <v>382</v>
      </c>
      <c r="DM5" s="830"/>
      <c r="DN5" s="830"/>
      <c r="DO5" s="830"/>
      <c r="DP5" s="831"/>
      <c r="DQ5" s="823" t="s">
        <v>383</v>
      </c>
      <c r="DR5" s="824"/>
      <c r="DS5" s="824"/>
      <c r="DT5" s="824"/>
      <c r="DU5" s="825"/>
      <c r="DV5" s="823" t="s">
        <v>374</v>
      </c>
      <c r="DW5" s="824"/>
      <c r="DX5" s="824"/>
      <c r="DY5" s="824"/>
      <c r="DZ5" s="835"/>
      <c r="EA5" s="254"/>
    </row>
    <row r="6" spans="1:131" s="255" customFormat="1" ht="26.25" customHeight="1" thickBot="1" x14ac:dyDescent="0.2">
      <c r="A6" s="849"/>
      <c r="B6" s="850"/>
      <c r="C6" s="850"/>
      <c r="D6" s="850"/>
      <c r="E6" s="850"/>
      <c r="F6" s="850"/>
      <c r="G6" s="850"/>
      <c r="H6" s="850"/>
      <c r="I6" s="850"/>
      <c r="J6" s="850"/>
      <c r="K6" s="850"/>
      <c r="L6" s="850"/>
      <c r="M6" s="850"/>
      <c r="N6" s="850"/>
      <c r="O6" s="850"/>
      <c r="P6" s="851"/>
      <c r="Q6" s="826"/>
      <c r="R6" s="827"/>
      <c r="S6" s="827"/>
      <c r="T6" s="827"/>
      <c r="U6" s="828"/>
      <c r="V6" s="826"/>
      <c r="W6" s="827"/>
      <c r="X6" s="827"/>
      <c r="Y6" s="827"/>
      <c r="Z6" s="828"/>
      <c r="AA6" s="826"/>
      <c r="AB6" s="827"/>
      <c r="AC6" s="827"/>
      <c r="AD6" s="827"/>
      <c r="AE6" s="827"/>
      <c r="AF6" s="857"/>
      <c r="AG6" s="827"/>
      <c r="AH6" s="827"/>
      <c r="AI6" s="827"/>
      <c r="AJ6" s="836"/>
      <c r="AK6" s="827"/>
      <c r="AL6" s="827"/>
      <c r="AM6" s="827"/>
      <c r="AN6" s="827"/>
      <c r="AO6" s="828"/>
      <c r="AP6" s="826"/>
      <c r="AQ6" s="827"/>
      <c r="AR6" s="827"/>
      <c r="AS6" s="827"/>
      <c r="AT6" s="828"/>
      <c r="AU6" s="826"/>
      <c r="AV6" s="827"/>
      <c r="AW6" s="827"/>
      <c r="AX6" s="827"/>
      <c r="AY6" s="836"/>
      <c r="AZ6" s="252"/>
      <c r="BA6" s="252"/>
      <c r="BB6" s="252"/>
      <c r="BC6" s="252"/>
      <c r="BD6" s="252"/>
      <c r="BE6" s="253"/>
      <c r="BF6" s="253"/>
      <c r="BG6" s="253"/>
      <c r="BH6" s="253"/>
      <c r="BI6" s="253"/>
      <c r="BJ6" s="253"/>
      <c r="BK6" s="253"/>
      <c r="BL6" s="253"/>
      <c r="BM6" s="253"/>
      <c r="BN6" s="253"/>
      <c r="BO6" s="253"/>
      <c r="BP6" s="253"/>
      <c r="BQ6" s="849"/>
      <c r="BR6" s="850"/>
      <c r="BS6" s="850"/>
      <c r="BT6" s="850"/>
      <c r="BU6" s="850"/>
      <c r="BV6" s="850"/>
      <c r="BW6" s="850"/>
      <c r="BX6" s="850"/>
      <c r="BY6" s="850"/>
      <c r="BZ6" s="850"/>
      <c r="CA6" s="850"/>
      <c r="CB6" s="850"/>
      <c r="CC6" s="850"/>
      <c r="CD6" s="850"/>
      <c r="CE6" s="850"/>
      <c r="CF6" s="850"/>
      <c r="CG6" s="851"/>
      <c r="CH6" s="826"/>
      <c r="CI6" s="827"/>
      <c r="CJ6" s="827"/>
      <c r="CK6" s="827"/>
      <c r="CL6" s="828"/>
      <c r="CM6" s="826"/>
      <c r="CN6" s="827"/>
      <c r="CO6" s="827"/>
      <c r="CP6" s="827"/>
      <c r="CQ6" s="828"/>
      <c r="CR6" s="826"/>
      <c r="CS6" s="827"/>
      <c r="CT6" s="827"/>
      <c r="CU6" s="827"/>
      <c r="CV6" s="828"/>
      <c r="CW6" s="826"/>
      <c r="CX6" s="827"/>
      <c r="CY6" s="827"/>
      <c r="CZ6" s="827"/>
      <c r="DA6" s="828"/>
      <c r="DB6" s="826"/>
      <c r="DC6" s="827"/>
      <c r="DD6" s="827"/>
      <c r="DE6" s="827"/>
      <c r="DF6" s="828"/>
      <c r="DG6" s="832"/>
      <c r="DH6" s="833"/>
      <c r="DI6" s="833"/>
      <c r="DJ6" s="833"/>
      <c r="DK6" s="834"/>
      <c r="DL6" s="832"/>
      <c r="DM6" s="833"/>
      <c r="DN6" s="833"/>
      <c r="DO6" s="833"/>
      <c r="DP6" s="834"/>
      <c r="DQ6" s="826"/>
      <c r="DR6" s="827"/>
      <c r="DS6" s="827"/>
      <c r="DT6" s="827"/>
      <c r="DU6" s="828"/>
      <c r="DV6" s="826"/>
      <c r="DW6" s="827"/>
      <c r="DX6" s="827"/>
      <c r="DY6" s="827"/>
      <c r="DZ6" s="836"/>
      <c r="EA6" s="254"/>
    </row>
    <row r="7" spans="1:131" s="255" customFormat="1" ht="26.25" customHeight="1" thickTop="1" x14ac:dyDescent="0.15">
      <c r="A7" s="258">
        <v>1</v>
      </c>
      <c r="B7" s="837" t="s">
        <v>384</v>
      </c>
      <c r="C7" s="838"/>
      <c r="D7" s="838"/>
      <c r="E7" s="838"/>
      <c r="F7" s="838"/>
      <c r="G7" s="838"/>
      <c r="H7" s="838"/>
      <c r="I7" s="838"/>
      <c r="J7" s="838"/>
      <c r="K7" s="838"/>
      <c r="L7" s="838"/>
      <c r="M7" s="838"/>
      <c r="N7" s="838"/>
      <c r="O7" s="838"/>
      <c r="P7" s="839"/>
      <c r="Q7" s="840">
        <v>8187</v>
      </c>
      <c r="R7" s="841"/>
      <c r="S7" s="841"/>
      <c r="T7" s="841"/>
      <c r="U7" s="841"/>
      <c r="V7" s="841">
        <v>8092</v>
      </c>
      <c r="W7" s="841"/>
      <c r="X7" s="841"/>
      <c r="Y7" s="841"/>
      <c r="Z7" s="841"/>
      <c r="AA7" s="841">
        <v>95</v>
      </c>
      <c r="AB7" s="841"/>
      <c r="AC7" s="841"/>
      <c r="AD7" s="841"/>
      <c r="AE7" s="842"/>
      <c r="AF7" s="843">
        <v>95</v>
      </c>
      <c r="AG7" s="844"/>
      <c r="AH7" s="844"/>
      <c r="AI7" s="844"/>
      <c r="AJ7" s="845"/>
      <c r="AK7" s="880"/>
      <c r="AL7" s="881"/>
      <c r="AM7" s="881"/>
      <c r="AN7" s="881"/>
      <c r="AO7" s="881"/>
      <c r="AP7" s="881">
        <v>11459</v>
      </c>
      <c r="AQ7" s="881"/>
      <c r="AR7" s="881"/>
      <c r="AS7" s="881"/>
      <c r="AT7" s="881"/>
      <c r="AU7" s="882"/>
      <c r="AV7" s="882"/>
      <c r="AW7" s="882"/>
      <c r="AX7" s="882"/>
      <c r="AY7" s="883"/>
      <c r="AZ7" s="252"/>
      <c r="BA7" s="252"/>
      <c r="BB7" s="252"/>
      <c r="BC7" s="252"/>
      <c r="BD7" s="252"/>
      <c r="BE7" s="253"/>
      <c r="BF7" s="253"/>
      <c r="BG7" s="253"/>
      <c r="BH7" s="253"/>
      <c r="BI7" s="253"/>
      <c r="BJ7" s="253"/>
      <c r="BK7" s="253"/>
      <c r="BL7" s="253"/>
      <c r="BM7" s="253"/>
      <c r="BN7" s="253"/>
      <c r="BO7" s="253"/>
      <c r="BP7" s="253"/>
      <c r="BQ7" s="259">
        <v>1</v>
      </c>
      <c r="BR7" s="260"/>
      <c r="BS7" s="884" t="s">
        <v>583</v>
      </c>
      <c r="BT7" s="885"/>
      <c r="BU7" s="885"/>
      <c r="BV7" s="885"/>
      <c r="BW7" s="885"/>
      <c r="BX7" s="885"/>
      <c r="BY7" s="885"/>
      <c r="BZ7" s="885"/>
      <c r="CA7" s="885"/>
      <c r="CB7" s="885"/>
      <c r="CC7" s="885"/>
      <c r="CD7" s="885"/>
      <c r="CE7" s="885"/>
      <c r="CF7" s="885"/>
      <c r="CG7" s="886"/>
      <c r="CH7" s="877">
        <v>1</v>
      </c>
      <c r="CI7" s="878"/>
      <c r="CJ7" s="878"/>
      <c r="CK7" s="878"/>
      <c r="CL7" s="879"/>
      <c r="CM7" s="877">
        <v>262</v>
      </c>
      <c r="CN7" s="878"/>
      <c r="CO7" s="878"/>
      <c r="CP7" s="878"/>
      <c r="CQ7" s="879"/>
      <c r="CR7" s="877">
        <v>5</v>
      </c>
      <c r="CS7" s="878"/>
      <c r="CT7" s="878"/>
      <c r="CU7" s="878"/>
      <c r="CV7" s="879"/>
      <c r="CW7" s="877" t="s">
        <v>584</v>
      </c>
      <c r="CX7" s="878"/>
      <c r="CY7" s="878"/>
      <c r="CZ7" s="878"/>
      <c r="DA7" s="879"/>
      <c r="DB7" s="877" t="s">
        <v>584</v>
      </c>
      <c r="DC7" s="878"/>
      <c r="DD7" s="878"/>
      <c r="DE7" s="878"/>
      <c r="DF7" s="879"/>
      <c r="DG7" s="877" t="s">
        <v>578</v>
      </c>
      <c r="DH7" s="878"/>
      <c r="DI7" s="878"/>
      <c r="DJ7" s="878"/>
      <c r="DK7" s="879"/>
      <c r="DL7" s="877" t="s">
        <v>578</v>
      </c>
      <c r="DM7" s="878"/>
      <c r="DN7" s="878"/>
      <c r="DO7" s="878"/>
      <c r="DP7" s="879"/>
      <c r="DQ7" s="877" t="s">
        <v>585</v>
      </c>
      <c r="DR7" s="878"/>
      <c r="DS7" s="878"/>
      <c r="DT7" s="878"/>
      <c r="DU7" s="879"/>
      <c r="DV7" s="858"/>
      <c r="DW7" s="859"/>
      <c r="DX7" s="859"/>
      <c r="DY7" s="859"/>
      <c r="DZ7" s="860"/>
      <c r="EA7" s="254"/>
    </row>
    <row r="8" spans="1:131" s="255" customFormat="1" ht="26.25" customHeight="1" x14ac:dyDescent="0.15">
      <c r="A8" s="261">
        <v>2</v>
      </c>
      <c r="B8" s="861" t="s">
        <v>385</v>
      </c>
      <c r="C8" s="862"/>
      <c r="D8" s="862"/>
      <c r="E8" s="862"/>
      <c r="F8" s="862"/>
      <c r="G8" s="862"/>
      <c r="H8" s="862"/>
      <c r="I8" s="862"/>
      <c r="J8" s="862"/>
      <c r="K8" s="862"/>
      <c r="L8" s="862"/>
      <c r="M8" s="862"/>
      <c r="N8" s="862"/>
      <c r="O8" s="862"/>
      <c r="P8" s="863"/>
      <c r="Q8" s="864">
        <v>74</v>
      </c>
      <c r="R8" s="865"/>
      <c r="S8" s="865"/>
      <c r="T8" s="865"/>
      <c r="U8" s="865"/>
      <c r="V8" s="865">
        <v>69</v>
      </c>
      <c r="W8" s="865"/>
      <c r="X8" s="865"/>
      <c r="Y8" s="865"/>
      <c r="Z8" s="865"/>
      <c r="AA8" s="865">
        <v>5</v>
      </c>
      <c r="AB8" s="865"/>
      <c r="AC8" s="865"/>
      <c r="AD8" s="865"/>
      <c r="AE8" s="866"/>
      <c r="AF8" s="867">
        <v>5</v>
      </c>
      <c r="AG8" s="868"/>
      <c r="AH8" s="868"/>
      <c r="AI8" s="868"/>
      <c r="AJ8" s="869"/>
      <c r="AK8" s="870"/>
      <c r="AL8" s="871"/>
      <c r="AM8" s="871"/>
      <c r="AN8" s="871"/>
      <c r="AO8" s="871"/>
      <c r="AP8" s="871">
        <v>86</v>
      </c>
      <c r="AQ8" s="871"/>
      <c r="AR8" s="871"/>
      <c r="AS8" s="871"/>
      <c r="AT8" s="871"/>
      <c r="AU8" s="872"/>
      <c r="AV8" s="872"/>
      <c r="AW8" s="872"/>
      <c r="AX8" s="872"/>
      <c r="AY8" s="873"/>
      <c r="AZ8" s="252"/>
      <c r="BA8" s="252"/>
      <c r="BB8" s="252"/>
      <c r="BC8" s="252"/>
      <c r="BD8" s="252"/>
      <c r="BE8" s="253"/>
      <c r="BF8" s="253"/>
      <c r="BG8" s="253"/>
      <c r="BH8" s="253"/>
      <c r="BI8" s="253"/>
      <c r="BJ8" s="253"/>
      <c r="BK8" s="253"/>
      <c r="BL8" s="253"/>
      <c r="BM8" s="253"/>
      <c r="BN8" s="253"/>
      <c r="BO8" s="253"/>
      <c r="BP8" s="253"/>
      <c r="BQ8" s="262">
        <v>2</v>
      </c>
      <c r="BR8" s="263"/>
      <c r="BS8" s="874"/>
      <c r="BT8" s="875"/>
      <c r="BU8" s="875"/>
      <c r="BV8" s="875"/>
      <c r="BW8" s="875"/>
      <c r="BX8" s="875"/>
      <c r="BY8" s="875"/>
      <c r="BZ8" s="875"/>
      <c r="CA8" s="875"/>
      <c r="CB8" s="875"/>
      <c r="CC8" s="875"/>
      <c r="CD8" s="875"/>
      <c r="CE8" s="875"/>
      <c r="CF8" s="875"/>
      <c r="CG8" s="876"/>
      <c r="CH8" s="887"/>
      <c r="CI8" s="888"/>
      <c r="CJ8" s="888"/>
      <c r="CK8" s="888"/>
      <c r="CL8" s="889"/>
      <c r="CM8" s="887"/>
      <c r="CN8" s="888"/>
      <c r="CO8" s="888"/>
      <c r="CP8" s="888"/>
      <c r="CQ8" s="889"/>
      <c r="CR8" s="887"/>
      <c r="CS8" s="888"/>
      <c r="CT8" s="888"/>
      <c r="CU8" s="888"/>
      <c r="CV8" s="889"/>
      <c r="CW8" s="887"/>
      <c r="CX8" s="888"/>
      <c r="CY8" s="888"/>
      <c r="CZ8" s="888"/>
      <c r="DA8" s="889"/>
      <c r="DB8" s="887"/>
      <c r="DC8" s="888"/>
      <c r="DD8" s="888"/>
      <c r="DE8" s="888"/>
      <c r="DF8" s="889"/>
      <c r="DG8" s="887"/>
      <c r="DH8" s="888"/>
      <c r="DI8" s="888"/>
      <c r="DJ8" s="888"/>
      <c r="DK8" s="889"/>
      <c r="DL8" s="887"/>
      <c r="DM8" s="888"/>
      <c r="DN8" s="888"/>
      <c r="DO8" s="888"/>
      <c r="DP8" s="889"/>
      <c r="DQ8" s="887"/>
      <c r="DR8" s="888"/>
      <c r="DS8" s="888"/>
      <c r="DT8" s="888"/>
      <c r="DU8" s="889"/>
      <c r="DV8" s="890"/>
      <c r="DW8" s="891"/>
      <c r="DX8" s="891"/>
      <c r="DY8" s="891"/>
      <c r="DZ8" s="892"/>
      <c r="EA8" s="254"/>
    </row>
    <row r="9" spans="1:131" s="255" customFormat="1" ht="26.25" customHeight="1" x14ac:dyDescent="0.15">
      <c r="A9" s="261">
        <v>3</v>
      </c>
      <c r="B9" s="861"/>
      <c r="C9" s="862"/>
      <c r="D9" s="862"/>
      <c r="E9" s="862"/>
      <c r="F9" s="862"/>
      <c r="G9" s="862"/>
      <c r="H9" s="862"/>
      <c r="I9" s="862"/>
      <c r="J9" s="862"/>
      <c r="K9" s="862"/>
      <c r="L9" s="862"/>
      <c r="M9" s="862"/>
      <c r="N9" s="862"/>
      <c r="O9" s="862"/>
      <c r="P9" s="863"/>
      <c r="Q9" s="864"/>
      <c r="R9" s="865"/>
      <c r="S9" s="865"/>
      <c r="T9" s="865"/>
      <c r="U9" s="865"/>
      <c r="V9" s="865"/>
      <c r="W9" s="865"/>
      <c r="X9" s="865"/>
      <c r="Y9" s="865"/>
      <c r="Z9" s="865"/>
      <c r="AA9" s="865"/>
      <c r="AB9" s="865"/>
      <c r="AC9" s="865"/>
      <c r="AD9" s="865"/>
      <c r="AE9" s="866"/>
      <c r="AF9" s="867"/>
      <c r="AG9" s="868"/>
      <c r="AH9" s="868"/>
      <c r="AI9" s="868"/>
      <c r="AJ9" s="869"/>
      <c r="AK9" s="870"/>
      <c r="AL9" s="871"/>
      <c r="AM9" s="871"/>
      <c r="AN9" s="871"/>
      <c r="AO9" s="871"/>
      <c r="AP9" s="871"/>
      <c r="AQ9" s="871"/>
      <c r="AR9" s="871"/>
      <c r="AS9" s="871"/>
      <c r="AT9" s="871"/>
      <c r="AU9" s="872"/>
      <c r="AV9" s="872"/>
      <c r="AW9" s="872"/>
      <c r="AX9" s="872"/>
      <c r="AY9" s="873"/>
      <c r="AZ9" s="252"/>
      <c r="BA9" s="252"/>
      <c r="BB9" s="252"/>
      <c r="BC9" s="252"/>
      <c r="BD9" s="252"/>
      <c r="BE9" s="253"/>
      <c r="BF9" s="253"/>
      <c r="BG9" s="253"/>
      <c r="BH9" s="253"/>
      <c r="BI9" s="253"/>
      <c r="BJ9" s="253"/>
      <c r="BK9" s="253"/>
      <c r="BL9" s="253"/>
      <c r="BM9" s="253"/>
      <c r="BN9" s="253"/>
      <c r="BO9" s="253"/>
      <c r="BP9" s="253"/>
      <c r="BQ9" s="262">
        <v>3</v>
      </c>
      <c r="BR9" s="263"/>
      <c r="BS9" s="874"/>
      <c r="BT9" s="875"/>
      <c r="BU9" s="875"/>
      <c r="BV9" s="875"/>
      <c r="BW9" s="875"/>
      <c r="BX9" s="875"/>
      <c r="BY9" s="875"/>
      <c r="BZ9" s="875"/>
      <c r="CA9" s="875"/>
      <c r="CB9" s="875"/>
      <c r="CC9" s="875"/>
      <c r="CD9" s="875"/>
      <c r="CE9" s="875"/>
      <c r="CF9" s="875"/>
      <c r="CG9" s="876"/>
      <c r="CH9" s="887"/>
      <c r="CI9" s="888"/>
      <c r="CJ9" s="888"/>
      <c r="CK9" s="888"/>
      <c r="CL9" s="889"/>
      <c r="CM9" s="887"/>
      <c r="CN9" s="888"/>
      <c r="CO9" s="888"/>
      <c r="CP9" s="888"/>
      <c r="CQ9" s="889"/>
      <c r="CR9" s="887"/>
      <c r="CS9" s="888"/>
      <c r="CT9" s="888"/>
      <c r="CU9" s="888"/>
      <c r="CV9" s="889"/>
      <c r="CW9" s="887"/>
      <c r="CX9" s="888"/>
      <c r="CY9" s="888"/>
      <c r="CZ9" s="888"/>
      <c r="DA9" s="889"/>
      <c r="DB9" s="887"/>
      <c r="DC9" s="888"/>
      <c r="DD9" s="888"/>
      <c r="DE9" s="888"/>
      <c r="DF9" s="889"/>
      <c r="DG9" s="887"/>
      <c r="DH9" s="888"/>
      <c r="DI9" s="888"/>
      <c r="DJ9" s="888"/>
      <c r="DK9" s="889"/>
      <c r="DL9" s="887"/>
      <c r="DM9" s="888"/>
      <c r="DN9" s="888"/>
      <c r="DO9" s="888"/>
      <c r="DP9" s="889"/>
      <c r="DQ9" s="887"/>
      <c r="DR9" s="888"/>
      <c r="DS9" s="888"/>
      <c r="DT9" s="888"/>
      <c r="DU9" s="889"/>
      <c r="DV9" s="890"/>
      <c r="DW9" s="891"/>
      <c r="DX9" s="891"/>
      <c r="DY9" s="891"/>
      <c r="DZ9" s="892"/>
      <c r="EA9" s="254"/>
    </row>
    <row r="10" spans="1:131" s="255" customFormat="1" ht="26.25" customHeight="1" x14ac:dyDescent="0.15">
      <c r="A10" s="261">
        <v>4</v>
      </c>
      <c r="B10" s="861"/>
      <c r="C10" s="862"/>
      <c r="D10" s="862"/>
      <c r="E10" s="862"/>
      <c r="F10" s="862"/>
      <c r="G10" s="862"/>
      <c r="H10" s="862"/>
      <c r="I10" s="862"/>
      <c r="J10" s="862"/>
      <c r="K10" s="862"/>
      <c r="L10" s="862"/>
      <c r="M10" s="862"/>
      <c r="N10" s="862"/>
      <c r="O10" s="862"/>
      <c r="P10" s="863"/>
      <c r="Q10" s="864"/>
      <c r="R10" s="865"/>
      <c r="S10" s="865"/>
      <c r="T10" s="865"/>
      <c r="U10" s="865"/>
      <c r="V10" s="865"/>
      <c r="W10" s="865"/>
      <c r="X10" s="865"/>
      <c r="Y10" s="865"/>
      <c r="Z10" s="865"/>
      <c r="AA10" s="865"/>
      <c r="AB10" s="865"/>
      <c r="AC10" s="865"/>
      <c r="AD10" s="865"/>
      <c r="AE10" s="866"/>
      <c r="AF10" s="867"/>
      <c r="AG10" s="868"/>
      <c r="AH10" s="868"/>
      <c r="AI10" s="868"/>
      <c r="AJ10" s="869"/>
      <c r="AK10" s="870"/>
      <c r="AL10" s="871"/>
      <c r="AM10" s="871"/>
      <c r="AN10" s="871"/>
      <c r="AO10" s="871"/>
      <c r="AP10" s="871"/>
      <c r="AQ10" s="871"/>
      <c r="AR10" s="871"/>
      <c r="AS10" s="871"/>
      <c r="AT10" s="871"/>
      <c r="AU10" s="872"/>
      <c r="AV10" s="872"/>
      <c r="AW10" s="872"/>
      <c r="AX10" s="872"/>
      <c r="AY10" s="873"/>
      <c r="AZ10" s="252"/>
      <c r="BA10" s="252"/>
      <c r="BB10" s="252"/>
      <c r="BC10" s="252"/>
      <c r="BD10" s="252"/>
      <c r="BE10" s="253"/>
      <c r="BF10" s="253"/>
      <c r="BG10" s="253"/>
      <c r="BH10" s="253"/>
      <c r="BI10" s="253"/>
      <c r="BJ10" s="253"/>
      <c r="BK10" s="253"/>
      <c r="BL10" s="253"/>
      <c r="BM10" s="253"/>
      <c r="BN10" s="253"/>
      <c r="BO10" s="253"/>
      <c r="BP10" s="253"/>
      <c r="BQ10" s="262">
        <v>4</v>
      </c>
      <c r="BR10" s="263"/>
      <c r="BS10" s="874"/>
      <c r="BT10" s="875"/>
      <c r="BU10" s="875"/>
      <c r="BV10" s="875"/>
      <c r="BW10" s="875"/>
      <c r="BX10" s="875"/>
      <c r="BY10" s="875"/>
      <c r="BZ10" s="875"/>
      <c r="CA10" s="875"/>
      <c r="CB10" s="875"/>
      <c r="CC10" s="875"/>
      <c r="CD10" s="875"/>
      <c r="CE10" s="875"/>
      <c r="CF10" s="875"/>
      <c r="CG10" s="876"/>
      <c r="CH10" s="887"/>
      <c r="CI10" s="888"/>
      <c r="CJ10" s="888"/>
      <c r="CK10" s="888"/>
      <c r="CL10" s="889"/>
      <c r="CM10" s="887"/>
      <c r="CN10" s="888"/>
      <c r="CO10" s="888"/>
      <c r="CP10" s="888"/>
      <c r="CQ10" s="889"/>
      <c r="CR10" s="887"/>
      <c r="CS10" s="888"/>
      <c r="CT10" s="888"/>
      <c r="CU10" s="888"/>
      <c r="CV10" s="889"/>
      <c r="CW10" s="887"/>
      <c r="CX10" s="888"/>
      <c r="CY10" s="888"/>
      <c r="CZ10" s="888"/>
      <c r="DA10" s="889"/>
      <c r="DB10" s="887"/>
      <c r="DC10" s="888"/>
      <c r="DD10" s="888"/>
      <c r="DE10" s="888"/>
      <c r="DF10" s="889"/>
      <c r="DG10" s="887"/>
      <c r="DH10" s="888"/>
      <c r="DI10" s="888"/>
      <c r="DJ10" s="888"/>
      <c r="DK10" s="889"/>
      <c r="DL10" s="887"/>
      <c r="DM10" s="888"/>
      <c r="DN10" s="888"/>
      <c r="DO10" s="888"/>
      <c r="DP10" s="889"/>
      <c r="DQ10" s="887"/>
      <c r="DR10" s="888"/>
      <c r="DS10" s="888"/>
      <c r="DT10" s="888"/>
      <c r="DU10" s="889"/>
      <c r="DV10" s="890"/>
      <c r="DW10" s="891"/>
      <c r="DX10" s="891"/>
      <c r="DY10" s="891"/>
      <c r="DZ10" s="892"/>
      <c r="EA10" s="254"/>
    </row>
    <row r="11" spans="1:131" s="255" customFormat="1" ht="26.25" customHeight="1" x14ac:dyDescent="0.15">
      <c r="A11" s="261">
        <v>5</v>
      </c>
      <c r="B11" s="861"/>
      <c r="C11" s="862"/>
      <c r="D11" s="862"/>
      <c r="E11" s="862"/>
      <c r="F11" s="862"/>
      <c r="G11" s="862"/>
      <c r="H11" s="862"/>
      <c r="I11" s="862"/>
      <c r="J11" s="862"/>
      <c r="K11" s="862"/>
      <c r="L11" s="862"/>
      <c r="M11" s="862"/>
      <c r="N11" s="862"/>
      <c r="O11" s="862"/>
      <c r="P11" s="863"/>
      <c r="Q11" s="864"/>
      <c r="R11" s="865"/>
      <c r="S11" s="865"/>
      <c r="T11" s="865"/>
      <c r="U11" s="865"/>
      <c r="V11" s="865"/>
      <c r="W11" s="865"/>
      <c r="X11" s="865"/>
      <c r="Y11" s="865"/>
      <c r="Z11" s="865"/>
      <c r="AA11" s="865"/>
      <c r="AB11" s="865"/>
      <c r="AC11" s="865"/>
      <c r="AD11" s="865"/>
      <c r="AE11" s="866"/>
      <c r="AF11" s="867"/>
      <c r="AG11" s="868"/>
      <c r="AH11" s="868"/>
      <c r="AI11" s="868"/>
      <c r="AJ11" s="869"/>
      <c r="AK11" s="870"/>
      <c r="AL11" s="871"/>
      <c r="AM11" s="871"/>
      <c r="AN11" s="871"/>
      <c r="AO11" s="871"/>
      <c r="AP11" s="871"/>
      <c r="AQ11" s="871"/>
      <c r="AR11" s="871"/>
      <c r="AS11" s="871"/>
      <c r="AT11" s="871"/>
      <c r="AU11" s="872"/>
      <c r="AV11" s="872"/>
      <c r="AW11" s="872"/>
      <c r="AX11" s="872"/>
      <c r="AY11" s="873"/>
      <c r="AZ11" s="252"/>
      <c r="BA11" s="252"/>
      <c r="BB11" s="252"/>
      <c r="BC11" s="252"/>
      <c r="BD11" s="252"/>
      <c r="BE11" s="253"/>
      <c r="BF11" s="253"/>
      <c r="BG11" s="253"/>
      <c r="BH11" s="253"/>
      <c r="BI11" s="253"/>
      <c r="BJ11" s="253"/>
      <c r="BK11" s="253"/>
      <c r="BL11" s="253"/>
      <c r="BM11" s="253"/>
      <c r="BN11" s="253"/>
      <c r="BO11" s="253"/>
      <c r="BP11" s="253"/>
      <c r="BQ11" s="262">
        <v>5</v>
      </c>
      <c r="BR11" s="263"/>
      <c r="BS11" s="874"/>
      <c r="BT11" s="875"/>
      <c r="BU11" s="875"/>
      <c r="BV11" s="875"/>
      <c r="BW11" s="875"/>
      <c r="BX11" s="875"/>
      <c r="BY11" s="875"/>
      <c r="BZ11" s="875"/>
      <c r="CA11" s="875"/>
      <c r="CB11" s="875"/>
      <c r="CC11" s="875"/>
      <c r="CD11" s="875"/>
      <c r="CE11" s="875"/>
      <c r="CF11" s="875"/>
      <c r="CG11" s="876"/>
      <c r="CH11" s="887"/>
      <c r="CI11" s="888"/>
      <c r="CJ11" s="888"/>
      <c r="CK11" s="888"/>
      <c r="CL11" s="889"/>
      <c r="CM11" s="887"/>
      <c r="CN11" s="888"/>
      <c r="CO11" s="888"/>
      <c r="CP11" s="888"/>
      <c r="CQ11" s="889"/>
      <c r="CR11" s="887"/>
      <c r="CS11" s="888"/>
      <c r="CT11" s="888"/>
      <c r="CU11" s="888"/>
      <c r="CV11" s="889"/>
      <c r="CW11" s="887"/>
      <c r="CX11" s="888"/>
      <c r="CY11" s="888"/>
      <c r="CZ11" s="888"/>
      <c r="DA11" s="889"/>
      <c r="DB11" s="887"/>
      <c r="DC11" s="888"/>
      <c r="DD11" s="888"/>
      <c r="DE11" s="888"/>
      <c r="DF11" s="889"/>
      <c r="DG11" s="887"/>
      <c r="DH11" s="888"/>
      <c r="DI11" s="888"/>
      <c r="DJ11" s="888"/>
      <c r="DK11" s="889"/>
      <c r="DL11" s="887"/>
      <c r="DM11" s="888"/>
      <c r="DN11" s="888"/>
      <c r="DO11" s="888"/>
      <c r="DP11" s="889"/>
      <c r="DQ11" s="887"/>
      <c r="DR11" s="888"/>
      <c r="DS11" s="888"/>
      <c r="DT11" s="888"/>
      <c r="DU11" s="889"/>
      <c r="DV11" s="890"/>
      <c r="DW11" s="891"/>
      <c r="DX11" s="891"/>
      <c r="DY11" s="891"/>
      <c r="DZ11" s="892"/>
      <c r="EA11" s="254"/>
    </row>
    <row r="12" spans="1:131" s="255" customFormat="1" ht="26.25" customHeight="1" x14ac:dyDescent="0.15">
      <c r="A12" s="261">
        <v>6</v>
      </c>
      <c r="B12" s="861"/>
      <c r="C12" s="862"/>
      <c r="D12" s="862"/>
      <c r="E12" s="862"/>
      <c r="F12" s="862"/>
      <c r="G12" s="862"/>
      <c r="H12" s="862"/>
      <c r="I12" s="862"/>
      <c r="J12" s="862"/>
      <c r="K12" s="862"/>
      <c r="L12" s="862"/>
      <c r="M12" s="862"/>
      <c r="N12" s="862"/>
      <c r="O12" s="862"/>
      <c r="P12" s="863"/>
      <c r="Q12" s="864"/>
      <c r="R12" s="865"/>
      <c r="S12" s="865"/>
      <c r="T12" s="865"/>
      <c r="U12" s="865"/>
      <c r="V12" s="865"/>
      <c r="W12" s="865"/>
      <c r="X12" s="865"/>
      <c r="Y12" s="865"/>
      <c r="Z12" s="865"/>
      <c r="AA12" s="865"/>
      <c r="AB12" s="865"/>
      <c r="AC12" s="865"/>
      <c r="AD12" s="865"/>
      <c r="AE12" s="866"/>
      <c r="AF12" s="867"/>
      <c r="AG12" s="868"/>
      <c r="AH12" s="868"/>
      <c r="AI12" s="868"/>
      <c r="AJ12" s="869"/>
      <c r="AK12" s="870"/>
      <c r="AL12" s="871"/>
      <c r="AM12" s="871"/>
      <c r="AN12" s="871"/>
      <c r="AO12" s="871"/>
      <c r="AP12" s="871"/>
      <c r="AQ12" s="871"/>
      <c r="AR12" s="871"/>
      <c r="AS12" s="871"/>
      <c r="AT12" s="871"/>
      <c r="AU12" s="872"/>
      <c r="AV12" s="872"/>
      <c r="AW12" s="872"/>
      <c r="AX12" s="872"/>
      <c r="AY12" s="873"/>
      <c r="AZ12" s="252"/>
      <c r="BA12" s="252"/>
      <c r="BB12" s="252"/>
      <c r="BC12" s="252"/>
      <c r="BD12" s="252"/>
      <c r="BE12" s="253"/>
      <c r="BF12" s="253"/>
      <c r="BG12" s="253"/>
      <c r="BH12" s="253"/>
      <c r="BI12" s="253"/>
      <c r="BJ12" s="253"/>
      <c r="BK12" s="253"/>
      <c r="BL12" s="253"/>
      <c r="BM12" s="253"/>
      <c r="BN12" s="253"/>
      <c r="BO12" s="253"/>
      <c r="BP12" s="253"/>
      <c r="BQ12" s="262">
        <v>6</v>
      </c>
      <c r="BR12" s="263"/>
      <c r="BS12" s="874"/>
      <c r="BT12" s="875"/>
      <c r="BU12" s="875"/>
      <c r="BV12" s="875"/>
      <c r="BW12" s="875"/>
      <c r="BX12" s="875"/>
      <c r="BY12" s="875"/>
      <c r="BZ12" s="875"/>
      <c r="CA12" s="875"/>
      <c r="CB12" s="875"/>
      <c r="CC12" s="875"/>
      <c r="CD12" s="875"/>
      <c r="CE12" s="875"/>
      <c r="CF12" s="875"/>
      <c r="CG12" s="876"/>
      <c r="CH12" s="887"/>
      <c r="CI12" s="888"/>
      <c r="CJ12" s="888"/>
      <c r="CK12" s="888"/>
      <c r="CL12" s="889"/>
      <c r="CM12" s="887"/>
      <c r="CN12" s="888"/>
      <c r="CO12" s="888"/>
      <c r="CP12" s="888"/>
      <c r="CQ12" s="889"/>
      <c r="CR12" s="887"/>
      <c r="CS12" s="888"/>
      <c r="CT12" s="888"/>
      <c r="CU12" s="888"/>
      <c r="CV12" s="889"/>
      <c r="CW12" s="887"/>
      <c r="CX12" s="888"/>
      <c r="CY12" s="888"/>
      <c r="CZ12" s="888"/>
      <c r="DA12" s="889"/>
      <c r="DB12" s="887"/>
      <c r="DC12" s="888"/>
      <c r="DD12" s="888"/>
      <c r="DE12" s="888"/>
      <c r="DF12" s="889"/>
      <c r="DG12" s="887"/>
      <c r="DH12" s="888"/>
      <c r="DI12" s="888"/>
      <c r="DJ12" s="888"/>
      <c r="DK12" s="889"/>
      <c r="DL12" s="887"/>
      <c r="DM12" s="888"/>
      <c r="DN12" s="888"/>
      <c r="DO12" s="888"/>
      <c r="DP12" s="889"/>
      <c r="DQ12" s="887"/>
      <c r="DR12" s="888"/>
      <c r="DS12" s="888"/>
      <c r="DT12" s="888"/>
      <c r="DU12" s="889"/>
      <c r="DV12" s="890"/>
      <c r="DW12" s="891"/>
      <c r="DX12" s="891"/>
      <c r="DY12" s="891"/>
      <c r="DZ12" s="892"/>
      <c r="EA12" s="254"/>
    </row>
    <row r="13" spans="1:131" s="255" customFormat="1" ht="26.25" customHeight="1" x14ac:dyDescent="0.15">
      <c r="A13" s="261">
        <v>7</v>
      </c>
      <c r="B13" s="861"/>
      <c r="C13" s="862"/>
      <c r="D13" s="862"/>
      <c r="E13" s="862"/>
      <c r="F13" s="862"/>
      <c r="G13" s="862"/>
      <c r="H13" s="862"/>
      <c r="I13" s="862"/>
      <c r="J13" s="862"/>
      <c r="K13" s="862"/>
      <c r="L13" s="862"/>
      <c r="M13" s="862"/>
      <c r="N13" s="862"/>
      <c r="O13" s="862"/>
      <c r="P13" s="863"/>
      <c r="Q13" s="864"/>
      <c r="R13" s="865"/>
      <c r="S13" s="865"/>
      <c r="T13" s="865"/>
      <c r="U13" s="865"/>
      <c r="V13" s="865"/>
      <c r="W13" s="865"/>
      <c r="X13" s="865"/>
      <c r="Y13" s="865"/>
      <c r="Z13" s="865"/>
      <c r="AA13" s="865"/>
      <c r="AB13" s="865"/>
      <c r="AC13" s="865"/>
      <c r="AD13" s="865"/>
      <c r="AE13" s="866"/>
      <c r="AF13" s="867"/>
      <c r="AG13" s="868"/>
      <c r="AH13" s="868"/>
      <c r="AI13" s="868"/>
      <c r="AJ13" s="869"/>
      <c r="AK13" s="870"/>
      <c r="AL13" s="871"/>
      <c r="AM13" s="871"/>
      <c r="AN13" s="871"/>
      <c r="AO13" s="871"/>
      <c r="AP13" s="871"/>
      <c r="AQ13" s="871"/>
      <c r="AR13" s="871"/>
      <c r="AS13" s="871"/>
      <c r="AT13" s="871"/>
      <c r="AU13" s="872"/>
      <c r="AV13" s="872"/>
      <c r="AW13" s="872"/>
      <c r="AX13" s="872"/>
      <c r="AY13" s="873"/>
      <c r="AZ13" s="252"/>
      <c r="BA13" s="252"/>
      <c r="BB13" s="252"/>
      <c r="BC13" s="252"/>
      <c r="BD13" s="252"/>
      <c r="BE13" s="253"/>
      <c r="BF13" s="253"/>
      <c r="BG13" s="253"/>
      <c r="BH13" s="253"/>
      <c r="BI13" s="253"/>
      <c r="BJ13" s="253"/>
      <c r="BK13" s="253"/>
      <c r="BL13" s="253"/>
      <c r="BM13" s="253"/>
      <c r="BN13" s="253"/>
      <c r="BO13" s="253"/>
      <c r="BP13" s="253"/>
      <c r="BQ13" s="262">
        <v>7</v>
      </c>
      <c r="BR13" s="263"/>
      <c r="BS13" s="874"/>
      <c r="BT13" s="875"/>
      <c r="BU13" s="875"/>
      <c r="BV13" s="875"/>
      <c r="BW13" s="875"/>
      <c r="BX13" s="875"/>
      <c r="BY13" s="875"/>
      <c r="BZ13" s="875"/>
      <c r="CA13" s="875"/>
      <c r="CB13" s="875"/>
      <c r="CC13" s="875"/>
      <c r="CD13" s="875"/>
      <c r="CE13" s="875"/>
      <c r="CF13" s="875"/>
      <c r="CG13" s="876"/>
      <c r="CH13" s="887"/>
      <c r="CI13" s="888"/>
      <c r="CJ13" s="888"/>
      <c r="CK13" s="888"/>
      <c r="CL13" s="889"/>
      <c r="CM13" s="887"/>
      <c r="CN13" s="888"/>
      <c r="CO13" s="888"/>
      <c r="CP13" s="888"/>
      <c r="CQ13" s="889"/>
      <c r="CR13" s="887"/>
      <c r="CS13" s="888"/>
      <c r="CT13" s="888"/>
      <c r="CU13" s="888"/>
      <c r="CV13" s="889"/>
      <c r="CW13" s="887"/>
      <c r="CX13" s="888"/>
      <c r="CY13" s="888"/>
      <c r="CZ13" s="888"/>
      <c r="DA13" s="889"/>
      <c r="DB13" s="887"/>
      <c r="DC13" s="888"/>
      <c r="DD13" s="888"/>
      <c r="DE13" s="888"/>
      <c r="DF13" s="889"/>
      <c r="DG13" s="887"/>
      <c r="DH13" s="888"/>
      <c r="DI13" s="888"/>
      <c r="DJ13" s="888"/>
      <c r="DK13" s="889"/>
      <c r="DL13" s="887"/>
      <c r="DM13" s="888"/>
      <c r="DN13" s="888"/>
      <c r="DO13" s="888"/>
      <c r="DP13" s="889"/>
      <c r="DQ13" s="887"/>
      <c r="DR13" s="888"/>
      <c r="DS13" s="888"/>
      <c r="DT13" s="888"/>
      <c r="DU13" s="889"/>
      <c r="DV13" s="890"/>
      <c r="DW13" s="891"/>
      <c r="DX13" s="891"/>
      <c r="DY13" s="891"/>
      <c r="DZ13" s="892"/>
      <c r="EA13" s="254"/>
    </row>
    <row r="14" spans="1:131" s="255" customFormat="1" ht="26.25" customHeight="1" x14ac:dyDescent="0.15">
      <c r="A14" s="261">
        <v>8</v>
      </c>
      <c r="B14" s="861"/>
      <c r="C14" s="862"/>
      <c r="D14" s="862"/>
      <c r="E14" s="862"/>
      <c r="F14" s="862"/>
      <c r="G14" s="862"/>
      <c r="H14" s="862"/>
      <c r="I14" s="862"/>
      <c r="J14" s="862"/>
      <c r="K14" s="862"/>
      <c r="L14" s="862"/>
      <c r="M14" s="862"/>
      <c r="N14" s="862"/>
      <c r="O14" s="862"/>
      <c r="P14" s="863"/>
      <c r="Q14" s="864"/>
      <c r="R14" s="865"/>
      <c r="S14" s="865"/>
      <c r="T14" s="865"/>
      <c r="U14" s="865"/>
      <c r="V14" s="865"/>
      <c r="W14" s="865"/>
      <c r="X14" s="865"/>
      <c r="Y14" s="865"/>
      <c r="Z14" s="865"/>
      <c r="AA14" s="865"/>
      <c r="AB14" s="865"/>
      <c r="AC14" s="865"/>
      <c r="AD14" s="865"/>
      <c r="AE14" s="866"/>
      <c r="AF14" s="867"/>
      <c r="AG14" s="868"/>
      <c r="AH14" s="868"/>
      <c r="AI14" s="868"/>
      <c r="AJ14" s="869"/>
      <c r="AK14" s="870"/>
      <c r="AL14" s="871"/>
      <c r="AM14" s="871"/>
      <c r="AN14" s="871"/>
      <c r="AO14" s="871"/>
      <c r="AP14" s="871"/>
      <c r="AQ14" s="871"/>
      <c r="AR14" s="871"/>
      <c r="AS14" s="871"/>
      <c r="AT14" s="871"/>
      <c r="AU14" s="872"/>
      <c r="AV14" s="872"/>
      <c r="AW14" s="872"/>
      <c r="AX14" s="872"/>
      <c r="AY14" s="873"/>
      <c r="AZ14" s="252"/>
      <c r="BA14" s="252"/>
      <c r="BB14" s="252"/>
      <c r="BC14" s="252"/>
      <c r="BD14" s="252"/>
      <c r="BE14" s="253"/>
      <c r="BF14" s="253"/>
      <c r="BG14" s="253"/>
      <c r="BH14" s="253"/>
      <c r="BI14" s="253"/>
      <c r="BJ14" s="253"/>
      <c r="BK14" s="253"/>
      <c r="BL14" s="253"/>
      <c r="BM14" s="253"/>
      <c r="BN14" s="253"/>
      <c r="BO14" s="253"/>
      <c r="BP14" s="253"/>
      <c r="BQ14" s="262">
        <v>8</v>
      </c>
      <c r="BR14" s="263"/>
      <c r="BS14" s="874"/>
      <c r="BT14" s="875"/>
      <c r="BU14" s="875"/>
      <c r="BV14" s="875"/>
      <c r="BW14" s="875"/>
      <c r="BX14" s="875"/>
      <c r="BY14" s="875"/>
      <c r="BZ14" s="875"/>
      <c r="CA14" s="875"/>
      <c r="CB14" s="875"/>
      <c r="CC14" s="875"/>
      <c r="CD14" s="875"/>
      <c r="CE14" s="875"/>
      <c r="CF14" s="875"/>
      <c r="CG14" s="876"/>
      <c r="CH14" s="887"/>
      <c r="CI14" s="888"/>
      <c r="CJ14" s="888"/>
      <c r="CK14" s="888"/>
      <c r="CL14" s="889"/>
      <c r="CM14" s="887"/>
      <c r="CN14" s="888"/>
      <c r="CO14" s="888"/>
      <c r="CP14" s="888"/>
      <c r="CQ14" s="889"/>
      <c r="CR14" s="887"/>
      <c r="CS14" s="888"/>
      <c r="CT14" s="888"/>
      <c r="CU14" s="888"/>
      <c r="CV14" s="889"/>
      <c r="CW14" s="887"/>
      <c r="CX14" s="888"/>
      <c r="CY14" s="888"/>
      <c r="CZ14" s="888"/>
      <c r="DA14" s="889"/>
      <c r="DB14" s="887"/>
      <c r="DC14" s="888"/>
      <c r="DD14" s="888"/>
      <c r="DE14" s="888"/>
      <c r="DF14" s="889"/>
      <c r="DG14" s="887"/>
      <c r="DH14" s="888"/>
      <c r="DI14" s="888"/>
      <c r="DJ14" s="888"/>
      <c r="DK14" s="889"/>
      <c r="DL14" s="887"/>
      <c r="DM14" s="888"/>
      <c r="DN14" s="888"/>
      <c r="DO14" s="888"/>
      <c r="DP14" s="889"/>
      <c r="DQ14" s="887"/>
      <c r="DR14" s="888"/>
      <c r="DS14" s="888"/>
      <c r="DT14" s="888"/>
      <c r="DU14" s="889"/>
      <c r="DV14" s="890"/>
      <c r="DW14" s="891"/>
      <c r="DX14" s="891"/>
      <c r="DY14" s="891"/>
      <c r="DZ14" s="892"/>
      <c r="EA14" s="254"/>
    </row>
    <row r="15" spans="1:131" s="255" customFormat="1" ht="26.25" customHeight="1" x14ac:dyDescent="0.15">
      <c r="A15" s="261">
        <v>9</v>
      </c>
      <c r="B15" s="861"/>
      <c r="C15" s="862"/>
      <c r="D15" s="862"/>
      <c r="E15" s="862"/>
      <c r="F15" s="862"/>
      <c r="G15" s="862"/>
      <c r="H15" s="862"/>
      <c r="I15" s="862"/>
      <c r="J15" s="862"/>
      <c r="K15" s="862"/>
      <c r="L15" s="862"/>
      <c r="M15" s="862"/>
      <c r="N15" s="862"/>
      <c r="O15" s="862"/>
      <c r="P15" s="863"/>
      <c r="Q15" s="864"/>
      <c r="R15" s="865"/>
      <c r="S15" s="865"/>
      <c r="T15" s="865"/>
      <c r="U15" s="865"/>
      <c r="V15" s="865"/>
      <c r="W15" s="865"/>
      <c r="X15" s="865"/>
      <c r="Y15" s="865"/>
      <c r="Z15" s="865"/>
      <c r="AA15" s="865"/>
      <c r="AB15" s="865"/>
      <c r="AC15" s="865"/>
      <c r="AD15" s="865"/>
      <c r="AE15" s="866"/>
      <c r="AF15" s="867"/>
      <c r="AG15" s="868"/>
      <c r="AH15" s="868"/>
      <c r="AI15" s="868"/>
      <c r="AJ15" s="869"/>
      <c r="AK15" s="870"/>
      <c r="AL15" s="871"/>
      <c r="AM15" s="871"/>
      <c r="AN15" s="871"/>
      <c r="AO15" s="871"/>
      <c r="AP15" s="871"/>
      <c r="AQ15" s="871"/>
      <c r="AR15" s="871"/>
      <c r="AS15" s="871"/>
      <c r="AT15" s="871"/>
      <c r="AU15" s="872"/>
      <c r="AV15" s="872"/>
      <c r="AW15" s="872"/>
      <c r="AX15" s="872"/>
      <c r="AY15" s="873"/>
      <c r="AZ15" s="252"/>
      <c r="BA15" s="252"/>
      <c r="BB15" s="252"/>
      <c r="BC15" s="252"/>
      <c r="BD15" s="252"/>
      <c r="BE15" s="253"/>
      <c r="BF15" s="253"/>
      <c r="BG15" s="253"/>
      <c r="BH15" s="253"/>
      <c r="BI15" s="253"/>
      <c r="BJ15" s="253"/>
      <c r="BK15" s="253"/>
      <c r="BL15" s="253"/>
      <c r="BM15" s="253"/>
      <c r="BN15" s="253"/>
      <c r="BO15" s="253"/>
      <c r="BP15" s="253"/>
      <c r="BQ15" s="262">
        <v>9</v>
      </c>
      <c r="BR15" s="263"/>
      <c r="BS15" s="874"/>
      <c r="BT15" s="875"/>
      <c r="BU15" s="875"/>
      <c r="BV15" s="875"/>
      <c r="BW15" s="875"/>
      <c r="BX15" s="875"/>
      <c r="BY15" s="875"/>
      <c r="BZ15" s="875"/>
      <c r="CA15" s="875"/>
      <c r="CB15" s="875"/>
      <c r="CC15" s="875"/>
      <c r="CD15" s="875"/>
      <c r="CE15" s="875"/>
      <c r="CF15" s="875"/>
      <c r="CG15" s="876"/>
      <c r="CH15" s="887"/>
      <c r="CI15" s="888"/>
      <c r="CJ15" s="888"/>
      <c r="CK15" s="888"/>
      <c r="CL15" s="889"/>
      <c r="CM15" s="887"/>
      <c r="CN15" s="888"/>
      <c r="CO15" s="888"/>
      <c r="CP15" s="888"/>
      <c r="CQ15" s="889"/>
      <c r="CR15" s="887"/>
      <c r="CS15" s="888"/>
      <c r="CT15" s="888"/>
      <c r="CU15" s="888"/>
      <c r="CV15" s="889"/>
      <c r="CW15" s="887"/>
      <c r="CX15" s="888"/>
      <c r="CY15" s="888"/>
      <c r="CZ15" s="888"/>
      <c r="DA15" s="889"/>
      <c r="DB15" s="887"/>
      <c r="DC15" s="888"/>
      <c r="DD15" s="888"/>
      <c r="DE15" s="888"/>
      <c r="DF15" s="889"/>
      <c r="DG15" s="887"/>
      <c r="DH15" s="888"/>
      <c r="DI15" s="888"/>
      <c r="DJ15" s="888"/>
      <c r="DK15" s="889"/>
      <c r="DL15" s="887"/>
      <c r="DM15" s="888"/>
      <c r="DN15" s="888"/>
      <c r="DO15" s="888"/>
      <c r="DP15" s="889"/>
      <c r="DQ15" s="887"/>
      <c r="DR15" s="888"/>
      <c r="DS15" s="888"/>
      <c r="DT15" s="888"/>
      <c r="DU15" s="889"/>
      <c r="DV15" s="890"/>
      <c r="DW15" s="891"/>
      <c r="DX15" s="891"/>
      <c r="DY15" s="891"/>
      <c r="DZ15" s="892"/>
      <c r="EA15" s="254"/>
    </row>
    <row r="16" spans="1:131" s="255" customFormat="1" ht="26.25" customHeight="1" x14ac:dyDescent="0.15">
      <c r="A16" s="261">
        <v>10</v>
      </c>
      <c r="B16" s="861"/>
      <c r="C16" s="862"/>
      <c r="D16" s="862"/>
      <c r="E16" s="862"/>
      <c r="F16" s="862"/>
      <c r="G16" s="862"/>
      <c r="H16" s="862"/>
      <c r="I16" s="862"/>
      <c r="J16" s="862"/>
      <c r="K16" s="862"/>
      <c r="L16" s="862"/>
      <c r="M16" s="862"/>
      <c r="N16" s="862"/>
      <c r="O16" s="862"/>
      <c r="P16" s="863"/>
      <c r="Q16" s="864"/>
      <c r="R16" s="865"/>
      <c r="S16" s="865"/>
      <c r="T16" s="865"/>
      <c r="U16" s="865"/>
      <c r="V16" s="865"/>
      <c r="W16" s="865"/>
      <c r="X16" s="865"/>
      <c r="Y16" s="865"/>
      <c r="Z16" s="865"/>
      <c r="AA16" s="865"/>
      <c r="AB16" s="865"/>
      <c r="AC16" s="865"/>
      <c r="AD16" s="865"/>
      <c r="AE16" s="866"/>
      <c r="AF16" s="867"/>
      <c r="AG16" s="868"/>
      <c r="AH16" s="868"/>
      <c r="AI16" s="868"/>
      <c r="AJ16" s="869"/>
      <c r="AK16" s="870"/>
      <c r="AL16" s="871"/>
      <c r="AM16" s="871"/>
      <c r="AN16" s="871"/>
      <c r="AO16" s="871"/>
      <c r="AP16" s="871"/>
      <c r="AQ16" s="871"/>
      <c r="AR16" s="871"/>
      <c r="AS16" s="871"/>
      <c r="AT16" s="871"/>
      <c r="AU16" s="872"/>
      <c r="AV16" s="872"/>
      <c r="AW16" s="872"/>
      <c r="AX16" s="872"/>
      <c r="AY16" s="873"/>
      <c r="AZ16" s="252"/>
      <c r="BA16" s="252"/>
      <c r="BB16" s="252"/>
      <c r="BC16" s="252"/>
      <c r="BD16" s="252"/>
      <c r="BE16" s="253"/>
      <c r="BF16" s="253"/>
      <c r="BG16" s="253"/>
      <c r="BH16" s="253"/>
      <c r="BI16" s="253"/>
      <c r="BJ16" s="253"/>
      <c r="BK16" s="253"/>
      <c r="BL16" s="253"/>
      <c r="BM16" s="253"/>
      <c r="BN16" s="253"/>
      <c r="BO16" s="253"/>
      <c r="BP16" s="253"/>
      <c r="BQ16" s="262">
        <v>10</v>
      </c>
      <c r="BR16" s="263"/>
      <c r="BS16" s="874"/>
      <c r="BT16" s="875"/>
      <c r="BU16" s="875"/>
      <c r="BV16" s="875"/>
      <c r="BW16" s="875"/>
      <c r="BX16" s="875"/>
      <c r="BY16" s="875"/>
      <c r="BZ16" s="875"/>
      <c r="CA16" s="875"/>
      <c r="CB16" s="875"/>
      <c r="CC16" s="875"/>
      <c r="CD16" s="875"/>
      <c r="CE16" s="875"/>
      <c r="CF16" s="875"/>
      <c r="CG16" s="876"/>
      <c r="CH16" s="887"/>
      <c r="CI16" s="888"/>
      <c r="CJ16" s="888"/>
      <c r="CK16" s="888"/>
      <c r="CL16" s="889"/>
      <c r="CM16" s="887"/>
      <c r="CN16" s="888"/>
      <c r="CO16" s="888"/>
      <c r="CP16" s="888"/>
      <c r="CQ16" s="889"/>
      <c r="CR16" s="887"/>
      <c r="CS16" s="888"/>
      <c r="CT16" s="888"/>
      <c r="CU16" s="888"/>
      <c r="CV16" s="889"/>
      <c r="CW16" s="887"/>
      <c r="CX16" s="888"/>
      <c r="CY16" s="888"/>
      <c r="CZ16" s="888"/>
      <c r="DA16" s="889"/>
      <c r="DB16" s="887"/>
      <c r="DC16" s="888"/>
      <c r="DD16" s="888"/>
      <c r="DE16" s="888"/>
      <c r="DF16" s="889"/>
      <c r="DG16" s="887"/>
      <c r="DH16" s="888"/>
      <c r="DI16" s="888"/>
      <c r="DJ16" s="888"/>
      <c r="DK16" s="889"/>
      <c r="DL16" s="887"/>
      <c r="DM16" s="888"/>
      <c r="DN16" s="888"/>
      <c r="DO16" s="888"/>
      <c r="DP16" s="889"/>
      <c r="DQ16" s="887"/>
      <c r="DR16" s="888"/>
      <c r="DS16" s="888"/>
      <c r="DT16" s="888"/>
      <c r="DU16" s="889"/>
      <c r="DV16" s="890"/>
      <c r="DW16" s="891"/>
      <c r="DX16" s="891"/>
      <c r="DY16" s="891"/>
      <c r="DZ16" s="892"/>
      <c r="EA16" s="254"/>
    </row>
    <row r="17" spans="1:131" s="255" customFormat="1" ht="26.25" customHeight="1" x14ac:dyDescent="0.15">
      <c r="A17" s="261">
        <v>11</v>
      </c>
      <c r="B17" s="861"/>
      <c r="C17" s="862"/>
      <c r="D17" s="862"/>
      <c r="E17" s="862"/>
      <c r="F17" s="862"/>
      <c r="G17" s="862"/>
      <c r="H17" s="862"/>
      <c r="I17" s="862"/>
      <c r="J17" s="862"/>
      <c r="K17" s="862"/>
      <c r="L17" s="862"/>
      <c r="M17" s="862"/>
      <c r="N17" s="862"/>
      <c r="O17" s="862"/>
      <c r="P17" s="863"/>
      <c r="Q17" s="864"/>
      <c r="R17" s="865"/>
      <c r="S17" s="865"/>
      <c r="T17" s="865"/>
      <c r="U17" s="865"/>
      <c r="V17" s="865"/>
      <c r="W17" s="865"/>
      <c r="X17" s="865"/>
      <c r="Y17" s="865"/>
      <c r="Z17" s="865"/>
      <c r="AA17" s="865"/>
      <c r="AB17" s="865"/>
      <c r="AC17" s="865"/>
      <c r="AD17" s="865"/>
      <c r="AE17" s="866"/>
      <c r="AF17" s="867"/>
      <c r="AG17" s="868"/>
      <c r="AH17" s="868"/>
      <c r="AI17" s="868"/>
      <c r="AJ17" s="869"/>
      <c r="AK17" s="870"/>
      <c r="AL17" s="871"/>
      <c r="AM17" s="871"/>
      <c r="AN17" s="871"/>
      <c r="AO17" s="871"/>
      <c r="AP17" s="871"/>
      <c r="AQ17" s="871"/>
      <c r="AR17" s="871"/>
      <c r="AS17" s="871"/>
      <c r="AT17" s="871"/>
      <c r="AU17" s="872"/>
      <c r="AV17" s="872"/>
      <c r="AW17" s="872"/>
      <c r="AX17" s="872"/>
      <c r="AY17" s="873"/>
      <c r="AZ17" s="252"/>
      <c r="BA17" s="252"/>
      <c r="BB17" s="252"/>
      <c r="BC17" s="252"/>
      <c r="BD17" s="252"/>
      <c r="BE17" s="253"/>
      <c r="BF17" s="253"/>
      <c r="BG17" s="253"/>
      <c r="BH17" s="253"/>
      <c r="BI17" s="253"/>
      <c r="BJ17" s="253"/>
      <c r="BK17" s="253"/>
      <c r="BL17" s="253"/>
      <c r="BM17" s="253"/>
      <c r="BN17" s="253"/>
      <c r="BO17" s="253"/>
      <c r="BP17" s="253"/>
      <c r="BQ17" s="262">
        <v>11</v>
      </c>
      <c r="BR17" s="263"/>
      <c r="BS17" s="874"/>
      <c r="BT17" s="875"/>
      <c r="BU17" s="875"/>
      <c r="BV17" s="875"/>
      <c r="BW17" s="875"/>
      <c r="BX17" s="875"/>
      <c r="BY17" s="875"/>
      <c r="BZ17" s="875"/>
      <c r="CA17" s="875"/>
      <c r="CB17" s="875"/>
      <c r="CC17" s="875"/>
      <c r="CD17" s="875"/>
      <c r="CE17" s="875"/>
      <c r="CF17" s="875"/>
      <c r="CG17" s="876"/>
      <c r="CH17" s="887"/>
      <c r="CI17" s="888"/>
      <c r="CJ17" s="888"/>
      <c r="CK17" s="888"/>
      <c r="CL17" s="889"/>
      <c r="CM17" s="887"/>
      <c r="CN17" s="888"/>
      <c r="CO17" s="888"/>
      <c r="CP17" s="888"/>
      <c r="CQ17" s="889"/>
      <c r="CR17" s="887"/>
      <c r="CS17" s="888"/>
      <c r="CT17" s="888"/>
      <c r="CU17" s="888"/>
      <c r="CV17" s="889"/>
      <c r="CW17" s="887"/>
      <c r="CX17" s="888"/>
      <c r="CY17" s="888"/>
      <c r="CZ17" s="888"/>
      <c r="DA17" s="889"/>
      <c r="DB17" s="887"/>
      <c r="DC17" s="888"/>
      <c r="DD17" s="888"/>
      <c r="DE17" s="888"/>
      <c r="DF17" s="889"/>
      <c r="DG17" s="887"/>
      <c r="DH17" s="888"/>
      <c r="DI17" s="888"/>
      <c r="DJ17" s="888"/>
      <c r="DK17" s="889"/>
      <c r="DL17" s="887"/>
      <c r="DM17" s="888"/>
      <c r="DN17" s="888"/>
      <c r="DO17" s="888"/>
      <c r="DP17" s="889"/>
      <c r="DQ17" s="887"/>
      <c r="DR17" s="888"/>
      <c r="DS17" s="888"/>
      <c r="DT17" s="888"/>
      <c r="DU17" s="889"/>
      <c r="DV17" s="890"/>
      <c r="DW17" s="891"/>
      <c r="DX17" s="891"/>
      <c r="DY17" s="891"/>
      <c r="DZ17" s="892"/>
      <c r="EA17" s="254"/>
    </row>
    <row r="18" spans="1:131" s="255" customFormat="1" ht="26.25" customHeight="1" x14ac:dyDescent="0.15">
      <c r="A18" s="261">
        <v>12</v>
      </c>
      <c r="B18" s="861"/>
      <c r="C18" s="862"/>
      <c r="D18" s="862"/>
      <c r="E18" s="862"/>
      <c r="F18" s="862"/>
      <c r="G18" s="862"/>
      <c r="H18" s="862"/>
      <c r="I18" s="862"/>
      <c r="J18" s="862"/>
      <c r="K18" s="862"/>
      <c r="L18" s="862"/>
      <c r="M18" s="862"/>
      <c r="N18" s="862"/>
      <c r="O18" s="862"/>
      <c r="P18" s="863"/>
      <c r="Q18" s="864"/>
      <c r="R18" s="865"/>
      <c r="S18" s="865"/>
      <c r="T18" s="865"/>
      <c r="U18" s="865"/>
      <c r="V18" s="865"/>
      <c r="W18" s="865"/>
      <c r="X18" s="865"/>
      <c r="Y18" s="865"/>
      <c r="Z18" s="865"/>
      <c r="AA18" s="865"/>
      <c r="AB18" s="865"/>
      <c r="AC18" s="865"/>
      <c r="AD18" s="865"/>
      <c r="AE18" s="866"/>
      <c r="AF18" s="867"/>
      <c r="AG18" s="868"/>
      <c r="AH18" s="868"/>
      <c r="AI18" s="868"/>
      <c r="AJ18" s="869"/>
      <c r="AK18" s="870"/>
      <c r="AL18" s="871"/>
      <c r="AM18" s="871"/>
      <c r="AN18" s="871"/>
      <c r="AO18" s="871"/>
      <c r="AP18" s="871"/>
      <c r="AQ18" s="871"/>
      <c r="AR18" s="871"/>
      <c r="AS18" s="871"/>
      <c r="AT18" s="871"/>
      <c r="AU18" s="872"/>
      <c r="AV18" s="872"/>
      <c r="AW18" s="872"/>
      <c r="AX18" s="872"/>
      <c r="AY18" s="873"/>
      <c r="AZ18" s="252"/>
      <c r="BA18" s="252"/>
      <c r="BB18" s="252"/>
      <c r="BC18" s="252"/>
      <c r="BD18" s="252"/>
      <c r="BE18" s="253"/>
      <c r="BF18" s="253"/>
      <c r="BG18" s="253"/>
      <c r="BH18" s="253"/>
      <c r="BI18" s="253"/>
      <c r="BJ18" s="253"/>
      <c r="BK18" s="253"/>
      <c r="BL18" s="253"/>
      <c r="BM18" s="253"/>
      <c r="BN18" s="253"/>
      <c r="BO18" s="253"/>
      <c r="BP18" s="253"/>
      <c r="BQ18" s="262">
        <v>12</v>
      </c>
      <c r="BR18" s="263"/>
      <c r="BS18" s="874"/>
      <c r="BT18" s="875"/>
      <c r="BU18" s="875"/>
      <c r="BV18" s="875"/>
      <c r="BW18" s="875"/>
      <c r="BX18" s="875"/>
      <c r="BY18" s="875"/>
      <c r="BZ18" s="875"/>
      <c r="CA18" s="875"/>
      <c r="CB18" s="875"/>
      <c r="CC18" s="875"/>
      <c r="CD18" s="875"/>
      <c r="CE18" s="875"/>
      <c r="CF18" s="875"/>
      <c r="CG18" s="876"/>
      <c r="CH18" s="887"/>
      <c r="CI18" s="888"/>
      <c r="CJ18" s="888"/>
      <c r="CK18" s="888"/>
      <c r="CL18" s="889"/>
      <c r="CM18" s="887"/>
      <c r="CN18" s="888"/>
      <c r="CO18" s="888"/>
      <c r="CP18" s="888"/>
      <c r="CQ18" s="889"/>
      <c r="CR18" s="887"/>
      <c r="CS18" s="888"/>
      <c r="CT18" s="888"/>
      <c r="CU18" s="888"/>
      <c r="CV18" s="889"/>
      <c r="CW18" s="887"/>
      <c r="CX18" s="888"/>
      <c r="CY18" s="888"/>
      <c r="CZ18" s="888"/>
      <c r="DA18" s="889"/>
      <c r="DB18" s="887"/>
      <c r="DC18" s="888"/>
      <c r="DD18" s="888"/>
      <c r="DE18" s="888"/>
      <c r="DF18" s="889"/>
      <c r="DG18" s="887"/>
      <c r="DH18" s="888"/>
      <c r="DI18" s="888"/>
      <c r="DJ18" s="888"/>
      <c r="DK18" s="889"/>
      <c r="DL18" s="887"/>
      <c r="DM18" s="888"/>
      <c r="DN18" s="888"/>
      <c r="DO18" s="888"/>
      <c r="DP18" s="889"/>
      <c r="DQ18" s="887"/>
      <c r="DR18" s="888"/>
      <c r="DS18" s="888"/>
      <c r="DT18" s="888"/>
      <c r="DU18" s="889"/>
      <c r="DV18" s="890"/>
      <c r="DW18" s="891"/>
      <c r="DX18" s="891"/>
      <c r="DY18" s="891"/>
      <c r="DZ18" s="892"/>
      <c r="EA18" s="254"/>
    </row>
    <row r="19" spans="1:131" s="255" customFormat="1" ht="26.25" customHeight="1" x14ac:dyDescent="0.15">
      <c r="A19" s="261">
        <v>13</v>
      </c>
      <c r="B19" s="861"/>
      <c r="C19" s="862"/>
      <c r="D19" s="862"/>
      <c r="E19" s="862"/>
      <c r="F19" s="862"/>
      <c r="G19" s="862"/>
      <c r="H19" s="862"/>
      <c r="I19" s="862"/>
      <c r="J19" s="862"/>
      <c r="K19" s="862"/>
      <c r="L19" s="862"/>
      <c r="M19" s="862"/>
      <c r="N19" s="862"/>
      <c r="O19" s="862"/>
      <c r="P19" s="863"/>
      <c r="Q19" s="864"/>
      <c r="R19" s="865"/>
      <c r="S19" s="865"/>
      <c r="T19" s="865"/>
      <c r="U19" s="865"/>
      <c r="V19" s="865"/>
      <c r="W19" s="865"/>
      <c r="X19" s="865"/>
      <c r="Y19" s="865"/>
      <c r="Z19" s="865"/>
      <c r="AA19" s="865"/>
      <c r="AB19" s="865"/>
      <c r="AC19" s="865"/>
      <c r="AD19" s="865"/>
      <c r="AE19" s="866"/>
      <c r="AF19" s="867"/>
      <c r="AG19" s="868"/>
      <c r="AH19" s="868"/>
      <c r="AI19" s="868"/>
      <c r="AJ19" s="869"/>
      <c r="AK19" s="870"/>
      <c r="AL19" s="871"/>
      <c r="AM19" s="871"/>
      <c r="AN19" s="871"/>
      <c r="AO19" s="871"/>
      <c r="AP19" s="871"/>
      <c r="AQ19" s="871"/>
      <c r="AR19" s="871"/>
      <c r="AS19" s="871"/>
      <c r="AT19" s="871"/>
      <c r="AU19" s="872"/>
      <c r="AV19" s="872"/>
      <c r="AW19" s="872"/>
      <c r="AX19" s="872"/>
      <c r="AY19" s="873"/>
      <c r="AZ19" s="252"/>
      <c r="BA19" s="252"/>
      <c r="BB19" s="252"/>
      <c r="BC19" s="252"/>
      <c r="BD19" s="252"/>
      <c r="BE19" s="253"/>
      <c r="BF19" s="253"/>
      <c r="BG19" s="253"/>
      <c r="BH19" s="253"/>
      <c r="BI19" s="253"/>
      <c r="BJ19" s="253"/>
      <c r="BK19" s="253"/>
      <c r="BL19" s="253"/>
      <c r="BM19" s="253"/>
      <c r="BN19" s="253"/>
      <c r="BO19" s="253"/>
      <c r="BP19" s="253"/>
      <c r="BQ19" s="262">
        <v>13</v>
      </c>
      <c r="BR19" s="263"/>
      <c r="BS19" s="874"/>
      <c r="BT19" s="875"/>
      <c r="BU19" s="875"/>
      <c r="BV19" s="875"/>
      <c r="BW19" s="875"/>
      <c r="BX19" s="875"/>
      <c r="BY19" s="875"/>
      <c r="BZ19" s="875"/>
      <c r="CA19" s="875"/>
      <c r="CB19" s="875"/>
      <c r="CC19" s="875"/>
      <c r="CD19" s="875"/>
      <c r="CE19" s="875"/>
      <c r="CF19" s="875"/>
      <c r="CG19" s="876"/>
      <c r="CH19" s="887"/>
      <c r="CI19" s="888"/>
      <c r="CJ19" s="888"/>
      <c r="CK19" s="888"/>
      <c r="CL19" s="889"/>
      <c r="CM19" s="887"/>
      <c r="CN19" s="888"/>
      <c r="CO19" s="888"/>
      <c r="CP19" s="888"/>
      <c r="CQ19" s="889"/>
      <c r="CR19" s="887"/>
      <c r="CS19" s="888"/>
      <c r="CT19" s="888"/>
      <c r="CU19" s="888"/>
      <c r="CV19" s="889"/>
      <c r="CW19" s="887"/>
      <c r="CX19" s="888"/>
      <c r="CY19" s="888"/>
      <c r="CZ19" s="888"/>
      <c r="DA19" s="889"/>
      <c r="DB19" s="887"/>
      <c r="DC19" s="888"/>
      <c r="DD19" s="888"/>
      <c r="DE19" s="888"/>
      <c r="DF19" s="889"/>
      <c r="DG19" s="887"/>
      <c r="DH19" s="888"/>
      <c r="DI19" s="888"/>
      <c r="DJ19" s="888"/>
      <c r="DK19" s="889"/>
      <c r="DL19" s="887"/>
      <c r="DM19" s="888"/>
      <c r="DN19" s="888"/>
      <c r="DO19" s="888"/>
      <c r="DP19" s="889"/>
      <c r="DQ19" s="887"/>
      <c r="DR19" s="888"/>
      <c r="DS19" s="888"/>
      <c r="DT19" s="888"/>
      <c r="DU19" s="889"/>
      <c r="DV19" s="890"/>
      <c r="DW19" s="891"/>
      <c r="DX19" s="891"/>
      <c r="DY19" s="891"/>
      <c r="DZ19" s="892"/>
      <c r="EA19" s="254"/>
    </row>
    <row r="20" spans="1:131" s="255" customFormat="1" ht="26.25" customHeight="1" x14ac:dyDescent="0.15">
      <c r="A20" s="261">
        <v>14</v>
      </c>
      <c r="B20" s="861"/>
      <c r="C20" s="862"/>
      <c r="D20" s="862"/>
      <c r="E20" s="862"/>
      <c r="F20" s="862"/>
      <c r="G20" s="862"/>
      <c r="H20" s="862"/>
      <c r="I20" s="862"/>
      <c r="J20" s="862"/>
      <c r="K20" s="862"/>
      <c r="L20" s="862"/>
      <c r="M20" s="862"/>
      <c r="N20" s="862"/>
      <c r="O20" s="862"/>
      <c r="P20" s="863"/>
      <c r="Q20" s="864"/>
      <c r="R20" s="865"/>
      <c r="S20" s="865"/>
      <c r="T20" s="865"/>
      <c r="U20" s="865"/>
      <c r="V20" s="865"/>
      <c r="W20" s="865"/>
      <c r="X20" s="865"/>
      <c r="Y20" s="865"/>
      <c r="Z20" s="865"/>
      <c r="AA20" s="865"/>
      <c r="AB20" s="865"/>
      <c r="AC20" s="865"/>
      <c r="AD20" s="865"/>
      <c r="AE20" s="866"/>
      <c r="AF20" s="867"/>
      <c r="AG20" s="868"/>
      <c r="AH20" s="868"/>
      <c r="AI20" s="868"/>
      <c r="AJ20" s="869"/>
      <c r="AK20" s="870"/>
      <c r="AL20" s="871"/>
      <c r="AM20" s="871"/>
      <c r="AN20" s="871"/>
      <c r="AO20" s="871"/>
      <c r="AP20" s="871"/>
      <c r="AQ20" s="871"/>
      <c r="AR20" s="871"/>
      <c r="AS20" s="871"/>
      <c r="AT20" s="871"/>
      <c r="AU20" s="872"/>
      <c r="AV20" s="872"/>
      <c r="AW20" s="872"/>
      <c r="AX20" s="872"/>
      <c r="AY20" s="873"/>
      <c r="AZ20" s="252"/>
      <c r="BA20" s="252"/>
      <c r="BB20" s="252"/>
      <c r="BC20" s="252"/>
      <c r="BD20" s="252"/>
      <c r="BE20" s="253"/>
      <c r="BF20" s="253"/>
      <c r="BG20" s="253"/>
      <c r="BH20" s="253"/>
      <c r="BI20" s="253"/>
      <c r="BJ20" s="253"/>
      <c r="BK20" s="253"/>
      <c r="BL20" s="253"/>
      <c r="BM20" s="253"/>
      <c r="BN20" s="253"/>
      <c r="BO20" s="253"/>
      <c r="BP20" s="253"/>
      <c r="BQ20" s="262">
        <v>14</v>
      </c>
      <c r="BR20" s="263"/>
      <c r="BS20" s="874"/>
      <c r="BT20" s="875"/>
      <c r="BU20" s="875"/>
      <c r="BV20" s="875"/>
      <c r="BW20" s="875"/>
      <c r="BX20" s="875"/>
      <c r="BY20" s="875"/>
      <c r="BZ20" s="875"/>
      <c r="CA20" s="875"/>
      <c r="CB20" s="875"/>
      <c r="CC20" s="875"/>
      <c r="CD20" s="875"/>
      <c r="CE20" s="875"/>
      <c r="CF20" s="875"/>
      <c r="CG20" s="876"/>
      <c r="CH20" s="887"/>
      <c r="CI20" s="888"/>
      <c r="CJ20" s="888"/>
      <c r="CK20" s="888"/>
      <c r="CL20" s="889"/>
      <c r="CM20" s="887"/>
      <c r="CN20" s="888"/>
      <c r="CO20" s="888"/>
      <c r="CP20" s="888"/>
      <c r="CQ20" s="889"/>
      <c r="CR20" s="887"/>
      <c r="CS20" s="888"/>
      <c r="CT20" s="888"/>
      <c r="CU20" s="888"/>
      <c r="CV20" s="889"/>
      <c r="CW20" s="887"/>
      <c r="CX20" s="888"/>
      <c r="CY20" s="888"/>
      <c r="CZ20" s="888"/>
      <c r="DA20" s="889"/>
      <c r="DB20" s="887"/>
      <c r="DC20" s="888"/>
      <c r="DD20" s="888"/>
      <c r="DE20" s="888"/>
      <c r="DF20" s="889"/>
      <c r="DG20" s="887"/>
      <c r="DH20" s="888"/>
      <c r="DI20" s="888"/>
      <c r="DJ20" s="888"/>
      <c r="DK20" s="889"/>
      <c r="DL20" s="887"/>
      <c r="DM20" s="888"/>
      <c r="DN20" s="888"/>
      <c r="DO20" s="888"/>
      <c r="DP20" s="889"/>
      <c r="DQ20" s="887"/>
      <c r="DR20" s="888"/>
      <c r="DS20" s="888"/>
      <c r="DT20" s="888"/>
      <c r="DU20" s="889"/>
      <c r="DV20" s="890"/>
      <c r="DW20" s="891"/>
      <c r="DX20" s="891"/>
      <c r="DY20" s="891"/>
      <c r="DZ20" s="892"/>
      <c r="EA20" s="254"/>
    </row>
    <row r="21" spans="1:131" s="255" customFormat="1" ht="26.25" customHeight="1" thickBot="1" x14ac:dyDescent="0.2">
      <c r="A21" s="261">
        <v>15</v>
      </c>
      <c r="B21" s="861"/>
      <c r="C21" s="862"/>
      <c r="D21" s="862"/>
      <c r="E21" s="862"/>
      <c r="F21" s="862"/>
      <c r="G21" s="862"/>
      <c r="H21" s="862"/>
      <c r="I21" s="862"/>
      <c r="J21" s="862"/>
      <c r="K21" s="862"/>
      <c r="L21" s="862"/>
      <c r="M21" s="862"/>
      <c r="N21" s="862"/>
      <c r="O21" s="862"/>
      <c r="P21" s="863"/>
      <c r="Q21" s="864"/>
      <c r="R21" s="865"/>
      <c r="S21" s="865"/>
      <c r="T21" s="865"/>
      <c r="U21" s="865"/>
      <c r="V21" s="865"/>
      <c r="W21" s="865"/>
      <c r="X21" s="865"/>
      <c r="Y21" s="865"/>
      <c r="Z21" s="865"/>
      <c r="AA21" s="865"/>
      <c r="AB21" s="865"/>
      <c r="AC21" s="865"/>
      <c r="AD21" s="865"/>
      <c r="AE21" s="866"/>
      <c r="AF21" s="867"/>
      <c r="AG21" s="868"/>
      <c r="AH21" s="868"/>
      <c r="AI21" s="868"/>
      <c r="AJ21" s="869"/>
      <c r="AK21" s="870"/>
      <c r="AL21" s="871"/>
      <c r="AM21" s="871"/>
      <c r="AN21" s="871"/>
      <c r="AO21" s="871"/>
      <c r="AP21" s="871"/>
      <c r="AQ21" s="871"/>
      <c r="AR21" s="871"/>
      <c r="AS21" s="871"/>
      <c r="AT21" s="871"/>
      <c r="AU21" s="872"/>
      <c r="AV21" s="872"/>
      <c r="AW21" s="872"/>
      <c r="AX21" s="872"/>
      <c r="AY21" s="873"/>
      <c r="AZ21" s="252"/>
      <c r="BA21" s="252"/>
      <c r="BB21" s="252"/>
      <c r="BC21" s="252"/>
      <c r="BD21" s="252"/>
      <c r="BE21" s="253"/>
      <c r="BF21" s="253"/>
      <c r="BG21" s="253"/>
      <c r="BH21" s="253"/>
      <c r="BI21" s="253"/>
      <c r="BJ21" s="253"/>
      <c r="BK21" s="253"/>
      <c r="BL21" s="253"/>
      <c r="BM21" s="253"/>
      <c r="BN21" s="253"/>
      <c r="BO21" s="253"/>
      <c r="BP21" s="253"/>
      <c r="BQ21" s="262">
        <v>15</v>
      </c>
      <c r="BR21" s="263"/>
      <c r="BS21" s="874"/>
      <c r="BT21" s="875"/>
      <c r="BU21" s="875"/>
      <c r="BV21" s="875"/>
      <c r="BW21" s="875"/>
      <c r="BX21" s="875"/>
      <c r="BY21" s="875"/>
      <c r="BZ21" s="875"/>
      <c r="CA21" s="875"/>
      <c r="CB21" s="875"/>
      <c r="CC21" s="875"/>
      <c r="CD21" s="875"/>
      <c r="CE21" s="875"/>
      <c r="CF21" s="875"/>
      <c r="CG21" s="876"/>
      <c r="CH21" s="887"/>
      <c r="CI21" s="888"/>
      <c r="CJ21" s="888"/>
      <c r="CK21" s="888"/>
      <c r="CL21" s="889"/>
      <c r="CM21" s="887"/>
      <c r="CN21" s="888"/>
      <c r="CO21" s="888"/>
      <c r="CP21" s="888"/>
      <c r="CQ21" s="889"/>
      <c r="CR21" s="887"/>
      <c r="CS21" s="888"/>
      <c r="CT21" s="888"/>
      <c r="CU21" s="888"/>
      <c r="CV21" s="889"/>
      <c r="CW21" s="887"/>
      <c r="CX21" s="888"/>
      <c r="CY21" s="888"/>
      <c r="CZ21" s="888"/>
      <c r="DA21" s="889"/>
      <c r="DB21" s="887"/>
      <c r="DC21" s="888"/>
      <c r="DD21" s="888"/>
      <c r="DE21" s="888"/>
      <c r="DF21" s="889"/>
      <c r="DG21" s="887"/>
      <c r="DH21" s="888"/>
      <c r="DI21" s="888"/>
      <c r="DJ21" s="888"/>
      <c r="DK21" s="889"/>
      <c r="DL21" s="887"/>
      <c r="DM21" s="888"/>
      <c r="DN21" s="888"/>
      <c r="DO21" s="888"/>
      <c r="DP21" s="889"/>
      <c r="DQ21" s="887"/>
      <c r="DR21" s="888"/>
      <c r="DS21" s="888"/>
      <c r="DT21" s="888"/>
      <c r="DU21" s="889"/>
      <c r="DV21" s="890"/>
      <c r="DW21" s="891"/>
      <c r="DX21" s="891"/>
      <c r="DY21" s="891"/>
      <c r="DZ21" s="892"/>
      <c r="EA21" s="254"/>
    </row>
    <row r="22" spans="1:131" s="255" customFormat="1" ht="26.25" customHeight="1" x14ac:dyDescent="0.15">
      <c r="A22" s="261">
        <v>16</v>
      </c>
      <c r="B22" s="861"/>
      <c r="C22" s="862"/>
      <c r="D22" s="862"/>
      <c r="E22" s="862"/>
      <c r="F22" s="862"/>
      <c r="G22" s="862"/>
      <c r="H22" s="862"/>
      <c r="I22" s="862"/>
      <c r="J22" s="862"/>
      <c r="K22" s="862"/>
      <c r="L22" s="862"/>
      <c r="M22" s="862"/>
      <c r="N22" s="862"/>
      <c r="O22" s="862"/>
      <c r="P22" s="863"/>
      <c r="Q22" s="893"/>
      <c r="R22" s="894"/>
      <c r="S22" s="894"/>
      <c r="T22" s="894"/>
      <c r="U22" s="894"/>
      <c r="V22" s="894"/>
      <c r="W22" s="894"/>
      <c r="X22" s="894"/>
      <c r="Y22" s="894"/>
      <c r="Z22" s="894"/>
      <c r="AA22" s="894"/>
      <c r="AB22" s="894"/>
      <c r="AC22" s="894"/>
      <c r="AD22" s="894"/>
      <c r="AE22" s="895"/>
      <c r="AF22" s="867"/>
      <c r="AG22" s="868"/>
      <c r="AH22" s="868"/>
      <c r="AI22" s="868"/>
      <c r="AJ22" s="869"/>
      <c r="AK22" s="908"/>
      <c r="AL22" s="909"/>
      <c r="AM22" s="909"/>
      <c r="AN22" s="909"/>
      <c r="AO22" s="909"/>
      <c r="AP22" s="909"/>
      <c r="AQ22" s="909"/>
      <c r="AR22" s="909"/>
      <c r="AS22" s="909"/>
      <c r="AT22" s="909"/>
      <c r="AU22" s="910"/>
      <c r="AV22" s="910"/>
      <c r="AW22" s="910"/>
      <c r="AX22" s="910"/>
      <c r="AY22" s="911"/>
      <c r="AZ22" s="912" t="s">
        <v>386</v>
      </c>
      <c r="BA22" s="912"/>
      <c r="BB22" s="912"/>
      <c r="BC22" s="912"/>
      <c r="BD22" s="913"/>
      <c r="BE22" s="253"/>
      <c r="BF22" s="253"/>
      <c r="BG22" s="253"/>
      <c r="BH22" s="253"/>
      <c r="BI22" s="253"/>
      <c r="BJ22" s="253"/>
      <c r="BK22" s="253"/>
      <c r="BL22" s="253"/>
      <c r="BM22" s="253"/>
      <c r="BN22" s="253"/>
      <c r="BO22" s="253"/>
      <c r="BP22" s="253"/>
      <c r="BQ22" s="262">
        <v>16</v>
      </c>
      <c r="BR22" s="263"/>
      <c r="BS22" s="874"/>
      <c r="BT22" s="875"/>
      <c r="BU22" s="875"/>
      <c r="BV22" s="875"/>
      <c r="BW22" s="875"/>
      <c r="BX22" s="875"/>
      <c r="BY22" s="875"/>
      <c r="BZ22" s="875"/>
      <c r="CA22" s="875"/>
      <c r="CB22" s="875"/>
      <c r="CC22" s="875"/>
      <c r="CD22" s="875"/>
      <c r="CE22" s="875"/>
      <c r="CF22" s="875"/>
      <c r="CG22" s="876"/>
      <c r="CH22" s="887"/>
      <c r="CI22" s="888"/>
      <c r="CJ22" s="888"/>
      <c r="CK22" s="888"/>
      <c r="CL22" s="889"/>
      <c r="CM22" s="887"/>
      <c r="CN22" s="888"/>
      <c r="CO22" s="888"/>
      <c r="CP22" s="888"/>
      <c r="CQ22" s="889"/>
      <c r="CR22" s="887"/>
      <c r="CS22" s="888"/>
      <c r="CT22" s="888"/>
      <c r="CU22" s="888"/>
      <c r="CV22" s="889"/>
      <c r="CW22" s="887"/>
      <c r="CX22" s="888"/>
      <c r="CY22" s="888"/>
      <c r="CZ22" s="888"/>
      <c r="DA22" s="889"/>
      <c r="DB22" s="887"/>
      <c r="DC22" s="888"/>
      <c r="DD22" s="888"/>
      <c r="DE22" s="888"/>
      <c r="DF22" s="889"/>
      <c r="DG22" s="887"/>
      <c r="DH22" s="888"/>
      <c r="DI22" s="888"/>
      <c r="DJ22" s="888"/>
      <c r="DK22" s="889"/>
      <c r="DL22" s="887"/>
      <c r="DM22" s="888"/>
      <c r="DN22" s="888"/>
      <c r="DO22" s="888"/>
      <c r="DP22" s="889"/>
      <c r="DQ22" s="887"/>
      <c r="DR22" s="888"/>
      <c r="DS22" s="888"/>
      <c r="DT22" s="888"/>
      <c r="DU22" s="889"/>
      <c r="DV22" s="890"/>
      <c r="DW22" s="891"/>
      <c r="DX22" s="891"/>
      <c r="DY22" s="891"/>
      <c r="DZ22" s="892"/>
      <c r="EA22" s="254"/>
    </row>
    <row r="23" spans="1:131" s="255" customFormat="1" ht="26.25" customHeight="1" thickBot="1" x14ac:dyDescent="0.2">
      <c r="A23" s="264" t="s">
        <v>387</v>
      </c>
      <c r="B23" s="896" t="s">
        <v>388</v>
      </c>
      <c r="C23" s="897"/>
      <c r="D23" s="897"/>
      <c r="E23" s="897"/>
      <c r="F23" s="897"/>
      <c r="G23" s="897"/>
      <c r="H23" s="897"/>
      <c r="I23" s="897"/>
      <c r="J23" s="897"/>
      <c r="K23" s="897"/>
      <c r="L23" s="897"/>
      <c r="M23" s="897"/>
      <c r="N23" s="897"/>
      <c r="O23" s="897"/>
      <c r="P23" s="898"/>
      <c r="Q23" s="899"/>
      <c r="R23" s="900"/>
      <c r="S23" s="900"/>
      <c r="T23" s="900"/>
      <c r="U23" s="900"/>
      <c r="V23" s="900"/>
      <c r="W23" s="900"/>
      <c r="X23" s="900"/>
      <c r="Y23" s="900"/>
      <c r="Z23" s="900"/>
      <c r="AA23" s="900"/>
      <c r="AB23" s="900"/>
      <c r="AC23" s="900"/>
      <c r="AD23" s="900"/>
      <c r="AE23" s="901"/>
      <c r="AF23" s="902">
        <v>99</v>
      </c>
      <c r="AG23" s="900"/>
      <c r="AH23" s="900"/>
      <c r="AI23" s="900"/>
      <c r="AJ23" s="903"/>
      <c r="AK23" s="904"/>
      <c r="AL23" s="905"/>
      <c r="AM23" s="905"/>
      <c r="AN23" s="905"/>
      <c r="AO23" s="905"/>
      <c r="AP23" s="900"/>
      <c r="AQ23" s="900"/>
      <c r="AR23" s="900"/>
      <c r="AS23" s="900"/>
      <c r="AT23" s="900"/>
      <c r="AU23" s="906"/>
      <c r="AV23" s="906"/>
      <c r="AW23" s="906"/>
      <c r="AX23" s="906"/>
      <c r="AY23" s="907"/>
      <c r="AZ23" s="915" t="s">
        <v>126</v>
      </c>
      <c r="BA23" s="916"/>
      <c r="BB23" s="916"/>
      <c r="BC23" s="916"/>
      <c r="BD23" s="917"/>
      <c r="BE23" s="253"/>
      <c r="BF23" s="253"/>
      <c r="BG23" s="253"/>
      <c r="BH23" s="253"/>
      <c r="BI23" s="253"/>
      <c r="BJ23" s="253"/>
      <c r="BK23" s="253"/>
      <c r="BL23" s="253"/>
      <c r="BM23" s="253"/>
      <c r="BN23" s="253"/>
      <c r="BO23" s="253"/>
      <c r="BP23" s="253"/>
      <c r="BQ23" s="262">
        <v>17</v>
      </c>
      <c r="BR23" s="263"/>
      <c r="BS23" s="874"/>
      <c r="BT23" s="875"/>
      <c r="BU23" s="875"/>
      <c r="BV23" s="875"/>
      <c r="BW23" s="875"/>
      <c r="BX23" s="875"/>
      <c r="BY23" s="875"/>
      <c r="BZ23" s="875"/>
      <c r="CA23" s="875"/>
      <c r="CB23" s="875"/>
      <c r="CC23" s="875"/>
      <c r="CD23" s="875"/>
      <c r="CE23" s="875"/>
      <c r="CF23" s="875"/>
      <c r="CG23" s="876"/>
      <c r="CH23" s="887"/>
      <c r="CI23" s="888"/>
      <c r="CJ23" s="888"/>
      <c r="CK23" s="888"/>
      <c r="CL23" s="889"/>
      <c r="CM23" s="887"/>
      <c r="CN23" s="888"/>
      <c r="CO23" s="888"/>
      <c r="CP23" s="888"/>
      <c r="CQ23" s="889"/>
      <c r="CR23" s="887"/>
      <c r="CS23" s="888"/>
      <c r="CT23" s="888"/>
      <c r="CU23" s="888"/>
      <c r="CV23" s="889"/>
      <c r="CW23" s="887"/>
      <c r="CX23" s="888"/>
      <c r="CY23" s="888"/>
      <c r="CZ23" s="888"/>
      <c r="DA23" s="889"/>
      <c r="DB23" s="887"/>
      <c r="DC23" s="888"/>
      <c r="DD23" s="888"/>
      <c r="DE23" s="888"/>
      <c r="DF23" s="889"/>
      <c r="DG23" s="887"/>
      <c r="DH23" s="888"/>
      <c r="DI23" s="888"/>
      <c r="DJ23" s="888"/>
      <c r="DK23" s="889"/>
      <c r="DL23" s="887"/>
      <c r="DM23" s="888"/>
      <c r="DN23" s="888"/>
      <c r="DO23" s="888"/>
      <c r="DP23" s="889"/>
      <c r="DQ23" s="887"/>
      <c r="DR23" s="888"/>
      <c r="DS23" s="888"/>
      <c r="DT23" s="888"/>
      <c r="DU23" s="889"/>
      <c r="DV23" s="890"/>
      <c r="DW23" s="891"/>
      <c r="DX23" s="891"/>
      <c r="DY23" s="891"/>
      <c r="DZ23" s="892"/>
      <c r="EA23" s="254"/>
    </row>
    <row r="24" spans="1:131" s="255" customFormat="1" ht="26.25" customHeight="1" x14ac:dyDescent="0.15">
      <c r="A24" s="914" t="s">
        <v>389</v>
      </c>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4"/>
      <c r="AN24" s="914"/>
      <c r="AO24" s="914"/>
      <c r="AP24" s="914"/>
      <c r="AQ24" s="914"/>
      <c r="AR24" s="914"/>
      <c r="AS24" s="914"/>
      <c r="AT24" s="914"/>
      <c r="AU24" s="914"/>
      <c r="AV24" s="914"/>
      <c r="AW24" s="914"/>
      <c r="AX24" s="914"/>
      <c r="AY24" s="914"/>
      <c r="AZ24" s="252"/>
      <c r="BA24" s="252"/>
      <c r="BB24" s="252"/>
      <c r="BC24" s="252"/>
      <c r="BD24" s="252"/>
      <c r="BE24" s="253"/>
      <c r="BF24" s="253"/>
      <c r="BG24" s="253"/>
      <c r="BH24" s="253"/>
      <c r="BI24" s="253"/>
      <c r="BJ24" s="253"/>
      <c r="BK24" s="253"/>
      <c r="BL24" s="253"/>
      <c r="BM24" s="253"/>
      <c r="BN24" s="253"/>
      <c r="BO24" s="253"/>
      <c r="BP24" s="253"/>
      <c r="BQ24" s="262">
        <v>18</v>
      </c>
      <c r="BR24" s="263"/>
      <c r="BS24" s="874"/>
      <c r="BT24" s="875"/>
      <c r="BU24" s="875"/>
      <c r="BV24" s="875"/>
      <c r="BW24" s="875"/>
      <c r="BX24" s="875"/>
      <c r="BY24" s="875"/>
      <c r="BZ24" s="875"/>
      <c r="CA24" s="875"/>
      <c r="CB24" s="875"/>
      <c r="CC24" s="875"/>
      <c r="CD24" s="875"/>
      <c r="CE24" s="875"/>
      <c r="CF24" s="875"/>
      <c r="CG24" s="876"/>
      <c r="CH24" s="887"/>
      <c r="CI24" s="888"/>
      <c r="CJ24" s="888"/>
      <c r="CK24" s="888"/>
      <c r="CL24" s="889"/>
      <c r="CM24" s="887"/>
      <c r="CN24" s="888"/>
      <c r="CO24" s="888"/>
      <c r="CP24" s="888"/>
      <c r="CQ24" s="889"/>
      <c r="CR24" s="887"/>
      <c r="CS24" s="888"/>
      <c r="CT24" s="888"/>
      <c r="CU24" s="888"/>
      <c r="CV24" s="889"/>
      <c r="CW24" s="887"/>
      <c r="CX24" s="888"/>
      <c r="CY24" s="888"/>
      <c r="CZ24" s="888"/>
      <c r="DA24" s="889"/>
      <c r="DB24" s="887"/>
      <c r="DC24" s="888"/>
      <c r="DD24" s="888"/>
      <c r="DE24" s="888"/>
      <c r="DF24" s="889"/>
      <c r="DG24" s="887"/>
      <c r="DH24" s="888"/>
      <c r="DI24" s="888"/>
      <c r="DJ24" s="888"/>
      <c r="DK24" s="889"/>
      <c r="DL24" s="887"/>
      <c r="DM24" s="888"/>
      <c r="DN24" s="888"/>
      <c r="DO24" s="888"/>
      <c r="DP24" s="889"/>
      <c r="DQ24" s="887"/>
      <c r="DR24" s="888"/>
      <c r="DS24" s="888"/>
      <c r="DT24" s="888"/>
      <c r="DU24" s="889"/>
      <c r="DV24" s="890"/>
      <c r="DW24" s="891"/>
      <c r="DX24" s="891"/>
      <c r="DY24" s="891"/>
      <c r="DZ24" s="892"/>
      <c r="EA24" s="254"/>
    </row>
    <row r="25" spans="1:131" s="247" customFormat="1" ht="26.25" customHeight="1" thickBot="1" x14ac:dyDescent="0.2">
      <c r="A25" s="855" t="s">
        <v>390</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855"/>
      <c r="BB25" s="855"/>
      <c r="BC25" s="855"/>
      <c r="BD25" s="855"/>
      <c r="BE25" s="855"/>
      <c r="BF25" s="855"/>
      <c r="BG25" s="855"/>
      <c r="BH25" s="855"/>
      <c r="BI25" s="855"/>
      <c r="BJ25" s="252"/>
      <c r="BK25" s="252"/>
      <c r="BL25" s="252"/>
      <c r="BM25" s="252"/>
      <c r="BN25" s="252"/>
      <c r="BO25" s="265"/>
      <c r="BP25" s="265"/>
      <c r="BQ25" s="262">
        <v>19</v>
      </c>
      <c r="BR25" s="263"/>
      <c r="BS25" s="874"/>
      <c r="BT25" s="875"/>
      <c r="BU25" s="875"/>
      <c r="BV25" s="875"/>
      <c r="BW25" s="875"/>
      <c r="BX25" s="875"/>
      <c r="BY25" s="875"/>
      <c r="BZ25" s="875"/>
      <c r="CA25" s="875"/>
      <c r="CB25" s="875"/>
      <c r="CC25" s="875"/>
      <c r="CD25" s="875"/>
      <c r="CE25" s="875"/>
      <c r="CF25" s="875"/>
      <c r="CG25" s="876"/>
      <c r="CH25" s="887"/>
      <c r="CI25" s="888"/>
      <c r="CJ25" s="888"/>
      <c r="CK25" s="888"/>
      <c r="CL25" s="889"/>
      <c r="CM25" s="887"/>
      <c r="CN25" s="888"/>
      <c r="CO25" s="888"/>
      <c r="CP25" s="888"/>
      <c r="CQ25" s="889"/>
      <c r="CR25" s="887"/>
      <c r="CS25" s="888"/>
      <c r="CT25" s="888"/>
      <c r="CU25" s="888"/>
      <c r="CV25" s="889"/>
      <c r="CW25" s="887"/>
      <c r="CX25" s="888"/>
      <c r="CY25" s="888"/>
      <c r="CZ25" s="888"/>
      <c r="DA25" s="889"/>
      <c r="DB25" s="887"/>
      <c r="DC25" s="888"/>
      <c r="DD25" s="888"/>
      <c r="DE25" s="888"/>
      <c r="DF25" s="889"/>
      <c r="DG25" s="887"/>
      <c r="DH25" s="888"/>
      <c r="DI25" s="888"/>
      <c r="DJ25" s="888"/>
      <c r="DK25" s="889"/>
      <c r="DL25" s="887"/>
      <c r="DM25" s="888"/>
      <c r="DN25" s="888"/>
      <c r="DO25" s="888"/>
      <c r="DP25" s="889"/>
      <c r="DQ25" s="887"/>
      <c r="DR25" s="888"/>
      <c r="DS25" s="888"/>
      <c r="DT25" s="888"/>
      <c r="DU25" s="889"/>
      <c r="DV25" s="890"/>
      <c r="DW25" s="891"/>
      <c r="DX25" s="891"/>
      <c r="DY25" s="891"/>
      <c r="DZ25" s="892"/>
      <c r="EA25" s="246"/>
    </row>
    <row r="26" spans="1:131" s="247" customFormat="1" ht="26.25" customHeight="1" x14ac:dyDescent="0.15">
      <c r="A26" s="846" t="s">
        <v>367</v>
      </c>
      <c r="B26" s="847"/>
      <c r="C26" s="847"/>
      <c r="D26" s="847"/>
      <c r="E26" s="847"/>
      <c r="F26" s="847"/>
      <c r="G26" s="847"/>
      <c r="H26" s="847"/>
      <c r="I26" s="847"/>
      <c r="J26" s="847"/>
      <c r="K26" s="847"/>
      <c r="L26" s="847"/>
      <c r="M26" s="847"/>
      <c r="N26" s="847"/>
      <c r="O26" s="847"/>
      <c r="P26" s="848"/>
      <c r="Q26" s="823" t="s">
        <v>391</v>
      </c>
      <c r="R26" s="824"/>
      <c r="S26" s="824"/>
      <c r="T26" s="824"/>
      <c r="U26" s="825"/>
      <c r="V26" s="823" t="s">
        <v>392</v>
      </c>
      <c r="W26" s="824"/>
      <c r="X26" s="824"/>
      <c r="Y26" s="824"/>
      <c r="Z26" s="825"/>
      <c r="AA26" s="823" t="s">
        <v>393</v>
      </c>
      <c r="AB26" s="824"/>
      <c r="AC26" s="824"/>
      <c r="AD26" s="824"/>
      <c r="AE26" s="824"/>
      <c r="AF26" s="918" t="s">
        <v>394</v>
      </c>
      <c r="AG26" s="919"/>
      <c r="AH26" s="919"/>
      <c r="AI26" s="919"/>
      <c r="AJ26" s="920"/>
      <c r="AK26" s="824" t="s">
        <v>395</v>
      </c>
      <c r="AL26" s="824"/>
      <c r="AM26" s="824"/>
      <c r="AN26" s="824"/>
      <c r="AO26" s="825"/>
      <c r="AP26" s="823" t="s">
        <v>396</v>
      </c>
      <c r="AQ26" s="824"/>
      <c r="AR26" s="824"/>
      <c r="AS26" s="824"/>
      <c r="AT26" s="825"/>
      <c r="AU26" s="823" t="s">
        <v>397</v>
      </c>
      <c r="AV26" s="824"/>
      <c r="AW26" s="824"/>
      <c r="AX26" s="824"/>
      <c r="AY26" s="825"/>
      <c r="AZ26" s="823" t="s">
        <v>398</v>
      </c>
      <c r="BA26" s="824"/>
      <c r="BB26" s="824"/>
      <c r="BC26" s="824"/>
      <c r="BD26" s="825"/>
      <c r="BE26" s="823" t="s">
        <v>374</v>
      </c>
      <c r="BF26" s="824"/>
      <c r="BG26" s="824"/>
      <c r="BH26" s="824"/>
      <c r="BI26" s="835"/>
      <c r="BJ26" s="252"/>
      <c r="BK26" s="252"/>
      <c r="BL26" s="252"/>
      <c r="BM26" s="252"/>
      <c r="BN26" s="252"/>
      <c r="BO26" s="265"/>
      <c r="BP26" s="265"/>
      <c r="BQ26" s="262">
        <v>20</v>
      </c>
      <c r="BR26" s="263"/>
      <c r="BS26" s="874"/>
      <c r="BT26" s="875"/>
      <c r="BU26" s="875"/>
      <c r="BV26" s="875"/>
      <c r="BW26" s="875"/>
      <c r="BX26" s="875"/>
      <c r="BY26" s="875"/>
      <c r="BZ26" s="875"/>
      <c r="CA26" s="875"/>
      <c r="CB26" s="875"/>
      <c r="CC26" s="875"/>
      <c r="CD26" s="875"/>
      <c r="CE26" s="875"/>
      <c r="CF26" s="875"/>
      <c r="CG26" s="876"/>
      <c r="CH26" s="887"/>
      <c r="CI26" s="888"/>
      <c r="CJ26" s="888"/>
      <c r="CK26" s="888"/>
      <c r="CL26" s="889"/>
      <c r="CM26" s="887"/>
      <c r="CN26" s="888"/>
      <c r="CO26" s="888"/>
      <c r="CP26" s="888"/>
      <c r="CQ26" s="889"/>
      <c r="CR26" s="887"/>
      <c r="CS26" s="888"/>
      <c r="CT26" s="888"/>
      <c r="CU26" s="888"/>
      <c r="CV26" s="889"/>
      <c r="CW26" s="887"/>
      <c r="CX26" s="888"/>
      <c r="CY26" s="888"/>
      <c r="CZ26" s="888"/>
      <c r="DA26" s="889"/>
      <c r="DB26" s="887"/>
      <c r="DC26" s="888"/>
      <c r="DD26" s="888"/>
      <c r="DE26" s="888"/>
      <c r="DF26" s="889"/>
      <c r="DG26" s="887"/>
      <c r="DH26" s="888"/>
      <c r="DI26" s="888"/>
      <c r="DJ26" s="888"/>
      <c r="DK26" s="889"/>
      <c r="DL26" s="887"/>
      <c r="DM26" s="888"/>
      <c r="DN26" s="888"/>
      <c r="DO26" s="888"/>
      <c r="DP26" s="889"/>
      <c r="DQ26" s="887"/>
      <c r="DR26" s="888"/>
      <c r="DS26" s="888"/>
      <c r="DT26" s="888"/>
      <c r="DU26" s="889"/>
      <c r="DV26" s="890"/>
      <c r="DW26" s="891"/>
      <c r="DX26" s="891"/>
      <c r="DY26" s="891"/>
      <c r="DZ26" s="892"/>
      <c r="EA26" s="246"/>
    </row>
    <row r="27" spans="1:131" s="247" customFormat="1" ht="26.25" customHeight="1" thickBot="1" x14ac:dyDescent="0.2">
      <c r="A27" s="849"/>
      <c r="B27" s="850"/>
      <c r="C27" s="850"/>
      <c r="D27" s="850"/>
      <c r="E27" s="850"/>
      <c r="F27" s="850"/>
      <c r="G27" s="850"/>
      <c r="H27" s="850"/>
      <c r="I27" s="850"/>
      <c r="J27" s="850"/>
      <c r="K27" s="850"/>
      <c r="L27" s="850"/>
      <c r="M27" s="850"/>
      <c r="N27" s="850"/>
      <c r="O27" s="850"/>
      <c r="P27" s="851"/>
      <c r="Q27" s="826"/>
      <c r="R27" s="827"/>
      <c r="S27" s="827"/>
      <c r="T27" s="827"/>
      <c r="U27" s="828"/>
      <c r="V27" s="826"/>
      <c r="W27" s="827"/>
      <c r="X27" s="827"/>
      <c r="Y27" s="827"/>
      <c r="Z27" s="828"/>
      <c r="AA27" s="826"/>
      <c r="AB27" s="827"/>
      <c r="AC27" s="827"/>
      <c r="AD27" s="827"/>
      <c r="AE27" s="827"/>
      <c r="AF27" s="921"/>
      <c r="AG27" s="922"/>
      <c r="AH27" s="922"/>
      <c r="AI27" s="922"/>
      <c r="AJ27" s="923"/>
      <c r="AK27" s="827"/>
      <c r="AL27" s="827"/>
      <c r="AM27" s="827"/>
      <c r="AN27" s="827"/>
      <c r="AO27" s="828"/>
      <c r="AP27" s="826"/>
      <c r="AQ27" s="827"/>
      <c r="AR27" s="827"/>
      <c r="AS27" s="827"/>
      <c r="AT27" s="828"/>
      <c r="AU27" s="826"/>
      <c r="AV27" s="827"/>
      <c r="AW27" s="827"/>
      <c r="AX27" s="827"/>
      <c r="AY27" s="828"/>
      <c r="AZ27" s="826"/>
      <c r="BA27" s="827"/>
      <c r="BB27" s="827"/>
      <c r="BC27" s="827"/>
      <c r="BD27" s="828"/>
      <c r="BE27" s="826"/>
      <c r="BF27" s="827"/>
      <c r="BG27" s="827"/>
      <c r="BH27" s="827"/>
      <c r="BI27" s="836"/>
      <c r="BJ27" s="252"/>
      <c r="BK27" s="252"/>
      <c r="BL27" s="252"/>
      <c r="BM27" s="252"/>
      <c r="BN27" s="252"/>
      <c r="BO27" s="265"/>
      <c r="BP27" s="265"/>
      <c r="BQ27" s="262">
        <v>21</v>
      </c>
      <c r="BR27" s="263"/>
      <c r="BS27" s="874"/>
      <c r="BT27" s="875"/>
      <c r="BU27" s="875"/>
      <c r="BV27" s="875"/>
      <c r="BW27" s="875"/>
      <c r="BX27" s="875"/>
      <c r="BY27" s="875"/>
      <c r="BZ27" s="875"/>
      <c r="CA27" s="875"/>
      <c r="CB27" s="875"/>
      <c r="CC27" s="875"/>
      <c r="CD27" s="875"/>
      <c r="CE27" s="875"/>
      <c r="CF27" s="875"/>
      <c r="CG27" s="876"/>
      <c r="CH27" s="887"/>
      <c r="CI27" s="888"/>
      <c r="CJ27" s="888"/>
      <c r="CK27" s="888"/>
      <c r="CL27" s="889"/>
      <c r="CM27" s="887"/>
      <c r="CN27" s="888"/>
      <c r="CO27" s="888"/>
      <c r="CP27" s="888"/>
      <c r="CQ27" s="889"/>
      <c r="CR27" s="887"/>
      <c r="CS27" s="888"/>
      <c r="CT27" s="888"/>
      <c r="CU27" s="888"/>
      <c r="CV27" s="889"/>
      <c r="CW27" s="887"/>
      <c r="CX27" s="888"/>
      <c r="CY27" s="888"/>
      <c r="CZ27" s="888"/>
      <c r="DA27" s="889"/>
      <c r="DB27" s="887"/>
      <c r="DC27" s="888"/>
      <c r="DD27" s="888"/>
      <c r="DE27" s="888"/>
      <c r="DF27" s="889"/>
      <c r="DG27" s="887"/>
      <c r="DH27" s="888"/>
      <c r="DI27" s="888"/>
      <c r="DJ27" s="888"/>
      <c r="DK27" s="889"/>
      <c r="DL27" s="887"/>
      <c r="DM27" s="888"/>
      <c r="DN27" s="888"/>
      <c r="DO27" s="888"/>
      <c r="DP27" s="889"/>
      <c r="DQ27" s="887"/>
      <c r="DR27" s="888"/>
      <c r="DS27" s="888"/>
      <c r="DT27" s="888"/>
      <c r="DU27" s="889"/>
      <c r="DV27" s="890"/>
      <c r="DW27" s="891"/>
      <c r="DX27" s="891"/>
      <c r="DY27" s="891"/>
      <c r="DZ27" s="892"/>
      <c r="EA27" s="246"/>
    </row>
    <row r="28" spans="1:131" s="247" customFormat="1" ht="26.25" customHeight="1" thickTop="1" x14ac:dyDescent="0.15">
      <c r="A28" s="266">
        <v>1</v>
      </c>
      <c r="B28" s="837" t="s">
        <v>399</v>
      </c>
      <c r="C28" s="838"/>
      <c r="D28" s="838"/>
      <c r="E28" s="838"/>
      <c r="F28" s="838"/>
      <c r="G28" s="838"/>
      <c r="H28" s="838"/>
      <c r="I28" s="838"/>
      <c r="J28" s="838"/>
      <c r="K28" s="838"/>
      <c r="L28" s="838"/>
      <c r="M28" s="838"/>
      <c r="N28" s="838"/>
      <c r="O28" s="838"/>
      <c r="P28" s="839"/>
      <c r="Q28" s="928">
        <v>1027</v>
      </c>
      <c r="R28" s="929"/>
      <c r="S28" s="929"/>
      <c r="T28" s="929"/>
      <c r="U28" s="929"/>
      <c r="V28" s="929">
        <v>1077</v>
      </c>
      <c r="W28" s="929"/>
      <c r="X28" s="929"/>
      <c r="Y28" s="929"/>
      <c r="Z28" s="929"/>
      <c r="AA28" s="929">
        <v>-50</v>
      </c>
      <c r="AB28" s="929"/>
      <c r="AC28" s="929"/>
      <c r="AD28" s="929"/>
      <c r="AE28" s="930"/>
      <c r="AF28" s="931">
        <v>-50</v>
      </c>
      <c r="AG28" s="929"/>
      <c r="AH28" s="929"/>
      <c r="AI28" s="929"/>
      <c r="AJ28" s="932"/>
      <c r="AK28" s="933">
        <v>14</v>
      </c>
      <c r="AL28" s="924"/>
      <c r="AM28" s="924"/>
      <c r="AN28" s="924"/>
      <c r="AO28" s="924"/>
      <c r="AP28" s="924" t="s">
        <v>569</v>
      </c>
      <c r="AQ28" s="924"/>
      <c r="AR28" s="924"/>
      <c r="AS28" s="924"/>
      <c r="AT28" s="924"/>
      <c r="AU28" s="924" t="s">
        <v>570</v>
      </c>
      <c r="AV28" s="924"/>
      <c r="AW28" s="924"/>
      <c r="AX28" s="924"/>
      <c r="AY28" s="924"/>
      <c r="AZ28" s="925" t="s">
        <v>570</v>
      </c>
      <c r="BA28" s="925"/>
      <c r="BB28" s="925"/>
      <c r="BC28" s="925"/>
      <c r="BD28" s="925"/>
      <c r="BE28" s="926"/>
      <c r="BF28" s="926"/>
      <c r="BG28" s="926"/>
      <c r="BH28" s="926"/>
      <c r="BI28" s="927"/>
      <c r="BJ28" s="252"/>
      <c r="BK28" s="252"/>
      <c r="BL28" s="252"/>
      <c r="BM28" s="252"/>
      <c r="BN28" s="252"/>
      <c r="BO28" s="265"/>
      <c r="BP28" s="265"/>
      <c r="BQ28" s="262">
        <v>22</v>
      </c>
      <c r="BR28" s="263"/>
      <c r="BS28" s="874"/>
      <c r="BT28" s="875"/>
      <c r="BU28" s="875"/>
      <c r="BV28" s="875"/>
      <c r="BW28" s="875"/>
      <c r="BX28" s="875"/>
      <c r="BY28" s="875"/>
      <c r="BZ28" s="875"/>
      <c r="CA28" s="875"/>
      <c r="CB28" s="875"/>
      <c r="CC28" s="875"/>
      <c r="CD28" s="875"/>
      <c r="CE28" s="875"/>
      <c r="CF28" s="875"/>
      <c r="CG28" s="876"/>
      <c r="CH28" s="887"/>
      <c r="CI28" s="888"/>
      <c r="CJ28" s="888"/>
      <c r="CK28" s="888"/>
      <c r="CL28" s="889"/>
      <c r="CM28" s="887"/>
      <c r="CN28" s="888"/>
      <c r="CO28" s="888"/>
      <c r="CP28" s="888"/>
      <c r="CQ28" s="889"/>
      <c r="CR28" s="887"/>
      <c r="CS28" s="888"/>
      <c r="CT28" s="888"/>
      <c r="CU28" s="888"/>
      <c r="CV28" s="889"/>
      <c r="CW28" s="887"/>
      <c r="CX28" s="888"/>
      <c r="CY28" s="888"/>
      <c r="CZ28" s="888"/>
      <c r="DA28" s="889"/>
      <c r="DB28" s="887"/>
      <c r="DC28" s="888"/>
      <c r="DD28" s="888"/>
      <c r="DE28" s="888"/>
      <c r="DF28" s="889"/>
      <c r="DG28" s="887"/>
      <c r="DH28" s="888"/>
      <c r="DI28" s="888"/>
      <c r="DJ28" s="888"/>
      <c r="DK28" s="889"/>
      <c r="DL28" s="887"/>
      <c r="DM28" s="888"/>
      <c r="DN28" s="888"/>
      <c r="DO28" s="888"/>
      <c r="DP28" s="889"/>
      <c r="DQ28" s="887"/>
      <c r="DR28" s="888"/>
      <c r="DS28" s="888"/>
      <c r="DT28" s="888"/>
      <c r="DU28" s="889"/>
      <c r="DV28" s="890"/>
      <c r="DW28" s="891"/>
      <c r="DX28" s="891"/>
      <c r="DY28" s="891"/>
      <c r="DZ28" s="892"/>
      <c r="EA28" s="246"/>
    </row>
    <row r="29" spans="1:131" s="247" customFormat="1" ht="26.25" customHeight="1" x14ac:dyDescent="0.15">
      <c r="A29" s="266">
        <v>2</v>
      </c>
      <c r="B29" s="861" t="s">
        <v>400</v>
      </c>
      <c r="C29" s="862"/>
      <c r="D29" s="862"/>
      <c r="E29" s="862"/>
      <c r="F29" s="862"/>
      <c r="G29" s="862"/>
      <c r="H29" s="862"/>
      <c r="I29" s="862"/>
      <c r="J29" s="862"/>
      <c r="K29" s="862"/>
      <c r="L29" s="862"/>
      <c r="M29" s="862"/>
      <c r="N29" s="862"/>
      <c r="O29" s="862"/>
      <c r="P29" s="863"/>
      <c r="Q29" s="864">
        <v>928</v>
      </c>
      <c r="R29" s="865"/>
      <c r="S29" s="865"/>
      <c r="T29" s="865"/>
      <c r="U29" s="865"/>
      <c r="V29" s="865">
        <v>900</v>
      </c>
      <c r="W29" s="865"/>
      <c r="X29" s="865"/>
      <c r="Y29" s="865"/>
      <c r="Z29" s="865"/>
      <c r="AA29" s="865">
        <v>28</v>
      </c>
      <c r="AB29" s="865"/>
      <c r="AC29" s="865"/>
      <c r="AD29" s="865"/>
      <c r="AE29" s="866"/>
      <c r="AF29" s="867">
        <v>28</v>
      </c>
      <c r="AG29" s="868"/>
      <c r="AH29" s="868"/>
      <c r="AI29" s="868"/>
      <c r="AJ29" s="869"/>
      <c r="AK29" s="936">
        <v>111</v>
      </c>
      <c r="AL29" s="937"/>
      <c r="AM29" s="937"/>
      <c r="AN29" s="937"/>
      <c r="AO29" s="937"/>
      <c r="AP29" s="937" t="s">
        <v>570</v>
      </c>
      <c r="AQ29" s="937"/>
      <c r="AR29" s="937"/>
      <c r="AS29" s="937"/>
      <c r="AT29" s="937"/>
      <c r="AU29" s="937" t="s">
        <v>570</v>
      </c>
      <c r="AV29" s="937"/>
      <c r="AW29" s="937"/>
      <c r="AX29" s="937"/>
      <c r="AY29" s="937"/>
      <c r="AZ29" s="938" t="s">
        <v>569</v>
      </c>
      <c r="BA29" s="938"/>
      <c r="BB29" s="938"/>
      <c r="BC29" s="938"/>
      <c r="BD29" s="938"/>
      <c r="BE29" s="934"/>
      <c r="BF29" s="934"/>
      <c r="BG29" s="934"/>
      <c r="BH29" s="934"/>
      <c r="BI29" s="935"/>
      <c r="BJ29" s="252"/>
      <c r="BK29" s="252"/>
      <c r="BL29" s="252"/>
      <c r="BM29" s="252"/>
      <c r="BN29" s="252"/>
      <c r="BO29" s="265"/>
      <c r="BP29" s="265"/>
      <c r="BQ29" s="262">
        <v>23</v>
      </c>
      <c r="BR29" s="263"/>
      <c r="BS29" s="874"/>
      <c r="BT29" s="875"/>
      <c r="BU29" s="875"/>
      <c r="BV29" s="875"/>
      <c r="BW29" s="875"/>
      <c r="BX29" s="875"/>
      <c r="BY29" s="875"/>
      <c r="BZ29" s="875"/>
      <c r="CA29" s="875"/>
      <c r="CB29" s="875"/>
      <c r="CC29" s="875"/>
      <c r="CD29" s="875"/>
      <c r="CE29" s="875"/>
      <c r="CF29" s="875"/>
      <c r="CG29" s="876"/>
      <c r="CH29" s="887"/>
      <c r="CI29" s="888"/>
      <c r="CJ29" s="888"/>
      <c r="CK29" s="888"/>
      <c r="CL29" s="889"/>
      <c r="CM29" s="887"/>
      <c r="CN29" s="888"/>
      <c r="CO29" s="888"/>
      <c r="CP29" s="888"/>
      <c r="CQ29" s="889"/>
      <c r="CR29" s="887"/>
      <c r="CS29" s="888"/>
      <c r="CT29" s="888"/>
      <c r="CU29" s="888"/>
      <c r="CV29" s="889"/>
      <c r="CW29" s="887"/>
      <c r="CX29" s="888"/>
      <c r="CY29" s="888"/>
      <c r="CZ29" s="888"/>
      <c r="DA29" s="889"/>
      <c r="DB29" s="887"/>
      <c r="DC29" s="888"/>
      <c r="DD29" s="888"/>
      <c r="DE29" s="888"/>
      <c r="DF29" s="889"/>
      <c r="DG29" s="887"/>
      <c r="DH29" s="888"/>
      <c r="DI29" s="888"/>
      <c r="DJ29" s="888"/>
      <c r="DK29" s="889"/>
      <c r="DL29" s="887"/>
      <c r="DM29" s="888"/>
      <c r="DN29" s="888"/>
      <c r="DO29" s="888"/>
      <c r="DP29" s="889"/>
      <c r="DQ29" s="887"/>
      <c r="DR29" s="888"/>
      <c r="DS29" s="888"/>
      <c r="DT29" s="888"/>
      <c r="DU29" s="889"/>
      <c r="DV29" s="890"/>
      <c r="DW29" s="891"/>
      <c r="DX29" s="891"/>
      <c r="DY29" s="891"/>
      <c r="DZ29" s="892"/>
      <c r="EA29" s="246"/>
    </row>
    <row r="30" spans="1:131" s="247" customFormat="1" ht="26.25" customHeight="1" x14ac:dyDescent="0.15">
      <c r="A30" s="266">
        <v>3</v>
      </c>
      <c r="B30" s="861" t="s">
        <v>401</v>
      </c>
      <c r="C30" s="862"/>
      <c r="D30" s="862"/>
      <c r="E30" s="862"/>
      <c r="F30" s="862"/>
      <c r="G30" s="862"/>
      <c r="H30" s="862"/>
      <c r="I30" s="862"/>
      <c r="J30" s="862"/>
      <c r="K30" s="862"/>
      <c r="L30" s="862"/>
      <c r="M30" s="862"/>
      <c r="N30" s="862"/>
      <c r="O30" s="862"/>
      <c r="P30" s="863"/>
      <c r="Q30" s="864">
        <v>120</v>
      </c>
      <c r="R30" s="865"/>
      <c r="S30" s="865"/>
      <c r="T30" s="865"/>
      <c r="U30" s="865"/>
      <c r="V30" s="865">
        <v>120</v>
      </c>
      <c r="W30" s="865"/>
      <c r="X30" s="865"/>
      <c r="Y30" s="865"/>
      <c r="Z30" s="865"/>
      <c r="AA30" s="865">
        <v>0</v>
      </c>
      <c r="AB30" s="865"/>
      <c r="AC30" s="865"/>
      <c r="AD30" s="865"/>
      <c r="AE30" s="866"/>
      <c r="AF30" s="867">
        <v>0</v>
      </c>
      <c r="AG30" s="868"/>
      <c r="AH30" s="868"/>
      <c r="AI30" s="868"/>
      <c r="AJ30" s="869"/>
      <c r="AK30" s="936">
        <v>44</v>
      </c>
      <c r="AL30" s="937"/>
      <c r="AM30" s="937"/>
      <c r="AN30" s="937"/>
      <c r="AO30" s="937"/>
      <c r="AP30" s="937" t="s">
        <v>569</v>
      </c>
      <c r="AQ30" s="937"/>
      <c r="AR30" s="937"/>
      <c r="AS30" s="937"/>
      <c r="AT30" s="937"/>
      <c r="AU30" s="937" t="s">
        <v>571</v>
      </c>
      <c r="AV30" s="937"/>
      <c r="AW30" s="937"/>
      <c r="AX30" s="937"/>
      <c r="AY30" s="937"/>
      <c r="AZ30" s="938" t="s">
        <v>569</v>
      </c>
      <c r="BA30" s="938"/>
      <c r="BB30" s="938"/>
      <c r="BC30" s="938"/>
      <c r="BD30" s="938"/>
      <c r="BE30" s="934"/>
      <c r="BF30" s="934"/>
      <c r="BG30" s="934"/>
      <c r="BH30" s="934"/>
      <c r="BI30" s="935"/>
      <c r="BJ30" s="252"/>
      <c r="BK30" s="252"/>
      <c r="BL30" s="252"/>
      <c r="BM30" s="252"/>
      <c r="BN30" s="252"/>
      <c r="BO30" s="265"/>
      <c r="BP30" s="265"/>
      <c r="BQ30" s="262">
        <v>24</v>
      </c>
      <c r="BR30" s="263"/>
      <c r="BS30" s="874"/>
      <c r="BT30" s="875"/>
      <c r="BU30" s="875"/>
      <c r="BV30" s="875"/>
      <c r="BW30" s="875"/>
      <c r="BX30" s="875"/>
      <c r="BY30" s="875"/>
      <c r="BZ30" s="875"/>
      <c r="CA30" s="875"/>
      <c r="CB30" s="875"/>
      <c r="CC30" s="875"/>
      <c r="CD30" s="875"/>
      <c r="CE30" s="875"/>
      <c r="CF30" s="875"/>
      <c r="CG30" s="876"/>
      <c r="CH30" s="887"/>
      <c r="CI30" s="888"/>
      <c r="CJ30" s="888"/>
      <c r="CK30" s="888"/>
      <c r="CL30" s="889"/>
      <c r="CM30" s="887"/>
      <c r="CN30" s="888"/>
      <c r="CO30" s="888"/>
      <c r="CP30" s="888"/>
      <c r="CQ30" s="889"/>
      <c r="CR30" s="887"/>
      <c r="CS30" s="888"/>
      <c r="CT30" s="888"/>
      <c r="CU30" s="888"/>
      <c r="CV30" s="889"/>
      <c r="CW30" s="887"/>
      <c r="CX30" s="888"/>
      <c r="CY30" s="888"/>
      <c r="CZ30" s="888"/>
      <c r="DA30" s="889"/>
      <c r="DB30" s="887"/>
      <c r="DC30" s="888"/>
      <c r="DD30" s="888"/>
      <c r="DE30" s="888"/>
      <c r="DF30" s="889"/>
      <c r="DG30" s="887"/>
      <c r="DH30" s="888"/>
      <c r="DI30" s="888"/>
      <c r="DJ30" s="888"/>
      <c r="DK30" s="889"/>
      <c r="DL30" s="887"/>
      <c r="DM30" s="888"/>
      <c r="DN30" s="888"/>
      <c r="DO30" s="888"/>
      <c r="DP30" s="889"/>
      <c r="DQ30" s="887"/>
      <c r="DR30" s="888"/>
      <c r="DS30" s="888"/>
      <c r="DT30" s="888"/>
      <c r="DU30" s="889"/>
      <c r="DV30" s="890"/>
      <c r="DW30" s="891"/>
      <c r="DX30" s="891"/>
      <c r="DY30" s="891"/>
      <c r="DZ30" s="892"/>
      <c r="EA30" s="246"/>
    </row>
    <row r="31" spans="1:131" s="247" customFormat="1" ht="26.25" customHeight="1" x14ac:dyDescent="0.15">
      <c r="A31" s="266">
        <v>4</v>
      </c>
      <c r="B31" s="861" t="s">
        <v>402</v>
      </c>
      <c r="C31" s="862"/>
      <c r="D31" s="862"/>
      <c r="E31" s="862"/>
      <c r="F31" s="862"/>
      <c r="G31" s="862"/>
      <c r="H31" s="862"/>
      <c r="I31" s="862"/>
      <c r="J31" s="862"/>
      <c r="K31" s="862"/>
      <c r="L31" s="862"/>
      <c r="M31" s="862"/>
      <c r="N31" s="862"/>
      <c r="O31" s="862"/>
      <c r="P31" s="863"/>
      <c r="Q31" s="864">
        <v>173</v>
      </c>
      <c r="R31" s="865"/>
      <c r="S31" s="865"/>
      <c r="T31" s="865"/>
      <c r="U31" s="865"/>
      <c r="V31" s="865">
        <v>15</v>
      </c>
      <c r="W31" s="865"/>
      <c r="X31" s="865"/>
      <c r="Y31" s="865"/>
      <c r="Z31" s="865"/>
      <c r="AA31" s="865">
        <v>158</v>
      </c>
      <c r="AB31" s="865"/>
      <c r="AC31" s="865"/>
      <c r="AD31" s="865"/>
      <c r="AE31" s="866"/>
      <c r="AF31" s="867">
        <v>158</v>
      </c>
      <c r="AG31" s="868"/>
      <c r="AH31" s="868"/>
      <c r="AI31" s="868"/>
      <c r="AJ31" s="869"/>
      <c r="AK31" s="936">
        <v>12</v>
      </c>
      <c r="AL31" s="937"/>
      <c r="AM31" s="937"/>
      <c r="AN31" s="937"/>
      <c r="AO31" s="937"/>
      <c r="AP31" s="937">
        <v>808</v>
      </c>
      <c r="AQ31" s="937"/>
      <c r="AR31" s="937"/>
      <c r="AS31" s="937"/>
      <c r="AT31" s="937"/>
      <c r="AU31" s="937">
        <v>280</v>
      </c>
      <c r="AV31" s="937"/>
      <c r="AW31" s="937"/>
      <c r="AX31" s="937"/>
      <c r="AY31" s="937"/>
      <c r="AZ31" s="938" t="s">
        <v>569</v>
      </c>
      <c r="BA31" s="938"/>
      <c r="BB31" s="938"/>
      <c r="BC31" s="938"/>
      <c r="BD31" s="938"/>
      <c r="BE31" s="934" t="s">
        <v>403</v>
      </c>
      <c r="BF31" s="934"/>
      <c r="BG31" s="934"/>
      <c r="BH31" s="934"/>
      <c r="BI31" s="935"/>
      <c r="BJ31" s="252"/>
      <c r="BK31" s="252"/>
      <c r="BL31" s="252"/>
      <c r="BM31" s="252"/>
      <c r="BN31" s="252"/>
      <c r="BO31" s="265"/>
      <c r="BP31" s="265"/>
      <c r="BQ31" s="262">
        <v>25</v>
      </c>
      <c r="BR31" s="263"/>
      <c r="BS31" s="874"/>
      <c r="BT31" s="875"/>
      <c r="BU31" s="875"/>
      <c r="BV31" s="875"/>
      <c r="BW31" s="875"/>
      <c r="BX31" s="875"/>
      <c r="BY31" s="875"/>
      <c r="BZ31" s="875"/>
      <c r="CA31" s="875"/>
      <c r="CB31" s="875"/>
      <c r="CC31" s="875"/>
      <c r="CD31" s="875"/>
      <c r="CE31" s="875"/>
      <c r="CF31" s="875"/>
      <c r="CG31" s="876"/>
      <c r="CH31" s="887"/>
      <c r="CI31" s="888"/>
      <c r="CJ31" s="888"/>
      <c r="CK31" s="888"/>
      <c r="CL31" s="889"/>
      <c r="CM31" s="887"/>
      <c r="CN31" s="888"/>
      <c r="CO31" s="888"/>
      <c r="CP31" s="888"/>
      <c r="CQ31" s="889"/>
      <c r="CR31" s="887"/>
      <c r="CS31" s="888"/>
      <c r="CT31" s="888"/>
      <c r="CU31" s="888"/>
      <c r="CV31" s="889"/>
      <c r="CW31" s="887"/>
      <c r="CX31" s="888"/>
      <c r="CY31" s="888"/>
      <c r="CZ31" s="888"/>
      <c r="DA31" s="889"/>
      <c r="DB31" s="887"/>
      <c r="DC31" s="888"/>
      <c r="DD31" s="888"/>
      <c r="DE31" s="888"/>
      <c r="DF31" s="889"/>
      <c r="DG31" s="887"/>
      <c r="DH31" s="888"/>
      <c r="DI31" s="888"/>
      <c r="DJ31" s="888"/>
      <c r="DK31" s="889"/>
      <c r="DL31" s="887"/>
      <c r="DM31" s="888"/>
      <c r="DN31" s="888"/>
      <c r="DO31" s="888"/>
      <c r="DP31" s="889"/>
      <c r="DQ31" s="887"/>
      <c r="DR31" s="888"/>
      <c r="DS31" s="888"/>
      <c r="DT31" s="888"/>
      <c r="DU31" s="889"/>
      <c r="DV31" s="890"/>
      <c r="DW31" s="891"/>
      <c r="DX31" s="891"/>
      <c r="DY31" s="891"/>
      <c r="DZ31" s="892"/>
      <c r="EA31" s="246"/>
    </row>
    <row r="32" spans="1:131" s="247" customFormat="1" ht="26.25" customHeight="1" x14ac:dyDescent="0.15">
      <c r="A32" s="266">
        <v>5</v>
      </c>
      <c r="B32" s="861" t="s">
        <v>404</v>
      </c>
      <c r="C32" s="862"/>
      <c r="D32" s="862"/>
      <c r="E32" s="862"/>
      <c r="F32" s="862"/>
      <c r="G32" s="862"/>
      <c r="H32" s="862"/>
      <c r="I32" s="862"/>
      <c r="J32" s="862"/>
      <c r="K32" s="862"/>
      <c r="L32" s="862"/>
      <c r="M32" s="862"/>
      <c r="N32" s="862"/>
      <c r="O32" s="862"/>
      <c r="P32" s="863"/>
      <c r="Q32" s="864">
        <v>339</v>
      </c>
      <c r="R32" s="865"/>
      <c r="S32" s="865"/>
      <c r="T32" s="865"/>
      <c r="U32" s="865"/>
      <c r="V32" s="865">
        <v>339</v>
      </c>
      <c r="W32" s="865"/>
      <c r="X32" s="865"/>
      <c r="Y32" s="865"/>
      <c r="Z32" s="865"/>
      <c r="AA32" s="865">
        <v>0</v>
      </c>
      <c r="AB32" s="865"/>
      <c r="AC32" s="865"/>
      <c r="AD32" s="865"/>
      <c r="AE32" s="866"/>
      <c r="AF32" s="867">
        <v>0</v>
      </c>
      <c r="AG32" s="868"/>
      <c r="AH32" s="868"/>
      <c r="AI32" s="868"/>
      <c r="AJ32" s="869"/>
      <c r="AK32" s="936">
        <v>215</v>
      </c>
      <c r="AL32" s="937"/>
      <c r="AM32" s="937"/>
      <c r="AN32" s="937"/>
      <c r="AO32" s="937"/>
      <c r="AP32" s="937">
        <v>1825</v>
      </c>
      <c r="AQ32" s="937"/>
      <c r="AR32" s="937"/>
      <c r="AS32" s="937"/>
      <c r="AT32" s="937"/>
      <c r="AU32" s="937">
        <v>1478</v>
      </c>
      <c r="AV32" s="937"/>
      <c r="AW32" s="937"/>
      <c r="AX32" s="937"/>
      <c r="AY32" s="937"/>
      <c r="AZ32" s="938" t="s">
        <v>572</v>
      </c>
      <c r="BA32" s="938"/>
      <c r="BB32" s="938"/>
      <c r="BC32" s="938"/>
      <c r="BD32" s="938"/>
      <c r="BE32" s="934" t="s">
        <v>405</v>
      </c>
      <c r="BF32" s="934"/>
      <c r="BG32" s="934"/>
      <c r="BH32" s="934"/>
      <c r="BI32" s="935"/>
      <c r="BJ32" s="252"/>
      <c r="BK32" s="252"/>
      <c r="BL32" s="252"/>
      <c r="BM32" s="252"/>
      <c r="BN32" s="252"/>
      <c r="BO32" s="265"/>
      <c r="BP32" s="265"/>
      <c r="BQ32" s="262">
        <v>26</v>
      </c>
      <c r="BR32" s="263"/>
      <c r="BS32" s="874"/>
      <c r="BT32" s="875"/>
      <c r="BU32" s="875"/>
      <c r="BV32" s="875"/>
      <c r="BW32" s="875"/>
      <c r="BX32" s="875"/>
      <c r="BY32" s="875"/>
      <c r="BZ32" s="875"/>
      <c r="CA32" s="875"/>
      <c r="CB32" s="875"/>
      <c r="CC32" s="875"/>
      <c r="CD32" s="875"/>
      <c r="CE32" s="875"/>
      <c r="CF32" s="875"/>
      <c r="CG32" s="876"/>
      <c r="CH32" s="887"/>
      <c r="CI32" s="888"/>
      <c r="CJ32" s="888"/>
      <c r="CK32" s="888"/>
      <c r="CL32" s="889"/>
      <c r="CM32" s="887"/>
      <c r="CN32" s="888"/>
      <c r="CO32" s="888"/>
      <c r="CP32" s="888"/>
      <c r="CQ32" s="889"/>
      <c r="CR32" s="887"/>
      <c r="CS32" s="888"/>
      <c r="CT32" s="888"/>
      <c r="CU32" s="888"/>
      <c r="CV32" s="889"/>
      <c r="CW32" s="887"/>
      <c r="CX32" s="888"/>
      <c r="CY32" s="888"/>
      <c r="CZ32" s="888"/>
      <c r="DA32" s="889"/>
      <c r="DB32" s="887"/>
      <c r="DC32" s="888"/>
      <c r="DD32" s="888"/>
      <c r="DE32" s="888"/>
      <c r="DF32" s="889"/>
      <c r="DG32" s="887"/>
      <c r="DH32" s="888"/>
      <c r="DI32" s="888"/>
      <c r="DJ32" s="888"/>
      <c r="DK32" s="889"/>
      <c r="DL32" s="887"/>
      <c r="DM32" s="888"/>
      <c r="DN32" s="888"/>
      <c r="DO32" s="888"/>
      <c r="DP32" s="889"/>
      <c r="DQ32" s="887"/>
      <c r="DR32" s="888"/>
      <c r="DS32" s="888"/>
      <c r="DT32" s="888"/>
      <c r="DU32" s="889"/>
      <c r="DV32" s="890"/>
      <c r="DW32" s="891"/>
      <c r="DX32" s="891"/>
      <c r="DY32" s="891"/>
      <c r="DZ32" s="892"/>
      <c r="EA32" s="246"/>
    </row>
    <row r="33" spans="1:131" s="247" customFormat="1" ht="26.25" customHeight="1" x14ac:dyDescent="0.15">
      <c r="A33" s="266">
        <v>6</v>
      </c>
      <c r="B33" s="861"/>
      <c r="C33" s="862"/>
      <c r="D33" s="862"/>
      <c r="E33" s="862"/>
      <c r="F33" s="862"/>
      <c r="G33" s="862"/>
      <c r="H33" s="862"/>
      <c r="I33" s="862"/>
      <c r="J33" s="862"/>
      <c r="K33" s="862"/>
      <c r="L33" s="862"/>
      <c r="M33" s="862"/>
      <c r="N33" s="862"/>
      <c r="O33" s="862"/>
      <c r="P33" s="863"/>
      <c r="Q33" s="864"/>
      <c r="R33" s="865"/>
      <c r="S33" s="865"/>
      <c r="T33" s="865"/>
      <c r="U33" s="865"/>
      <c r="V33" s="865"/>
      <c r="W33" s="865"/>
      <c r="X33" s="865"/>
      <c r="Y33" s="865"/>
      <c r="Z33" s="865"/>
      <c r="AA33" s="865"/>
      <c r="AB33" s="865"/>
      <c r="AC33" s="865"/>
      <c r="AD33" s="865"/>
      <c r="AE33" s="866"/>
      <c r="AF33" s="867"/>
      <c r="AG33" s="868"/>
      <c r="AH33" s="868"/>
      <c r="AI33" s="868"/>
      <c r="AJ33" s="869"/>
      <c r="AK33" s="936"/>
      <c r="AL33" s="937"/>
      <c r="AM33" s="937"/>
      <c r="AN33" s="937"/>
      <c r="AO33" s="937"/>
      <c r="AP33" s="937"/>
      <c r="AQ33" s="937"/>
      <c r="AR33" s="937"/>
      <c r="AS33" s="937"/>
      <c r="AT33" s="937"/>
      <c r="AU33" s="937"/>
      <c r="AV33" s="937"/>
      <c r="AW33" s="937"/>
      <c r="AX33" s="937"/>
      <c r="AY33" s="937"/>
      <c r="AZ33" s="938"/>
      <c r="BA33" s="938"/>
      <c r="BB33" s="938"/>
      <c r="BC33" s="938"/>
      <c r="BD33" s="938"/>
      <c r="BE33" s="934"/>
      <c r="BF33" s="934"/>
      <c r="BG33" s="934"/>
      <c r="BH33" s="934"/>
      <c r="BI33" s="935"/>
      <c r="BJ33" s="252"/>
      <c r="BK33" s="252"/>
      <c r="BL33" s="252"/>
      <c r="BM33" s="252"/>
      <c r="BN33" s="252"/>
      <c r="BO33" s="265"/>
      <c r="BP33" s="265"/>
      <c r="BQ33" s="262">
        <v>27</v>
      </c>
      <c r="BR33" s="263"/>
      <c r="BS33" s="874"/>
      <c r="BT33" s="875"/>
      <c r="BU33" s="875"/>
      <c r="BV33" s="875"/>
      <c r="BW33" s="875"/>
      <c r="BX33" s="875"/>
      <c r="BY33" s="875"/>
      <c r="BZ33" s="875"/>
      <c r="CA33" s="875"/>
      <c r="CB33" s="875"/>
      <c r="CC33" s="875"/>
      <c r="CD33" s="875"/>
      <c r="CE33" s="875"/>
      <c r="CF33" s="875"/>
      <c r="CG33" s="876"/>
      <c r="CH33" s="887"/>
      <c r="CI33" s="888"/>
      <c r="CJ33" s="888"/>
      <c r="CK33" s="888"/>
      <c r="CL33" s="889"/>
      <c r="CM33" s="887"/>
      <c r="CN33" s="888"/>
      <c r="CO33" s="888"/>
      <c r="CP33" s="888"/>
      <c r="CQ33" s="889"/>
      <c r="CR33" s="887"/>
      <c r="CS33" s="888"/>
      <c r="CT33" s="888"/>
      <c r="CU33" s="888"/>
      <c r="CV33" s="889"/>
      <c r="CW33" s="887"/>
      <c r="CX33" s="888"/>
      <c r="CY33" s="888"/>
      <c r="CZ33" s="888"/>
      <c r="DA33" s="889"/>
      <c r="DB33" s="887"/>
      <c r="DC33" s="888"/>
      <c r="DD33" s="888"/>
      <c r="DE33" s="888"/>
      <c r="DF33" s="889"/>
      <c r="DG33" s="887"/>
      <c r="DH33" s="888"/>
      <c r="DI33" s="888"/>
      <c r="DJ33" s="888"/>
      <c r="DK33" s="889"/>
      <c r="DL33" s="887"/>
      <c r="DM33" s="888"/>
      <c r="DN33" s="888"/>
      <c r="DO33" s="888"/>
      <c r="DP33" s="889"/>
      <c r="DQ33" s="887"/>
      <c r="DR33" s="888"/>
      <c r="DS33" s="888"/>
      <c r="DT33" s="888"/>
      <c r="DU33" s="889"/>
      <c r="DV33" s="890"/>
      <c r="DW33" s="891"/>
      <c r="DX33" s="891"/>
      <c r="DY33" s="891"/>
      <c r="DZ33" s="892"/>
      <c r="EA33" s="246"/>
    </row>
    <row r="34" spans="1:131" s="247" customFormat="1" ht="26.25" customHeight="1" x14ac:dyDescent="0.15">
      <c r="A34" s="266">
        <v>7</v>
      </c>
      <c r="B34" s="861"/>
      <c r="C34" s="862"/>
      <c r="D34" s="862"/>
      <c r="E34" s="862"/>
      <c r="F34" s="862"/>
      <c r="G34" s="862"/>
      <c r="H34" s="862"/>
      <c r="I34" s="862"/>
      <c r="J34" s="862"/>
      <c r="K34" s="862"/>
      <c r="L34" s="862"/>
      <c r="M34" s="862"/>
      <c r="N34" s="862"/>
      <c r="O34" s="862"/>
      <c r="P34" s="863"/>
      <c r="Q34" s="864"/>
      <c r="R34" s="865"/>
      <c r="S34" s="865"/>
      <c r="T34" s="865"/>
      <c r="U34" s="865"/>
      <c r="V34" s="865"/>
      <c r="W34" s="865"/>
      <c r="X34" s="865"/>
      <c r="Y34" s="865"/>
      <c r="Z34" s="865"/>
      <c r="AA34" s="865"/>
      <c r="AB34" s="865"/>
      <c r="AC34" s="865"/>
      <c r="AD34" s="865"/>
      <c r="AE34" s="866"/>
      <c r="AF34" s="867"/>
      <c r="AG34" s="868"/>
      <c r="AH34" s="868"/>
      <c r="AI34" s="868"/>
      <c r="AJ34" s="869"/>
      <c r="AK34" s="936"/>
      <c r="AL34" s="937"/>
      <c r="AM34" s="937"/>
      <c r="AN34" s="937"/>
      <c r="AO34" s="937"/>
      <c r="AP34" s="937"/>
      <c r="AQ34" s="937"/>
      <c r="AR34" s="937"/>
      <c r="AS34" s="937"/>
      <c r="AT34" s="937"/>
      <c r="AU34" s="937"/>
      <c r="AV34" s="937"/>
      <c r="AW34" s="937"/>
      <c r="AX34" s="937"/>
      <c r="AY34" s="937"/>
      <c r="AZ34" s="938"/>
      <c r="BA34" s="938"/>
      <c r="BB34" s="938"/>
      <c r="BC34" s="938"/>
      <c r="BD34" s="938"/>
      <c r="BE34" s="934"/>
      <c r="BF34" s="934"/>
      <c r="BG34" s="934"/>
      <c r="BH34" s="934"/>
      <c r="BI34" s="935"/>
      <c r="BJ34" s="252"/>
      <c r="BK34" s="252"/>
      <c r="BL34" s="252"/>
      <c r="BM34" s="252"/>
      <c r="BN34" s="252"/>
      <c r="BO34" s="265"/>
      <c r="BP34" s="265"/>
      <c r="BQ34" s="262">
        <v>28</v>
      </c>
      <c r="BR34" s="263"/>
      <c r="BS34" s="874"/>
      <c r="BT34" s="875"/>
      <c r="BU34" s="875"/>
      <c r="BV34" s="875"/>
      <c r="BW34" s="875"/>
      <c r="BX34" s="875"/>
      <c r="BY34" s="875"/>
      <c r="BZ34" s="875"/>
      <c r="CA34" s="875"/>
      <c r="CB34" s="875"/>
      <c r="CC34" s="875"/>
      <c r="CD34" s="875"/>
      <c r="CE34" s="875"/>
      <c r="CF34" s="875"/>
      <c r="CG34" s="876"/>
      <c r="CH34" s="887"/>
      <c r="CI34" s="888"/>
      <c r="CJ34" s="888"/>
      <c r="CK34" s="888"/>
      <c r="CL34" s="889"/>
      <c r="CM34" s="887"/>
      <c r="CN34" s="888"/>
      <c r="CO34" s="888"/>
      <c r="CP34" s="888"/>
      <c r="CQ34" s="889"/>
      <c r="CR34" s="887"/>
      <c r="CS34" s="888"/>
      <c r="CT34" s="888"/>
      <c r="CU34" s="888"/>
      <c r="CV34" s="889"/>
      <c r="CW34" s="887"/>
      <c r="CX34" s="888"/>
      <c r="CY34" s="888"/>
      <c r="CZ34" s="888"/>
      <c r="DA34" s="889"/>
      <c r="DB34" s="887"/>
      <c r="DC34" s="888"/>
      <c r="DD34" s="888"/>
      <c r="DE34" s="888"/>
      <c r="DF34" s="889"/>
      <c r="DG34" s="887"/>
      <c r="DH34" s="888"/>
      <c r="DI34" s="888"/>
      <c r="DJ34" s="888"/>
      <c r="DK34" s="889"/>
      <c r="DL34" s="887"/>
      <c r="DM34" s="888"/>
      <c r="DN34" s="888"/>
      <c r="DO34" s="888"/>
      <c r="DP34" s="889"/>
      <c r="DQ34" s="887"/>
      <c r="DR34" s="888"/>
      <c r="DS34" s="888"/>
      <c r="DT34" s="888"/>
      <c r="DU34" s="889"/>
      <c r="DV34" s="890"/>
      <c r="DW34" s="891"/>
      <c r="DX34" s="891"/>
      <c r="DY34" s="891"/>
      <c r="DZ34" s="892"/>
      <c r="EA34" s="246"/>
    </row>
    <row r="35" spans="1:131" s="247" customFormat="1" ht="26.25" customHeight="1" x14ac:dyDescent="0.15">
      <c r="A35" s="266">
        <v>8</v>
      </c>
      <c r="B35" s="861"/>
      <c r="C35" s="862"/>
      <c r="D35" s="862"/>
      <c r="E35" s="862"/>
      <c r="F35" s="862"/>
      <c r="G35" s="862"/>
      <c r="H35" s="862"/>
      <c r="I35" s="862"/>
      <c r="J35" s="862"/>
      <c r="K35" s="862"/>
      <c r="L35" s="862"/>
      <c r="M35" s="862"/>
      <c r="N35" s="862"/>
      <c r="O35" s="862"/>
      <c r="P35" s="863"/>
      <c r="Q35" s="864"/>
      <c r="R35" s="865"/>
      <c r="S35" s="865"/>
      <c r="T35" s="865"/>
      <c r="U35" s="865"/>
      <c r="V35" s="865"/>
      <c r="W35" s="865"/>
      <c r="X35" s="865"/>
      <c r="Y35" s="865"/>
      <c r="Z35" s="865"/>
      <c r="AA35" s="865"/>
      <c r="AB35" s="865"/>
      <c r="AC35" s="865"/>
      <c r="AD35" s="865"/>
      <c r="AE35" s="866"/>
      <c r="AF35" s="867"/>
      <c r="AG35" s="868"/>
      <c r="AH35" s="868"/>
      <c r="AI35" s="868"/>
      <c r="AJ35" s="869"/>
      <c r="AK35" s="936"/>
      <c r="AL35" s="937"/>
      <c r="AM35" s="937"/>
      <c r="AN35" s="937"/>
      <c r="AO35" s="937"/>
      <c r="AP35" s="937"/>
      <c r="AQ35" s="937"/>
      <c r="AR35" s="937"/>
      <c r="AS35" s="937"/>
      <c r="AT35" s="937"/>
      <c r="AU35" s="937"/>
      <c r="AV35" s="937"/>
      <c r="AW35" s="937"/>
      <c r="AX35" s="937"/>
      <c r="AY35" s="937"/>
      <c r="AZ35" s="938"/>
      <c r="BA35" s="938"/>
      <c r="BB35" s="938"/>
      <c r="BC35" s="938"/>
      <c r="BD35" s="938"/>
      <c r="BE35" s="934"/>
      <c r="BF35" s="934"/>
      <c r="BG35" s="934"/>
      <c r="BH35" s="934"/>
      <c r="BI35" s="935"/>
      <c r="BJ35" s="252"/>
      <c r="BK35" s="252"/>
      <c r="BL35" s="252"/>
      <c r="BM35" s="252"/>
      <c r="BN35" s="252"/>
      <c r="BO35" s="265"/>
      <c r="BP35" s="265"/>
      <c r="BQ35" s="262">
        <v>29</v>
      </c>
      <c r="BR35" s="263"/>
      <c r="BS35" s="874"/>
      <c r="BT35" s="875"/>
      <c r="BU35" s="875"/>
      <c r="BV35" s="875"/>
      <c r="BW35" s="875"/>
      <c r="BX35" s="875"/>
      <c r="BY35" s="875"/>
      <c r="BZ35" s="875"/>
      <c r="CA35" s="875"/>
      <c r="CB35" s="875"/>
      <c r="CC35" s="875"/>
      <c r="CD35" s="875"/>
      <c r="CE35" s="875"/>
      <c r="CF35" s="875"/>
      <c r="CG35" s="876"/>
      <c r="CH35" s="887"/>
      <c r="CI35" s="888"/>
      <c r="CJ35" s="888"/>
      <c r="CK35" s="888"/>
      <c r="CL35" s="889"/>
      <c r="CM35" s="887"/>
      <c r="CN35" s="888"/>
      <c r="CO35" s="888"/>
      <c r="CP35" s="888"/>
      <c r="CQ35" s="889"/>
      <c r="CR35" s="887"/>
      <c r="CS35" s="888"/>
      <c r="CT35" s="888"/>
      <c r="CU35" s="888"/>
      <c r="CV35" s="889"/>
      <c r="CW35" s="887"/>
      <c r="CX35" s="888"/>
      <c r="CY35" s="888"/>
      <c r="CZ35" s="888"/>
      <c r="DA35" s="889"/>
      <c r="DB35" s="887"/>
      <c r="DC35" s="888"/>
      <c r="DD35" s="888"/>
      <c r="DE35" s="888"/>
      <c r="DF35" s="889"/>
      <c r="DG35" s="887"/>
      <c r="DH35" s="888"/>
      <c r="DI35" s="888"/>
      <c r="DJ35" s="888"/>
      <c r="DK35" s="889"/>
      <c r="DL35" s="887"/>
      <c r="DM35" s="888"/>
      <c r="DN35" s="888"/>
      <c r="DO35" s="888"/>
      <c r="DP35" s="889"/>
      <c r="DQ35" s="887"/>
      <c r="DR35" s="888"/>
      <c r="DS35" s="888"/>
      <c r="DT35" s="888"/>
      <c r="DU35" s="889"/>
      <c r="DV35" s="890"/>
      <c r="DW35" s="891"/>
      <c r="DX35" s="891"/>
      <c r="DY35" s="891"/>
      <c r="DZ35" s="892"/>
      <c r="EA35" s="246"/>
    </row>
    <row r="36" spans="1:131" s="247" customFormat="1" ht="26.25" customHeight="1" x14ac:dyDescent="0.15">
      <c r="A36" s="266">
        <v>9</v>
      </c>
      <c r="B36" s="861"/>
      <c r="C36" s="862"/>
      <c r="D36" s="862"/>
      <c r="E36" s="862"/>
      <c r="F36" s="862"/>
      <c r="G36" s="862"/>
      <c r="H36" s="862"/>
      <c r="I36" s="862"/>
      <c r="J36" s="862"/>
      <c r="K36" s="862"/>
      <c r="L36" s="862"/>
      <c r="M36" s="862"/>
      <c r="N36" s="862"/>
      <c r="O36" s="862"/>
      <c r="P36" s="863"/>
      <c r="Q36" s="864"/>
      <c r="R36" s="865"/>
      <c r="S36" s="865"/>
      <c r="T36" s="865"/>
      <c r="U36" s="865"/>
      <c r="V36" s="865"/>
      <c r="W36" s="865"/>
      <c r="X36" s="865"/>
      <c r="Y36" s="865"/>
      <c r="Z36" s="865"/>
      <c r="AA36" s="865"/>
      <c r="AB36" s="865"/>
      <c r="AC36" s="865"/>
      <c r="AD36" s="865"/>
      <c r="AE36" s="866"/>
      <c r="AF36" s="867"/>
      <c r="AG36" s="868"/>
      <c r="AH36" s="868"/>
      <c r="AI36" s="868"/>
      <c r="AJ36" s="869"/>
      <c r="AK36" s="936"/>
      <c r="AL36" s="937"/>
      <c r="AM36" s="937"/>
      <c r="AN36" s="937"/>
      <c r="AO36" s="937"/>
      <c r="AP36" s="937"/>
      <c r="AQ36" s="937"/>
      <c r="AR36" s="937"/>
      <c r="AS36" s="937"/>
      <c r="AT36" s="937"/>
      <c r="AU36" s="937"/>
      <c r="AV36" s="937"/>
      <c r="AW36" s="937"/>
      <c r="AX36" s="937"/>
      <c r="AY36" s="937"/>
      <c r="AZ36" s="938"/>
      <c r="BA36" s="938"/>
      <c r="BB36" s="938"/>
      <c r="BC36" s="938"/>
      <c r="BD36" s="938"/>
      <c r="BE36" s="934"/>
      <c r="BF36" s="934"/>
      <c r="BG36" s="934"/>
      <c r="BH36" s="934"/>
      <c r="BI36" s="935"/>
      <c r="BJ36" s="252"/>
      <c r="BK36" s="252"/>
      <c r="BL36" s="252"/>
      <c r="BM36" s="252"/>
      <c r="BN36" s="252"/>
      <c r="BO36" s="265"/>
      <c r="BP36" s="265"/>
      <c r="BQ36" s="262">
        <v>30</v>
      </c>
      <c r="BR36" s="263"/>
      <c r="BS36" s="874"/>
      <c r="BT36" s="875"/>
      <c r="BU36" s="875"/>
      <c r="BV36" s="875"/>
      <c r="BW36" s="875"/>
      <c r="BX36" s="875"/>
      <c r="BY36" s="875"/>
      <c r="BZ36" s="875"/>
      <c r="CA36" s="875"/>
      <c r="CB36" s="875"/>
      <c r="CC36" s="875"/>
      <c r="CD36" s="875"/>
      <c r="CE36" s="875"/>
      <c r="CF36" s="875"/>
      <c r="CG36" s="876"/>
      <c r="CH36" s="887"/>
      <c r="CI36" s="888"/>
      <c r="CJ36" s="888"/>
      <c r="CK36" s="888"/>
      <c r="CL36" s="889"/>
      <c r="CM36" s="887"/>
      <c r="CN36" s="888"/>
      <c r="CO36" s="888"/>
      <c r="CP36" s="888"/>
      <c r="CQ36" s="889"/>
      <c r="CR36" s="887"/>
      <c r="CS36" s="888"/>
      <c r="CT36" s="888"/>
      <c r="CU36" s="888"/>
      <c r="CV36" s="889"/>
      <c r="CW36" s="887"/>
      <c r="CX36" s="888"/>
      <c r="CY36" s="888"/>
      <c r="CZ36" s="888"/>
      <c r="DA36" s="889"/>
      <c r="DB36" s="887"/>
      <c r="DC36" s="888"/>
      <c r="DD36" s="888"/>
      <c r="DE36" s="888"/>
      <c r="DF36" s="889"/>
      <c r="DG36" s="887"/>
      <c r="DH36" s="888"/>
      <c r="DI36" s="888"/>
      <c r="DJ36" s="888"/>
      <c r="DK36" s="889"/>
      <c r="DL36" s="887"/>
      <c r="DM36" s="888"/>
      <c r="DN36" s="888"/>
      <c r="DO36" s="888"/>
      <c r="DP36" s="889"/>
      <c r="DQ36" s="887"/>
      <c r="DR36" s="888"/>
      <c r="DS36" s="888"/>
      <c r="DT36" s="888"/>
      <c r="DU36" s="889"/>
      <c r="DV36" s="890"/>
      <c r="DW36" s="891"/>
      <c r="DX36" s="891"/>
      <c r="DY36" s="891"/>
      <c r="DZ36" s="892"/>
      <c r="EA36" s="246"/>
    </row>
    <row r="37" spans="1:131" s="247" customFormat="1" ht="26.25" customHeight="1" x14ac:dyDescent="0.15">
      <c r="A37" s="266">
        <v>10</v>
      </c>
      <c r="B37" s="861"/>
      <c r="C37" s="862"/>
      <c r="D37" s="862"/>
      <c r="E37" s="862"/>
      <c r="F37" s="862"/>
      <c r="G37" s="862"/>
      <c r="H37" s="862"/>
      <c r="I37" s="862"/>
      <c r="J37" s="862"/>
      <c r="K37" s="862"/>
      <c r="L37" s="862"/>
      <c r="M37" s="862"/>
      <c r="N37" s="862"/>
      <c r="O37" s="862"/>
      <c r="P37" s="863"/>
      <c r="Q37" s="864"/>
      <c r="R37" s="865"/>
      <c r="S37" s="865"/>
      <c r="T37" s="865"/>
      <c r="U37" s="865"/>
      <c r="V37" s="865"/>
      <c r="W37" s="865"/>
      <c r="X37" s="865"/>
      <c r="Y37" s="865"/>
      <c r="Z37" s="865"/>
      <c r="AA37" s="865"/>
      <c r="AB37" s="865"/>
      <c r="AC37" s="865"/>
      <c r="AD37" s="865"/>
      <c r="AE37" s="866"/>
      <c r="AF37" s="867"/>
      <c r="AG37" s="868"/>
      <c r="AH37" s="868"/>
      <c r="AI37" s="868"/>
      <c r="AJ37" s="869"/>
      <c r="AK37" s="936"/>
      <c r="AL37" s="937"/>
      <c r="AM37" s="937"/>
      <c r="AN37" s="937"/>
      <c r="AO37" s="937"/>
      <c r="AP37" s="937"/>
      <c r="AQ37" s="937"/>
      <c r="AR37" s="937"/>
      <c r="AS37" s="937"/>
      <c r="AT37" s="937"/>
      <c r="AU37" s="937"/>
      <c r="AV37" s="937"/>
      <c r="AW37" s="937"/>
      <c r="AX37" s="937"/>
      <c r="AY37" s="937"/>
      <c r="AZ37" s="938"/>
      <c r="BA37" s="938"/>
      <c r="BB37" s="938"/>
      <c r="BC37" s="938"/>
      <c r="BD37" s="938"/>
      <c r="BE37" s="934"/>
      <c r="BF37" s="934"/>
      <c r="BG37" s="934"/>
      <c r="BH37" s="934"/>
      <c r="BI37" s="935"/>
      <c r="BJ37" s="252"/>
      <c r="BK37" s="252"/>
      <c r="BL37" s="252"/>
      <c r="BM37" s="252"/>
      <c r="BN37" s="252"/>
      <c r="BO37" s="265"/>
      <c r="BP37" s="265"/>
      <c r="BQ37" s="262">
        <v>31</v>
      </c>
      <c r="BR37" s="263"/>
      <c r="BS37" s="874"/>
      <c r="BT37" s="875"/>
      <c r="BU37" s="875"/>
      <c r="BV37" s="875"/>
      <c r="BW37" s="875"/>
      <c r="BX37" s="875"/>
      <c r="BY37" s="875"/>
      <c r="BZ37" s="875"/>
      <c r="CA37" s="875"/>
      <c r="CB37" s="875"/>
      <c r="CC37" s="875"/>
      <c r="CD37" s="875"/>
      <c r="CE37" s="875"/>
      <c r="CF37" s="875"/>
      <c r="CG37" s="876"/>
      <c r="CH37" s="887"/>
      <c r="CI37" s="888"/>
      <c r="CJ37" s="888"/>
      <c r="CK37" s="888"/>
      <c r="CL37" s="889"/>
      <c r="CM37" s="887"/>
      <c r="CN37" s="888"/>
      <c r="CO37" s="888"/>
      <c r="CP37" s="888"/>
      <c r="CQ37" s="889"/>
      <c r="CR37" s="887"/>
      <c r="CS37" s="888"/>
      <c r="CT37" s="888"/>
      <c r="CU37" s="888"/>
      <c r="CV37" s="889"/>
      <c r="CW37" s="887"/>
      <c r="CX37" s="888"/>
      <c r="CY37" s="888"/>
      <c r="CZ37" s="888"/>
      <c r="DA37" s="889"/>
      <c r="DB37" s="887"/>
      <c r="DC37" s="888"/>
      <c r="DD37" s="888"/>
      <c r="DE37" s="888"/>
      <c r="DF37" s="889"/>
      <c r="DG37" s="887"/>
      <c r="DH37" s="888"/>
      <c r="DI37" s="888"/>
      <c r="DJ37" s="888"/>
      <c r="DK37" s="889"/>
      <c r="DL37" s="887"/>
      <c r="DM37" s="888"/>
      <c r="DN37" s="888"/>
      <c r="DO37" s="888"/>
      <c r="DP37" s="889"/>
      <c r="DQ37" s="887"/>
      <c r="DR37" s="888"/>
      <c r="DS37" s="888"/>
      <c r="DT37" s="888"/>
      <c r="DU37" s="889"/>
      <c r="DV37" s="890"/>
      <c r="DW37" s="891"/>
      <c r="DX37" s="891"/>
      <c r="DY37" s="891"/>
      <c r="DZ37" s="892"/>
      <c r="EA37" s="246"/>
    </row>
    <row r="38" spans="1:131" s="247" customFormat="1" ht="26.25" customHeight="1" x14ac:dyDescent="0.15">
      <c r="A38" s="266">
        <v>11</v>
      </c>
      <c r="B38" s="861"/>
      <c r="C38" s="862"/>
      <c r="D38" s="862"/>
      <c r="E38" s="862"/>
      <c r="F38" s="862"/>
      <c r="G38" s="862"/>
      <c r="H38" s="862"/>
      <c r="I38" s="862"/>
      <c r="J38" s="862"/>
      <c r="K38" s="862"/>
      <c r="L38" s="862"/>
      <c r="M38" s="862"/>
      <c r="N38" s="862"/>
      <c r="O38" s="862"/>
      <c r="P38" s="863"/>
      <c r="Q38" s="864"/>
      <c r="R38" s="865"/>
      <c r="S38" s="865"/>
      <c r="T38" s="865"/>
      <c r="U38" s="865"/>
      <c r="V38" s="865"/>
      <c r="W38" s="865"/>
      <c r="X38" s="865"/>
      <c r="Y38" s="865"/>
      <c r="Z38" s="865"/>
      <c r="AA38" s="865"/>
      <c r="AB38" s="865"/>
      <c r="AC38" s="865"/>
      <c r="AD38" s="865"/>
      <c r="AE38" s="866"/>
      <c r="AF38" s="867"/>
      <c r="AG38" s="868"/>
      <c r="AH38" s="868"/>
      <c r="AI38" s="868"/>
      <c r="AJ38" s="869"/>
      <c r="AK38" s="936"/>
      <c r="AL38" s="937"/>
      <c r="AM38" s="937"/>
      <c r="AN38" s="937"/>
      <c r="AO38" s="937"/>
      <c r="AP38" s="937"/>
      <c r="AQ38" s="937"/>
      <c r="AR38" s="937"/>
      <c r="AS38" s="937"/>
      <c r="AT38" s="937"/>
      <c r="AU38" s="937"/>
      <c r="AV38" s="937"/>
      <c r="AW38" s="937"/>
      <c r="AX38" s="937"/>
      <c r="AY38" s="937"/>
      <c r="AZ38" s="938"/>
      <c r="BA38" s="938"/>
      <c r="BB38" s="938"/>
      <c r="BC38" s="938"/>
      <c r="BD38" s="938"/>
      <c r="BE38" s="934"/>
      <c r="BF38" s="934"/>
      <c r="BG38" s="934"/>
      <c r="BH38" s="934"/>
      <c r="BI38" s="935"/>
      <c r="BJ38" s="252"/>
      <c r="BK38" s="252"/>
      <c r="BL38" s="252"/>
      <c r="BM38" s="252"/>
      <c r="BN38" s="252"/>
      <c r="BO38" s="265"/>
      <c r="BP38" s="265"/>
      <c r="BQ38" s="262">
        <v>32</v>
      </c>
      <c r="BR38" s="263"/>
      <c r="BS38" s="874"/>
      <c r="BT38" s="875"/>
      <c r="BU38" s="875"/>
      <c r="BV38" s="875"/>
      <c r="BW38" s="875"/>
      <c r="BX38" s="875"/>
      <c r="BY38" s="875"/>
      <c r="BZ38" s="875"/>
      <c r="CA38" s="875"/>
      <c r="CB38" s="875"/>
      <c r="CC38" s="875"/>
      <c r="CD38" s="875"/>
      <c r="CE38" s="875"/>
      <c r="CF38" s="875"/>
      <c r="CG38" s="876"/>
      <c r="CH38" s="887"/>
      <c r="CI38" s="888"/>
      <c r="CJ38" s="888"/>
      <c r="CK38" s="888"/>
      <c r="CL38" s="889"/>
      <c r="CM38" s="887"/>
      <c r="CN38" s="888"/>
      <c r="CO38" s="888"/>
      <c r="CP38" s="888"/>
      <c r="CQ38" s="889"/>
      <c r="CR38" s="887"/>
      <c r="CS38" s="888"/>
      <c r="CT38" s="888"/>
      <c r="CU38" s="888"/>
      <c r="CV38" s="889"/>
      <c r="CW38" s="887"/>
      <c r="CX38" s="888"/>
      <c r="CY38" s="888"/>
      <c r="CZ38" s="888"/>
      <c r="DA38" s="889"/>
      <c r="DB38" s="887"/>
      <c r="DC38" s="888"/>
      <c r="DD38" s="888"/>
      <c r="DE38" s="888"/>
      <c r="DF38" s="889"/>
      <c r="DG38" s="887"/>
      <c r="DH38" s="888"/>
      <c r="DI38" s="888"/>
      <c r="DJ38" s="888"/>
      <c r="DK38" s="889"/>
      <c r="DL38" s="887"/>
      <c r="DM38" s="888"/>
      <c r="DN38" s="888"/>
      <c r="DO38" s="888"/>
      <c r="DP38" s="889"/>
      <c r="DQ38" s="887"/>
      <c r="DR38" s="888"/>
      <c r="DS38" s="888"/>
      <c r="DT38" s="888"/>
      <c r="DU38" s="889"/>
      <c r="DV38" s="890"/>
      <c r="DW38" s="891"/>
      <c r="DX38" s="891"/>
      <c r="DY38" s="891"/>
      <c r="DZ38" s="892"/>
      <c r="EA38" s="246"/>
    </row>
    <row r="39" spans="1:131" s="247" customFormat="1" ht="26.25" customHeight="1" x14ac:dyDescent="0.15">
      <c r="A39" s="266">
        <v>12</v>
      </c>
      <c r="B39" s="861"/>
      <c r="C39" s="862"/>
      <c r="D39" s="862"/>
      <c r="E39" s="862"/>
      <c r="F39" s="862"/>
      <c r="G39" s="862"/>
      <c r="H39" s="862"/>
      <c r="I39" s="862"/>
      <c r="J39" s="862"/>
      <c r="K39" s="862"/>
      <c r="L39" s="862"/>
      <c r="M39" s="862"/>
      <c r="N39" s="862"/>
      <c r="O39" s="862"/>
      <c r="P39" s="863"/>
      <c r="Q39" s="864"/>
      <c r="R39" s="865"/>
      <c r="S39" s="865"/>
      <c r="T39" s="865"/>
      <c r="U39" s="865"/>
      <c r="V39" s="865"/>
      <c r="W39" s="865"/>
      <c r="X39" s="865"/>
      <c r="Y39" s="865"/>
      <c r="Z39" s="865"/>
      <c r="AA39" s="865"/>
      <c r="AB39" s="865"/>
      <c r="AC39" s="865"/>
      <c r="AD39" s="865"/>
      <c r="AE39" s="866"/>
      <c r="AF39" s="867"/>
      <c r="AG39" s="868"/>
      <c r="AH39" s="868"/>
      <c r="AI39" s="868"/>
      <c r="AJ39" s="869"/>
      <c r="AK39" s="936"/>
      <c r="AL39" s="937"/>
      <c r="AM39" s="937"/>
      <c r="AN39" s="937"/>
      <c r="AO39" s="937"/>
      <c r="AP39" s="937"/>
      <c r="AQ39" s="937"/>
      <c r="AR39" s="937"/>
      <c r="AS39" s="937"/>
      <c r="AT39" s="937"/>
      <c r="AU39" s="937"/>
      <c r="AV39" s="937"/>
      <c r="AW39" s="937"/>
      <c r="AX39" s="937"/>
      <c r="AY39" s="937"/>
      <c r="AZ39" s="938"/>
      <c r="BA39" s="938"/>
      <c r="BB39" s="938"/>
      <c r="BC39" s="938"/>
      <c r="BD39" s="938"/>
      <c r="BE39" s="934"/>
      <c r="BF39" s="934"/>
      <c r="BG39" s="934"/>
      <c r="BH39" s="934"/>
      <c r="BI39" s="935"/>
      <c r="BJ39" s="252"/>
      <c r="BK39" s="252"/>
      <c r="BL39" s="252"/>
      <c r="BM39" s="252"/>
      <c r="BN39" s="252"/>
      <c r="BO39" s="265"/>
      <c r="BP39" s="265"/>
      <c r="BQ39" s="262">
        <v>33</v>
      </c>
      <c r="BR39" s="263"/>
      <c r="BS39" s="874"/>
      <c r="BT39" s="875"/>
      <c r="BU39" s="875"/>
      <c r="BV39" s="875"/>
      <c r="BW39" s="875"/>
      <c r="BX39" s="875"/>
      <c r="BY39" s="875"/>
      <c r="BZ39" s="875"/>
      <c r="CA39" s="875"/>
      <c r="CB39" s="875"/>
      <c r="CC39" s="875"/>
      <c r="CD39" s="875"/>
      <c r="CE39" s="875"/>
      <c r="CF39" s="875"/>
      <c r="CG39" s="876"/>
      <c r="CH39" s="887"/>
      <c r="CI39" s="888"/>
      <c r="CJ39" s="888"/>
      <c r="CK39" s="888"/>
      <c r="CL39" s="889"/>
      <c r="CM39" s="887"/>
      <c r="CN39" s="888"/>
      <c r="CO39" s="888"/>
      <c r="CP39" s="888"/>
      <c r="CQ39" s="889"/>
      <c r="CR39" s="887"/>
      <c r="CS39" s="888"/>
      <c r="CT39" s="888"/>
      <c r="CU39" s="888"/>
      <c r="CV39" s="889"/>
      <c r="CW39" s="887"/>
      <c r="CX39" s="888"/>
      <c r="CY39" s="888"/>
      <c r="CZ39" s="888"/>
      <c r="DA39" s="889"/>
      <c r="DB39" s="887"/>
      <c r="DC39" s="888"/>
      <c r="DD39" s="888"/>
      <c r="DE39" s="888"/>
      <c r="DF39" s="889"/>
      <c r="DG39" s="887"/>
      <c r="DH39" s="888"/>
      <c r="DI39" s="888"/>
      <c r="DJ39" s="888"/>
      <c r="DK39" s="889"/>
      <c r="DL39" s="887"/>
      <c r="DM39" s="888"/>
      <c r="DN39" s="888"/>
      <c r="DO39" s="888"/>
      <c r="DP39" s="889"/>
      <c r="DQ39" s="887"/>
      <c r="DR39" s="888"/>
      <c r="DS39" s="888"/>
      <c r="DT39" s="888"/>
      <c r="DU39" s="889"/>
      <c r="DV39" s="890"/>
      <c r="DW39" s="891"/>
      <c r="DX39" s="891"/>
      <c r="DY39" s="891"/>
      <c r="DZ39" s="892"/>
      <c r="EA39" s="246"/>
    </row>
    <row r="40" spans="1:131" s="247" customFormat="1" ht="26.25" customHeight="1" x14ac:dyDescent="0.15">
      <c r="A40" s="261">
        <v>13</v>
      </c>
      <c r="B40" s="861"/>
      <c r="C40" s="862"/>
      <c r="D40" s="862"/>
      <c r="E40" s="862"/>
      <c r="F40" s="862"/>
      <c r="G40" s="862"/>
      <c r="H40" s="862"/>
      <c r="I40" s="862"/>
      <c r="J40" s="862"/>
      <c r="K40" s="862"/>
      <c r="L40" s="862"/>
      <c r="M40" s="862"/>
      <c r="N40" s="862"/>
      <c r="O40" s="862"/>
      <c r="P40" s="863"/>
      <c r="Q40" s="864"/>
      <c r="R40" s="865"/>
      <c r="S40" s="865"/>
      <c r="T40" s="865"/>
      <c r="U40" s="865"/>
      <c r="V40" s="865"/>
      <c r="W40" s="865"/>
      <c r="X40" s="865"/>
      <c r="Y40" s="865"/>
      <c r="Z40" s="865"/>
      <c r="AA40" s="865"/>
      <c r="AB40" s="865"/>
      <c r="AC40" s="865"/>
      <c r="AD40" s="865"/>
      <c r="AE40" s="866"/>
      <c r="AF40" s="867"/>
      <c r="AG40" s="868"/>
      <c r="AH40" s="868"/>
      <c r="AI40" s="868"/>
      <c r="AJ40" s="869"/>
      <c r="AK40" s="936"/>
      <c r="AL40" s="937"/>
      <c r="AM40" s="937"/>
      <c r="AN40" s="937"/>
      <c r="AO40" s="937"/>
      <c r="AP40" s="937"/>
      <c r="AQ40" s="937"/>
      <c r="AR40" s="937"/>
      <c r="AS40" s="937"/>
      <c r="AT40" s="937"/>
      <c r="AU40" s="937"/>
      <c r="AV40" s="937"/>
      <c r="AW40" s="937"/>
      <c r="AX40" s="937"/>
      <c r="AY40" s="937"/>
      <c r="AZ40" s="938"/>
      <c r="BA40" s="938"/>
      <c r="BB40" s="938"/>
      <c r="BC40" s="938"/>
      <c r="BD40" s="938"/>
      <c r="BE40" s="934"/>
      <c r="BF40" s="934"/>
      <c r="BG40" s="934"/>
      <c r="BH40" s="934"/>
      <c r="BI40" s="935"/>
      <c r="BJ40" s="252"/>
      <c r="BK40" s="252"/>
      <c r="BL40" s="252"/>
      <c r="BM40" s="252"/>
      <c r="BN40" s="252"/>
      <c r="BO40" s="265"/>
      <c r="BP40" s="265"/>
      <c r="BQ40" s="262">
        <v>34</v>
      </c>
      <c r="BR40" s="263"/>
      <c r="BS40" s="874"/>
      <c r="BT40" s="875"/>
      <c r="BU40" s="875"/>
      <c r="BV40" s="875"/>
      <c r="BW40" s="875"/>
      <c r="BX40" s="875"/>
      <c r="BY40" s="875"/>
      <c r="BZ40" s="875"/>
      <c r="CA40" s="875"/>
      <c r="CB40" s="875"/>
      <c r="CC40" s="875"/>
      <c r="CD40" s="875"/>
      <c r="CE40" s="875"/>
      <c r="CF40" s="875"/>
      <c r="CG40" s="876"/>
      <c r="CH40" s="887"/>
      <c r="CI40" s="888"/>
      <c r="CJ40" s="888"/>
      <c r="CK40" s="888"/>
      <c r="CL40" s="889"/>
      <c r="CM40" s="887"/>
      <c r="CN40" s="888"/>
      <c r="CO40" s="888"/>
      <c r="CP40" s="888"/>
      <c r="CQ40" s="889"/>
      <c r="CR40" s="887"/>
      <c r="CS40" s="888"/>
      <c r="CT40" s="888"/>
      <c r="CU40" s="888"/>
      <c r="CV40" s="889"/>
      <c r="CW40" s="887"/>
      <c r="CX40" s="888"/>
      <c r="CY40" s="888"/>
      <c r="CZ40" s="888"/>
      <c r="DA40" s="889"/>
      <c r="DB40" s="887"/>
      <c r="DC40" s="888"/>
      <c r="DD40" s="888"/>
      <c r="DE40" s="888"/>
      <c r="DF40" s="889"/>
      <c r="DG40" s="887"/>
      <c r="DH40" s="888"/>
      <c r="DI40" s="888"/>
      <c r="DJ40" s="888"/>
      <c r="DK40" s="889"/>
      <c r="DL40" s="887"/>
      <c r="DM40" s="888"/>
      <c r="DN40" s="888"/>
      <c r="DO40" s="888"/>
      <c r="DP40" s="889"/>
      <c r="DQ40" s="887"/>
      <c r="DR40" s="888"/>
      <c r="DS40" s="888"/>
      <c r="DT40" s="888"/>
      <c r="DU40" s="889"/>
      <c r="DV40" s="890"/>
      <c r="DW40" s="891"/>
      <c r="DX40" s="891"/>
      <c r="DY40" s="891"/>
      <c r="DZ40" s="892"/>
      <c r="EA40" s="246"/>
    </row>
    <row r="41" spans="1:131" s="247" customFormat="1" ht="26.25" customHeight="1" x14ac:dyDescent="0.15">
      <c r="A41" s="261">
        <v>14</v>
      </c>
      <c r="B41" s="861"/>
      <c r="C41" s="862"/>
      <c r="D41" s="862"/>
      <c r="E41" s="862"/>
      <c r="F41" s="862"/>
      <c r="G41" s="862"/>
      <c r="H41" s="862"/>
      <c r="I41" s="862"/>
      <c r="J41" s="862"/>
      <c r="K41" s="862"/>
      <c r="L41" s="862"/>
      <c r="M41" s="862"/>
      <c r="N41" s="862"/>
      <c r="O41" s="862"/>
      <c r="P41" s="863"/>
      <c r="Q41" s="864"/>
      <c r="R41" s="865"/>
      <c r="S41" s="865"/>
      <c r="T41" s="865"/>
      <c r="U41" s="865"/>
      <c r="V41" s="865"/>
      <c r="W41" s="865"/>
      <c r="X41" s="865"/>
      <c r="Y41" s="865"/>
      <c r="Z41" s="865"/>
      <c r="AA41" s="865"/>
      <c r="AB41" s="865"/>
      <c r="AC41" s="865"/>
      <c r="AD41" s="865"/>
      <c r="AE41" s="866"/>
      <c r="AF41" s="867"/>
      <c r="AG41" s="868"/>
      <c r="AH41" s="868"/>
      <c r="AI41" s="868"/>
      <c r="AJ41" s="869"/>
      <c r="AK41" s="936"/>
      <c r="AL41" s="937"/>
      <c r="AM41" s="937"/>
      <c r="AN41" s="937"/>
      <c r="AO41" s="937"/>
      <c r="AP41" s="937"/>
      <c r="AQ41" s="937"/>
      <c r="AR41" s="937"/>
      <c r="AS41" s="937"/>
      <c r="AT41" s="937"/>
      <c r="AU41" s="937"/>
      <c r="AV41" s="937"/>
      <c r="AW41" s="937"/>
      <c r="AX41" s="937"/>
      <c r="AY41" s="937"/>
      <c r="AZ41" s="938"/>
      <c r="BA41" s="938"/>
      <c r="BB41" s="938"/>
      <c r="BC41" s="938"/>
      <c r="BD41" s="938"/>
      <c r="BE41" s="934"/>
      <c r="BF41" s="934"/>
      <c r="BG41" s="934"/>
      <c r="BH41" s="934"/>
      <c r="BI41" s="935"/>
      <c r="BJ41" s="252"/>
      <c r="BK41" s="252"/>
      <c r="BL41" s="252"/>
      <c r="BM41" s="252"/>
      <c r="BN41" s="252"/>
      <c r="BO41" s="265"/>
      <c r="BP41" s="265"/>
      <c r="BQ41" s="262">
        <v>35</v>
      </c>
      <c r="BR41" s="263"/>
      <c r="BS41" s="874"/>
      <c r="BT41" s="875"/>
      <c r="BU41" s="875"/>
      <c r="BV41" s="875"/>
      <c r="BW41" s="875"/>
      <c r="BX41" s="875"/>
      <c r="BY41" s="875"/>
      <c r="BZ41" s="875"/>
      <c r="CA41" s="875"/>
      <c r="CB41" s="875"/>
      <c r="CC41" s="875"/>
      <c r="CD41" s="875"/>
      <c r="CE41" s="875"/>
      <c r="CF41" s="875"/>
      <c r="CG41" s="876"/>
      <c r="CH41" s="887"/>
      <c r="CI41" s="888"/>
      <c r="CJ41" s="888"/>
      <c r="CK41" s="888"/>
      <c r="CL41" s="889"/>
      <c r="CM41" s="887"/>
      <c r="CN41" s="888"/>
      <c r="CO41" s="888"/>
      <c r="CP41" s="888"/>
      <c r="CQ41" s="889"/>
      <c r="CR41" s="887"/>
      <c r="CS41" s="888"/>
      <c r="CT41" s="888"/>
      <c r="CU41" s="888"/>
      <c r="CV41" s="889"/>
      <c r="CW41" s="887"/>
      <c r="CX41" s="888"/>
      <c r="CY41" s="888"/>
      <c r="CZ41" s="888"/>
      <c r="DA41" s="889"/>
      <c r="DB41" s="887"/>
      <c r="DC41" s="888"/>
      <c r="DD41" s="888"/>
      <c r="DE41" s="888"/>
      <c r="DF41" s="889"/>
      <c r="DG41" s="887"/>
      <c r="DH41" s="888"/>
      <c r="DI41" s="888"/>
      <c r="DJ41" s="888"/>
      <c r="DK41" s="889"/>
      <c r="DL41" s="887"/>
      <c r="DM41" s="888"/>
      <c r="DN41" s="888"/>
      <c r="DO41" s="888"/>
      <c r="DP41" s="889"/>
      <c r="DQ41" s="887"/>
      <c r="DR41" s="888"/>
      <c r="DS41" s="888"/>
      <c r="DT41" s="888"/>
      <c r="DU41" s="889"/>
      <c r="DV41" s="890"/>
      <c r="DW41" s="891"/>
      <c r="DX41" s="891"/>
      <c r="DY41" s="891"/>
      <c r="DZ41" s="892"/>
      <c r="EA41" s="246"/>
    </row>
    <row r="42" spans="1:131" s="247" customFormat="1" ht="26.25" customHeight="1" x14ac:dyDescent="0.15">
      <c r="A42" s="261">
        <v>15</v>
      </c>
      <c r="B42" s="861"/>
      <c r="C42" s="862"/>
      <c r="D42" s="862"/>
      <c r="E42" s="862"/>
      <c r="F42" s="862"/>
      <c r="G42" s="862"/>
      <c r="H42" s="862"/>
      <c r="I42" s="862"/>
      <c r="J42" s="862"/>
      <c r="K42" s="862"/>
      <c r="L42" s="862"/>
      <c r="M42" s="862"/>
      <c r="N42" s="862"/>
      <c r="O42" s="862"/>
      <c r="P42" s="863"/>
      <c r="Q42" s="864"/>
      <c r="R42" s="865"/>
      <c r="S42" s="865"/>
      <c r="T42" s="865"/>
      <c r="U42" s="865"/>
      <c r="V42" s="865"/>
      <c r="W42" s="865"/>
      <c r="X42" s="865"/>
      <c r="Y42" s="865"/>
      <c r="Z42" s="865"/>
      <c r="AA42" s="865"/>
      <c r="AB42" s="865"/>
      <c r="AC42" s="865"/>
      <c r="AD42" s="865"/>
      <c r="AE42" s="866"/>
      <c r="AF42" s="867"/>
      <c r="AG42" s="868"/>
      <c r="AH42" s="868"/>
      <c r="AI42" s="868"/>
      <c r="AJ42" s="869"/>
      <c r="AK42" s="936"/>
      <c r="AL42" s="937"/>
      <c r="AM42" s="937"/>
      <c r="AN42" s="937"/>
      <c r="AO42" s="937"/>
      <c r="AP42" s="937"/>
      <c r="AQ42" s="937"/>
      <c r="AR42" s="937"/>
      <c r="AS42" s="937"/>
      <c r="AT42" s="937"/>
      <c r="AU42" s="937"/>
      <c r="AV42" s="937"/>
      <c r="AW42" s="937"/>
      <c r="AX42" s="937"/>
      <c r="AY42" s="937"/>
      <c r="AZ42" s="938"/>
      <c r="BA42" s="938"/>
      <c r="BB42" s="938"/>
      <c r="BC42" s="938"/>
      <c r="BD42" s="938"/>
      <c r="BE42" s="934"/>
      <c r="BF42" s="934"/>
      <c r="BG42" s="934"/>
      <c r="BH42" s="934"/>
      <c r="BI42" s="935"/>
      <c r="BJ42" s="252"/>
      <c r="BK42" s="252"/>
      <c r="BL42" s="252"/>
      <c r="BM42" s="252"/>
      <c r="BN42" s="252"/>
      <c r="BO42" s="265"/>
      <c r="BP42" s="265"/>
      <c r="BQ42" s="262">
        <v>36</v>
      </c>
      <c r="BR42" s="263"/>
      <c r="BS42" s="874"/>
      <c r="BT42" s="875"/>
      <c r="BU42" s="875"/>
      <c r="BV42" s="875"/>
      <c r="BW42" s="875"/>
      <c r="BX42" s="875"/>
      <c r="BY42" s="875"/>
      <c r="BZ42" s="875"/>
      <c r="CA42" s="875"/>
      <c r="CB42" s="875"/>
      <c r="CC42" s="875"/>
      <c r="CD42" s="875"/>
      <c r="CE42" s="875"/>
      <c r="CF42" s="875"/>
      <c r="CG42" s="876"/>
      <c r="CH42" s="887"/>
      <c r="CI42" s="888"/>
      <c r="CJ42" s="888"/>
      <c r="CK42" s="888"/>
      <c r="CL42" s="889"/>
      <c r="CM42" s="887"/>
      <c r="CN42" s="888"/>
      <c r="CO42" s="888"/>
      <c r="CP42" s="888"/>
      <c r="CQ42" s="889"/>
      <c r="CR42" s="887"/>
      <c r="CS42" s="888"/>
      <c r="CT42" s="888"/>
      <c r="CU42" s="888"/>
      <c r="CV42" s="889"/>
      <c r="CW42" s="887"/>
      <c r="CX42" s="888"/>
      <c r="CY42" s="888"/>
      <c r="CZ42" s="888"/>
      <c r="DA42" s="889"/>
      <c r="DB42" s="887"/>
      <c r="DC42" s="888"/>
      <c r="DD42" s="888"/>
      <c r="DE42" s="888"/>
      <c r="DF42" s="889"/>
      <c r="DG42" s="887"/>
      <c r="DH42" s="888"/>
      <c r="DI42" s="888"/>
      <c r="DJ42" s="888"/>
      <c r="DK42" s="889"/>
      <c r="DL42" s="887"/>
      <c r="DM42" s="888"/>
      <c r="DN42" s="888"/>
      <c r="DO42" s="888"/>
      <c r="DP42" s="889"/>
      <c r="DQ42" s="887"/>
      <c r="DR42" s="888"/>
      <c r="DS42" s="888"/>
      <c r="DT42" s="888"/>
      <c r="DU42" s="889"/>
      <c r="DV42" s="890"/>
      <c r="DW42" s="891"/>
      <c r="DX42" s="891"/>
      <c r="DY42" s="891"/>
      <c r="DZ42" s="892"/>
      <c r="EA42" s="246"/>
    </row>
    <row r="43" spans="1:131" s="247" customFormat="1" ht="26.25" customHeight="1" x14ac:dyDescent="0.15">
      <c r="A43" s="261">
        <v>16</v>
      </c>
      <c r="B43" s="861"/>
      <c r="C43" s="862"/>
      <c r="D43" s="862"/>
      <c r="E43" s="862"/>
      <c r="F43" s="862"/>
      <c r="G43" s="862"/>
      <c r="H43" s="862"/>
      <c r="I43" s="862"/>
      <c r="J43" s="862"/>
      <c r="K43" s="862"/>
      <c r="L43" s="862"/>
      <c r="M43" s="862"/>
      <c r="N43" s="862"/>
      <c r="O43" s="862"/>
      <c r="P43" s="863"/>
      <c r="Q43" s="864"/>
      <c r="R43" s="865"/>
      <c r="S43" s="865"/>
      <c r="T43" s="865"/>
      <c r="U43" s="865"/>
      <c r="V43" s="865"/>
      <c r="W43" s="865"/>
      <c r="X43" s="865"/>
      <c r="Y43" s="865"/>
      <c r="Z43" s="865"/>
      <c r="AA43" s="865"/>
      <c r="AB43" s="865"/>
      <c r="AC43" s="865"/>
      <c r="AD43" s="865"/>
      <c r="AE43" s="866"/>
      <c r="AF43" s="867"/>
      <c r="AG43" s="868"/>
      <c r="AH43" s="868"/>
      <c r="AI43" s="868"/>
      <c r="AJ43" s="869"/>
      <c r="AK43" s="936"/>
      <c r="AL43" s="937"/>
      <c r="AM43" s="937"/>
      <c r="AN43" s="937"/>
      <c r="AO43" s="937"/>
      <c r="AP43" s="937"/>
      <c r="AQ43" s="937"/>
      <c r="AR43" s="937"/>
      <c r="AS43" s="937"/>
      <c r="AT43" s="937"/>
      <c r="AU43" s="937"/>
      <c r="AV43" s="937"/>
      <c r="AW43" s="937"/>
      <c r="AX43" s="937"/>
      <c r="AY43" s="937"/>
      <c r="AZ43" s="938"/>
      <c r="BA43" s="938"/>
      <c r="BB43" s="938"/>
      <c r="BC43" s="938"/>
      <c r="BD43" s="938"/>
      <c r="BE43" s="934"/>
      <c r="BF43" s="934"/>
      <c r="BG43" s="934"/>
      <c r="BH43" s="934"/>
      <c r="BI43" s="935"/>
      <c r="BJ43" s="252"/>
      <c r="BK43" s="252"/>
      <c r="BL43" s="252"/>
      <c r="BM43" s="252"/>
      <c r="BN43" s="252"/>
      <c r="BO43" s="265"/>
      <c r="BP43" s="265"/>
      <c r="BQ43" s="262">
        <v>37</v>
      </c>
      <c r="BR43" s="263"/>
      <c r="BS43" s="874"/>
      <c r="BT43" s="875"/>
      <c r="BU43" s="875"/>
      <c r="BV43" s="875"/>
      <c r="BW43" s="875"/>
      <c r="BX43" s="875"/>
      <c r="BY43" s="875"/>
      <c r="BZ43" s="875"/>
      <c r="CA43" s="875"/>
      <c r="CB43" s="875"/>
      <c r="CC43" s="875"/>
      <c r="CD43" s="875"/>
      <c r="CE43" s="875"/>
      <c r="CF43" s="875"/>
      <c r="CG43" s="876"/>
      <c r="CH43" s="887"/>
      <c r="CI43" s="888"/>
      <c r="CJ43" s="888"/>
      <c r="CK43" s="888"/>
      <c r="CL43" s="889"/>
      <c r="CM43" s="887"/>
      <c r="CN43" s="888"/>
      <c r="CO43" s="888"/>
      <c r="CP43" s="888"/>
      <c r="CQ43" s="889"/>
      <c r="CR43" s="887"/>
      <c r="CS43" s="888"/>
      <c r="CT43" s="888"/>
      <c r="CU43" s="888"/>
      <c r="CV43" s="889"/>
      <c r="CW43" s="887"/>
      <c r="CX43" s="888"/>
      <c r="CY43" s="888"/>
      <c r="CZ43" s="888"/>
      <c r="DA43" s="889"/>
      <c r="DB43" s="887"/>
      <c r="DC43" s="888"/>
      <c r="DD43" s="888"/>
      <c r="DE43" s="888"/>
      <c r="DF43" s="889"/>
      <c r="DG43" s="887"/>
      <c r="DH43" s="888"/>
      <c r="DI43" s="888"/>
      <c r="DJ43" s="888"/>
      <c r="DK43" s="889"/>
      <c r="DL43" s="887"/>
      <c r="DM43" s="888"/>
      <c r="DN43" s="888"/>
      <c r="DO43" s="888"/>
      <c r="DP43" s="889"/>
      <c r="DQ43" s="887"/>
      <c r="DR43" s="888"/>
      <c r="DS43" s="888"/>
      <c r="DT43" s="888"/>
      <c r="DU43" s="889"/>
      <c r="DV43" s="890"/>
      <c r="DW43" s="891"/>
      <c r="DX43" s="891"/>
      <c r="DY43" s="891"/>
      <c r="DZ43" s="892"/>
      <c r="EA43" s="246"/>
    </row>
    <row r="44" spans="1:131" s="247" customFormat="1" ht="26.25" customHeight="1" x14ac:dyDescent="0.15">
      <c r="A44" s="261">
        <v>17</v>
      </c>
      <c r="B44" s="861"/>
      <c r="C44" s="862"/>
      <c r="D44" s="862"/>
      <c r="E44" s="862"/>
      <c r="F44" s="862"/>
      <c r="G44" s="862"/>
      <c r="H44" s="862"/>
      <c r="I44" s="862"/>
      <c r="J44" s="862"/>
      <c r="K44" s="862"/>
      <c r="L44" s="862"/>
      <c r="M44" s="862"/>
      <c r="N44" s="862"/>
      <c r="O44" s="862"/>
      <c r="P44" s="863"/>
      <c r="Q44" s="864"/>
      <c r="R44" s="865"/>
      <c r="S44" s="865"/>
      <c r="T44" s="865"/>
      <c r="U44" s="865"/>
      <c r="V44" s="865"/>
      <c r="W44" s="865"/>
      <c r="X44" s="865"/>
      <c r="Y44" s="865"/>
      <c r="Z44" s="865"/>
      <c r="AA44" s="865"/>
      <c r="AB44" s="865"/>
      <c r="AC44" s="865"/>
      <c r="AD44" s="865"/>
      <c r="AE44" s="866"/>
      <c r="AF44" s="867"/>
      <c r="AG44" s="868"/>
      <c r="AH44" s="868"/>
      <c r="AI44" s="868"/>
      <c r="AJ44" s="869"/>
      <c r="AK44" s="936"/>
      <c r="AL44" s="937"/>
      <c r="AM44" s="937"/>
      <c r="AN44" s="937"/>
      <c r="AO44" s="937"/>
      <c r="AP44" s="937"/>
      <c r="AQ44" s="937"/>
      <c r="AR44" s="937"/>
      <c r="AS44" s="937"/>
      <c r="AT44" s="937"/>
      <c r="AU44" s="937"/>
      <c r="AV44" s="937"/>
      <c r="AW44" s="937"/>
      <c r="AX44" s="937"/>
      <c r="AY44" s="937"/>
      <c r="AZ44" s="938"/>
      <c r="BA44" s="938"/>
      <c r="BB44" s="938"/>
      <c r="BC44" s="938"/>
      <c r="BD44" s="938"/>
      <c r="BE44" s="934"/>
      <c r="BF44" s="934"/>
      <c r="BG44" s="934"/>
      <c r="BH44" s="934"/>
      <c r="BI44" s="935"/>
      <c r="BJ44" s="252"/>
      <c r="BK44" s="252"/>
      <c r="BL44" s="252"/>
      <c r="BM44" s="252"/>
      <c r="BN44" s="252"/>
      <c r="BO44" s="265"/>
      <c r="BP44" s="265"/>
      <c r="BQ44" s="262">
        <v>38</v>
      </c>
      <c r="BR44" s="263"/>
      <c r="BS44" s="874"/>
      <c r="BT44" s="875"/>
      <c r="BU44" s="875"/>
      <c r="BV44" s="875"/>
      <c r="BW44" s="875"/>
      <c r="BX44" s="875"/>
      <c r="BY44" s="875"/>
      <c r="BZ44" s="875"/>
      <c r="CA44" s="875"/>
      <c r="CB44" s="875"/>
      <c r="CC44" s="875"/>
      <c r="CD44" s="875"/>
      <c r="CE44" s="875"/>
      <c r="CF44" s="875"/>
      <c r="CG44" s="876"/>
      <c r="CH44" s="887"/>
      <c r="CI44" s="888"/>
      <c r="CJ44" s="888"/>
      <c r="CK44" s="888"/>
      <c r="CL44" s="889"/>
      <c r="CM44" s="887"/>
      <c r="CN44" s="888"/>
      <c r="CO44" s="888"/>
      <c r="CP44" s="888"/>
      <c r="CQ44" s="889"/>
      <c r="CR44" s="887"/>
      <c r="CS44" s="888"/>
      <c r="CT44" s="888"/>
      <c r="CU44" s="888"/>
      <c r="CV44" s="889"/>
      <c r="CW44" s="887"/>
      <c r="CX44" s="888"/>
      <c r="CY44" s="888"/>
      <c r="CZ44" s="888"/>
      <c r="DA44" s="889"/>
      <c r="DB44" s="887"/>
      <c r="DC44" s="888"/>
      <c r="DD44" s="888"/>
      <c r="DE44" s="888"/>
      <c r="DF44" s="889"/>
      <c r="DG44" s="887"/>
      <c r="DH44" s="888"/>
      <c r="DI44" s="888"/>
      <c r="DJ44" s="888"/>
      <c r="DK44" s="889"/>
      <c r="DL44" s="887"/>
      <c r="DM44" s="888"/>
      <c r="DN44" s="888"/>
      <c r="DO44" s="888"/>
      <c r="DP44" s="889"/>
      <c r="DQ44" s="887"/>
      <c r="DR44" s="888"/>
      <c r="DS44" s="888"/>
      <c r="DT44" s="888"/>
      <c r="DU44" s="889"/>
      <c r="DV44" s="890"/>
      <c r="DW44" s="891"/>
      <c r="DX44" s="891"/>
      <c r="DY44" s="891"/>
      <c r="DZ44" s="892"/>
      <c r="EA44" s="246"/>
    </row>
    <row r="45" spans="1:131" s="247" customFormat="1" ht="26.25" customHeight="1" x14ac:dyDescent="0.15">
      <c r="A45" s="261">
        <v>18</v>
      </c>
      <c r="B45" s="861"/>
      <c r="C45" s="862"/>
      <c r="D45" s="862"/>
      <c r="E45" s="862"/>
      <c r="F45" s="862"/>
      <c r="G45" s="862"/>
      <c r="H45" s="862"/>
      <c r="I45" s="862"/>
      <c r="J45" s="862"/>
      <c r="K45" s="862"/>
      <c r="L45" s="862"/>
      <c r="M45" s="862"/>
      <c r="N45" s="862"/>
      <c r="O45" s="862"/>
      <c r="P45" s="863"/>
      <c r="Q45" s="864"/>
      <c r="R45" s="865"/>
      <c r="S45" s="865"/>
      <c r="T45" s="865"/>
      <c r="U45" s="865"/>
      <c r="V45" s="865"/>
      <c r="W45" s="865"/>
      <c r="X45" s="865"/>
      <c r="Y45" s="865"/>
      <c r="Z45" s="865"/>
      <c r="AA45" s="865"/>
      <c r="AB45" s="865"/>
      <c r="AC45" s="865"/>
      <c r="AD45" s="865"/>
      <c r="AE45" s="866"/>
      <c r="AF45" s="867"/>
      <c r="AG45" s="868"/>
      <c r="AH45" s="868"/>
      <c r="AI45" s="868"/>
      <c r="AJ45" s="869"/>
      <c r="AK45" s="936"/>
      <c r="AL45" s="937"/>
      <c r="AM45" s="937"/>
      <c r="AN45" s="937"/>
      <c r="AO45" s="937"/>
      <c r="AP45" s="937"/>
      <c r="AQ45" s="937"/>
      <c r="AR45" s="937"/>
      <c r="AS45" s="937"/>
      <c r="AT45" s="937"/>
      <c r="AU45" s="937"/>
      <c r="AV45" s="937"/>
      <c r="AW45" s="937"/>
      <c r="AX45" s="937"/>
      <c r="AY45" s="937"/>
      <c r="AZ45" s="938"/>
      <c r="BA45" s="938"/>
      <c r="BB45" s="938"/>
      <c r="BC45" s="938"/>
      <c r="BD45" s="938"/>
      <c r="BE45" s="934"/>
      <c r="BF45" s="934"/>
      <c r="BG45" s="934"/>
      <c r="BH45" s="934"/>
      <c r="BI45" s="935"/>
      <c r="BJ45" s="252"/>
      <c r="BK45" s="252"/>
      <c r="BL45" s="252"/>
      <c r="BM45" s="252"/>
      <c r="BN45" s="252"/>
      <c r="BO45" s="265"/>
      <c r="BP45" s="265"/>
      <c r="BQ45" s="262">
        <v>39</v>
      </c>
      <c r="BR45" s="263"/>
      <c r="BS45" s="874"/>
      <c r="BT45" s="875"/>
      <c r="BU45" s="875"/>
      <c r="BV45" s="875"/>
      <c r="BW45" s="875"/>
      <c r="BX45" s="875"/>
      <c r="BY45" s="875"/>
      <c r="BZ45" s="875"/>
      <c r="CA45" s="875"/>
      <c r="CB45" s="875"/>
      <c r="CC45" s="875"/>
      <c r="CD45" s="875"/>
      <c r="CE45" s="875"/>
      <c r="CF45" s="875"/>
      <c r="CG45" s="876"/>
      <c r="CH45" s="887"/>
      <c r="CI45" s="888"/>
      <c r="CJ45" s="888"/>
      <c r="CK45" s="888"/>
      <c r="CL45" s="889"/>
      <c r="CM45" s="887"/>
      <c r="CN45" s="888"/>
      <c r="CO45" s="888"/>
      <c r="CP45" s="888"/>
      <c r="CQ45" s="889"/>
      <c r="CR45" s="887"/>
      <c r="CS45" s="888"/>
      <c r="CT45" s="888"/>
      <c r="CU45" s="888"/>
      <c r="CV45" s="889"/>
      <c r="CW45" s="887"/>
      <c r="CX45" s="888"/>
      <c r="CY45" s="888"/>
      <c r="CZ45" s="888"/>
      <c r="DA45" s="889"/>
      <c r="DB45" s="887"/>
      <c r="DC45" s="888"/>
      <c r="DD45" s="888"/>
      <c r="DE45" s="888"/>
      <c r="DF45" s="889"/>
      <c r="DG45" s="887"/>
      <c r="DH45" s="888"/>
      <c r="DI45" s="888"/>
      <c r="DJ45" s="888"/>
      <c r="DK45" s="889"/>
      <c r="DL45" s="887"/>
      <c r="DM45" s="888"/>
      <c r="DN45" s="888"/>
      <c r="DO45" s="888"/>
      <c r="DP45" s="889"/>
      <c r="DQ45" s="887"/>
      <c r="DR45" s="888"/>
      <c r="DS45" s="888"/>
      <c r="DT45" s="888"/>
      <c r="DU45" s="889"/>
      <c r="DV45" s="890"/>
      <c r="DW45" s="891"/>
      <c r="DX45" s="891"/>
      <c r="DY45" s="891"/>
      <c r="DZ45" s="892"/>
      <c r="EA45" s="246"/>
    </row>
    <row r="46" spans="1:131" s="247" customFormat="1" ht="26.25" customHeight="1" x14ac:dyDescent="0.15">
      <c r="A46" s="261">
        <v>19</v>
      </c>
      <c r="B46" s="861"/>
      <c r="C46" s="862"/>
      <c r="D46" s="862"/>
      <c r="E46" s="862"/>
      <c r="F46" s="862"/>
      <c r="G46" s="862"/>
      <c r="H46" s="862"/>
      <c r="I46" s="862"/>
      <c r="J46" s="862"/>
      <c r="K46" s="862"/>
      <c r="L46" s="862"/>
      <c r="M46" s="862"/>
      <c r="N46" s="862"/>
      <c r="O46" s="862"/>
      <c r="P46" s="863"/>
      <c r="Q46" s="864"/>
      <c r="R46" s="865"/>
      <c r="S46" s="865"/>
      <c r="T46" s="865"/>
      <c r="U46" s="865"/>
      <c r="V46" s="865"/>
      <c r="W46" s="865"/>
      <c r="X46" s="865"/>
      <c r="Y46" s="865"/>
      <c r="Z46" s="865"/>
      <c r="AA46" s="865"/>
      <c r="AB46" s="865"/>
      <c r="AC46" s="865"/>
      <c r="AD46" s="865"/>
      <c r="AE46" s="866"/>
      <c r="AF46" s="867"/>
      <c r="AG46" s="868"/>
      <c r="AH46" s="868"/>
      <c r="AI46" s="868"/>
      <c r="AJ46" s="869"/>
      <c r="AK46" s="936"/>
      <c r="AL46" s="937"/>
      <c r="AM46" s="937"/>
      <c r="AN46" s="937"/>
      <c r="AO46" s="937"/>
      <c r="AP46" s="937"/>
      <c r="AQ46" s="937"/>
      <c r="AR46" s="937"/>
      <c r="AS46" s="937"/>
      <c r="AT46" s="937"/>
      <c r="AU46" s="937"/>
      <c r="AV46" s="937"/>
      <c r="AW46" s="937"/>
      <c r="AX46" s="937"/>
      <c r="AY46" s="937"/>
      <c r="AZ46" s="938"/>
      <c r="BA46" s="938"/>
      <c r="BB46" s="938"/>
      <c r="BC46" s="938"/>
      <c r="BD46" s="938"/>
      <c r="BE46" s="934"/>
      <c r="BF46" s="934"/>
      <c r="BG46" s="934"/>
      <c r="BH46" s="934"/>
      <c r="BI46" s="935"/>
      <c r="BJ46" s="252"/>
      <c r="BK46" s="252"/>
      <c r="BL46" s="252"/>
      <c r="BM46" s="252"/>
      <c r="BN46" s="252"/>
      <c r="BO46" s="265"/>
      <c r="BP46" s="265"/>
      <c r="BQ46" s="262">
        <v>40</v>
      </c>
      <c r="BR46" s="263"/>
      <c r="BS46" s="874"/>
      <c r="BT46" s="875"/>
      <c r="BU46" s="875"/>
      <c r="BV46" s="875"/>
      <c r="BW46" s="875"/>
      <c r="BX46" s="875"/>
      <c r="BY46" s="875"/>
      <c r="BZ46" s="875"/>
      <c r="CA46" s="875"/>
      <c r="CB46" s="875"/>
      <c r="CC46" s="875"/>
      <c r="CD46" s="875"/>
      <c r="CE46" s="875"/>
      <c r="CF46" s="875"/>
      <c r="CG46" s="876"/>
      <c r="CH46" s="887"/>
      <c r="CI46" s="888"/>
      <c r="CJ46" s="888"/>
      <c r="CK46" s="888"/>
      <c r="CL46" s="889"/>
      <c r="CM46" s="887"/>
      <c r="CN46" s="888"/>
      <c r="CO46" s="888"/>
      <c r="CP46" s="888"/>
      <c r="CQ46" s="889"/>
      <c r="CR46" s="887"/>
      <c r="CS46" s="888"/>
      <c r="CT46" s="888"/>
      <c r="CU46" s="888"/>
      <c r="CV46" s="889"/>
      <c r="CW46" s="887"/>
      <c r="CX46" s="888"/>
      <c r="CY46" s="888"/>
      <c r="CZ46" s="888"/>
      <c r="DA46" s="889"/>
      <c r="DB46" s="887"/>
      <c r="DC46" s="888"/>
      <c r="DD46" s="888"/>
      <c r="DE46" s="888"/>
      <c r="DF46" s="889"/>
      <c r="DG46" s="887"/>
      <c r="DH46" s="888"/>
      <c r="DI46" s="888"/>
      <c r="DJ46" s="888"/>
      <c r="DK46" s="889"/>
      <c r="DL46" s="887"/>
      <c r="DM46" s="888"/>
      <c r="DN46" s="888"/>
      <c r="DO46" s="888"/>
      <c r="DP46" s="889"/>
      <c r="DQ46" s="887"/>
      <c r="DR46" s="888"/>
      <c r="DS46" s="888"/>
      <c r="DT46" s="888"/>
      <c r="DU46" s="889"/>
      <c r="DV46" s="890"/>
      <c r="DW46" s="891"/>
      <c r="DX46" s="891"/>
      <c r="DY46" s="891"/>
      <c r="DZ46" s="892"/>
      <c r="EA46" s="246"/>
    </row>
    <row r="47" spans="1:131" s="247" customFormat="1" ht="26.25" customHeight="1" x14ac:dyDescent="0.15">
      <c r="A47" s="261">
        <v>20</v>
      </c>
      <c r="B47" s="861"/>
      <c r="C47" s="862"/>
      <c r="D47" s="862"/>
      <c r="E47" s="862"/>
      <c r="F47" s="862"/>
      <c r="G47" s="862"/>
      <c r="H47" s="862"/>
      <c r="I47" s="862"/>
      <c r="J47" s="862"/>
      <c r="K47" s="862"/>
      <c r="L47" s="862"/>
      <c r="M47" s="862"/>
      <c r="N47" s="862"/>
      <c r="O47" s="862"/>
      <c r="P47" s="863"/>
      <c r="Q47" s="864"/>
      <c r="R47" s="865"/>
      <c r="S47" s="865"/>
      <c r="T47" s="865"/>
      <c r="U47" s="865"/>
      <c r="V47" s="865"/>
      <c r="W47" s="865"/>
      <c r="X47" s="865"/>
      <c r="Y47" s="865"/>
      <c r="Z47" s="865"/>
      <c r="AA47" s="865"/>
      <c r="AB47" s="865"/>
      <c r="AC47" s="865"/>
      <c r="AD47" s="865"/>
      <c r="AE47" s="866"/>
      <c r="AF47" s="867"/>
      <c r="AG47" s="868"/>
      <c r="AH47" s="868"/>
      <c r="AI47" s="868"/>
      <c r="AJ47" s="869"/>
      <c r="AK47" s="936"/>
      <c r="AL47" s="937"/>
      <c r="AM47" s="937"/>
      <c r="AN47" s="937"/>
      <c r="AO47" s="937"/>
      <c r="AP47" s="937"/>
      <c r="AQ47" s="937"/>
      <c r="AR47" s="937"/>
      <c r="AS47" s="937"/>
      <c r="AT47" s="937"/>
      <c r="AU47" s="937"/>
      <c r="AV47" s="937"/>
      <c r="AW47" s="937"/>
      <c r="AX47" s="937"/>
      <c r="AY47" s="937"/>
      <c r="AZ47" s="938"/>
      <c r="BA47" s="938"/>
      <c r="BB47" s="938"/>
      <c r="BC47" s="938"/>
      <c r="BD47" s="938"/>
      <c r="BE47" s="934"/>
      <c r="BF47" s="934"/>
      <c r="BG47" s="934"/>
      <c r="BH47" s="934"/>
      <c r="BI47" s="935"/>
      <c r="BJ47" s="252"/>
      <c r="BK47" s="252"/>
      <c r="BL47" s="252"/>
      <c r="BM47" s="252"/>
      <c r="BN47" s="252"/>
      <c r="BO47" s="265"/>
      <c r="BP47" s="265"/>
      <c r="BQ47" s="262">
        <v>41</v>
      </c>
      <c r="BR47" s="263"/>
      <c r="BS47" s="874"/>
      <c r="BT47" s="875"/>
      <c r="BU47" s="875"/>
      <c r="BV47" s="875"/>
      <c r="BW47" s="875"/>
      <c r="BX47" s="875"/>
      <c r="BY47" s="875"/>
      <c r="BZ47" s="875"/>
      <c r="CA47" s="875"/>
      <c r="CB47" s="875"/>
      <c r="CC47" s="875"/>
      <c r="CD47" s="875"/>
      <c r="CE47" s="875"/>
      <c r="CF47" s="875"/>
      <c r="CG47" s="876"/>
      <c r="CH47" s="887"/>
      <c r="CI47" s="888"/>
      <c r="CJ47" s="888"/>
      <c r="CK47" s="888"/>
      <c r="CL47" s="889"/>
      <c r="CM47" s="887"/>
      <c r="CN47" s="888"/>
      <c r="CO47" s="888"/>
      <c r="CP47" s="888"/>
      <c r="CQ47" s="889"/>
      <c r="CR47" s="887"/>
      <c r="CS47" s="888"/>
      <c r="CT47" s="888"/>
      <c r="CU47" s="888"/>
      <c r="CV47" s="889"/>
      <c r="CW47" s="887"/>
      <c r="CX47" s="888"/>
      <c r="CY47" s="888"/>
      <c r="CZ47" s="888"/>
      <c r="DA47" s="889"/>
      <c r="DB47" s="887"/>
      <c r="DC47" s="888"/>
      <c r="DD47" s="888"/>
      <c r="DE47" s="888"/>
      <c r="DF47" s="889"/>
      <c r="DG47" s="887"/>
      <c r="DH47" s="888"/>
      <c r="DI47" s="888"/>
      <c r="DJ47" s="888"/>
      <c r="DK47" s="889"/>
      <c r="DL47" s="887"/>
      <c r="DM47" s="888"/>
      <c r="DN47" s="888"/>
      <c r="DO47" s="888"/>
      <c r="DP47" s="889"/>
      <c r="DQ47" s="887"/>
      <c r="DR47" s="888"/>
      <c r="DS47" s="888"/>
      <c r="DT47" s="888"/>
      <c r="DU47" s="889"/>
      <c r="DV47" s="890"/>
      <c r="DW47" s="891"/>
      <c r="DX47" s="891"/>
      <c r="DY47" s="891"/>
      <c r="DZ47" s="892"/>
      <c r="EA47" s="246"/>
    </row>
    <row r="48" spans="1:131" s="247" customFormat="1" ht="26.25" customHeight="1" x14ac:dyDescent="0.15">
      <c r="A48" s="261">
        <v>21</v>
      </c>
      <c r="B48" s="861"/>
      <c r="C48" s="862"/>
      <c r="D48" s="862"/>
      <c r="E48" s="862"/>
      <c r="F48" s="862"/>
      <c r="G48" s="862"/>
      <c r="H48" s="862"/>
      <c r="I48" s="862"/>
      <c r="J48" s="862"/>
      <c r="K48" s="862"/>
      <c r="L48" s="862"/>
      <c r="M48" s="862"/>
      <c r="N48" s="862"/>
      <c r="O48" s="862"/>
      <c r="P48" s="863"/>
      <c r="Q48" s="864"/>
      <c r="R48" s="865"/>
      <c r="S48" s="865"/>
      <c r="T48" s="865"/>
      <c r="U48" s="865"/>
      <c r="V48" s="865"/>
      <c r="W48" s="865"/>
      <c r="X48" s="865"/>
      <c r="Y48" s="865"/>
      <c r="Z48" s="865"/>
      <c r="AA48" s="865"/>
      <c r="AB48" s="865"/>
      <c r="AC48" s="865"/>
      <c r="AD48" s="865"/>
      <c r="AE48" s="866"/>
      <c r="AF48" s="867"/>
      <c r="AG48" s="868"/>
      <c r="AH48" s="868"/>
      <c r="AI48" s="868"/>
      <c r="AJ48" s="869"/>
      <c r="AK48" s="936"/>
      <c r="AL48" s="937"/>
      <c r="AM48" s="937"/>
      <c r="AN48" s="937"/>
      <c r="AO48" s="937"/>
      <c r="AP48" s="937"/>
      <c r="AQ48" s="937"/>
      <c r="AR48" s="937"/>
      <c r="AS48" s="937"/>
      <c r="AT48" s="937"/>
      <c r="AU48" s="937"/>
      <c r="AV48" s="937"/>
      <c r="AW48" s="937"/>
      <c r="AX48" s="937"/>
      <c r="AY48" s="937"/>
      <c r="AZ48" s="938"/>
      <c r="BA48" s="938"/>
      <c r="BB48" s="938"/>
      <c r="BC48" s="938"/>
      <c r="BD48" s="938"/>
      <c r="BE48" s="934"/>
      <c r="BF48" s="934"/>
      <c r="BG48" s="934"/>
      <c r="BH48" s="934"/>
      <c r="BI48" s="935"/>
      <c r="BJ48" s="252"/>
      <c r="BK48" s="252"/>
      <c r="BL48" s="252"/>
      <c r="BM48" s="252"/>
      <c r="BN48" s="252"/>
      <c r="BO48" s="265"/>
      <c r="BP48" s="265"/>
      <c r="BQ48" s="262">
        <v>42</v>
      </c>
      <c r="BR48" s="263"/>
      <c r="BS48" s="874"/>
      <c r="BT48" s="875"/>
      <c r="BU48" s="875"/>
      <c r="BV48" s="875"/>
      <c r="BW48" s="875"/>
      <c r="BX48" s="875"/>
      <c r="BY48" s="875"/>
      <c r="BZ48" s="875"/>
      <c r="CA48" s="875"/>
      <c r="CB48" s="875"/>
      <c r="CC48" s="875"/>
      <c r="CD48" s="875"/>
      <c r="CE48" s="875"/>
      <c r="CF48" s="875"/>
      <c r="CG48" s="876"/>
      <c r="CH48" s="887"/>
      <c r="CI48" s="888"/>
      <c r="CJ48" s="888"/>
      <c r="CK48" s="888"/>
      <c r="CL48" s="889"/>
      <c r="CM48" s="887"/>
      <c r="CN48" s="888"/>
      <c r="CO48" s="888"/>
      <c r="CP48" s="888"/>
      <c r="CQ48" s="889"/>
      <c r="CR48" s="887"/>
      <c r="CS48" s="888"/>
      <c r="CT48" s="888"/>
      <c r="CU48" s="888"/>
      <c r="CV48" s="889"/>
      <c r="CW48" s="887"/>
      <c r="CX48" s="888"/>
      <c r="CY48" s="888"/>
      <c r="CZ48" s="888"/>
      <c r="DA48" s="889"/>
      <c r="DB48" s="887"/>
      <c r="DC48" s="888"/>
      <c r="DD48" s="888"/>
      <c r="DE48" s="888"/>
      <c r="DF48" s="889"/>
      <c r="DG48" s="887"/>
      <c r="DH48" s="888"/>
      <c r="DI48" s="888"/>
      <c r="DJ48" s="888"/>
      <c r="DK48" s="889"/>
      <c r="DL48" s="887"/>
      <c r="DM48" s="888"/>
      <c r="DN48" s="888"/>
      <c r="DO48" s="888"/>
      <c r="DP48" s="889"/>
      <c r="DQ48" s="887"/>
      <c r="DR48" s="888"/>
      <c r="DS48" s="888"/>
      <c r="DT48" s="888"/>
      <c r="DU48" s="889"/>
      <c r="DV48" s="890"/>
      <c r="DW48" s="891"/>
      <c r="DX48" s="891"/>
      <c r="DY48" s="891"/>
      <c r="DZ48" s="892"/>
      <c r="EA48" s="246"/>
    </row>
    <row r="49" spans="1:131" s="247" customFormat="1" ht="26.25" customHeight="1" x14ac:dyDescent="0.15">
      <c r="A49" s="261">
        <v>22</v>
      </c>
      <c r="B49" s="861"/>
      <c r="C49" s="862"/>
      <c r="D49" s="862"/>
      <c r="E49" s="862"/>
      <c r="F49" s="862"/>
      <c r="G49" s="862"/>
      <c r="H49" s="862"/>
      <c r="I49" s="862"/>
      <c r="J49" s="862"/>
      <c r="K49" s="862"/>
      <c r="L49" s="862"/>
      <c r="M49" s="862"/>
      <c r="N49" s="862"/>
      <c r="O49" s="862"/>
      <c r="P49" s="863"/>
      <c r="Q49" s="864"/>
      <c r="R49" s="865"/>
      <c r="S49" s="865"/>
      <c r="T49" s="865"/>
      <c r="U49" s="865"/>
      <c r="V49" s="865"/>
      <c r="W49" s="865"/>
      <c r="X49" s="865"/>
      <c r="Y49" s="865"/>
      <c r="Z49" s="865"/>
      <c r="AA49" s="865"/>
      <c r="AB49" s="865"/>
      <c r="AC49" s="865"/>
      <c r="AD49" s="865"/>
      <c r="AE49" s="866"/>
      <c r="AF49" s="867"/>
      <c r="AG49" s="868"/>
      <c r="AH49" s="868"/>
      <c r="AI49" s="868"/>
      <c r="AJ49" s="869"/>
      <c r="AK49" s="936"/>
      <c r="AL49" s="937"/>
      <c r="AM49" s="937"/>
      <c r="AN49" s="937"/>
      <c r="AO49" s="937"/>
      <c r="AP49" s="937"/>
      <c r="AQ49" s="937"/>
      <c r="AR49" s="937"/>
      <c r="AS49" s="937"/>
      <c r="AT49" s="937"/>
      <c r="AU49" s="937"/>
      <c r="AV49" s="937"/>
      <c r="AW49" s="937"/>
      <c r="AX49" s="937"/>
      <c r="AY49" s="937"/>
      <c r="AZ49" s="938"/>
      <c r="BA49" s="938"/>
      <c r="BB49" s="938"/>
      <c r="BC49" s="938"/>
      <c r="BD49" s="938"/>
      <c r="BE49" s="934"/>
      <c r="BF49" s="934"/>
      <c r="BG49" s="934"/>
      <c r="BH49" s="934"/>
      <c r="BI49" s="935"/>
      <c r="BJ49" s="252"/>
      <c r="BK49" s="252"/>
      <c r="BL49" s="252"/>
      <c r="BM49" s="252"/>
      <c r="BN49" s="252"/>
      <c r="BO49" s="265"/>
      <c r="BP49" s="265"/>
      <c r="BQ49" s="262">
        <v>43</v>
      </c>
      <c r="BR49" s="263"/>
      <c r="BS49" s="874"/>
      <c r="BT49" s="875"/>
      <c r="BU49" s="875"/>
      <c r="BV49" s="875"/>
      <c r="BW49" s="875"/>
      <c r="BX49" s="875"/>
      <c r="BY49" s="875"/>
      <c r="BZ49" s="875"/>
      <c r="CA49" s="875"/>
      <c r="CB49" s="875"/>
      <c r="CC49" s="875"/>
      <c r="CD49" s="875"/>
      <c r="CE49" s="875"/>
      <c r="CF49" s="875"/>
      <c r="CG49" s="876"/>
      <c r="CH49" s="887"/>
      <c r="CI49" s="888"/>
      <c r="CJ49" s="888"/>
      <c r="CK49" s="888"/>
      <c r="CL49" s="889"/>
      <c r="CM49" s="887"/>
      <c r="CN49" s="888"/>
      <c r="CO49" s="888"/>
      <c r="CP49" s="888"/>
      <c r="CQ49" s="889"/>
      <c r="CR49" s="887"/>
      <c r="CS49" s="888"/>
      <c r="CT49" s="888"/>
      <c r="CU49" s="888"/>
      <c r="CV49" s="889"/>
      <c r="CW49" s="887"/>
      <c r="CX49" s="888"/>
      <c r="CY49" s="888"/>
      <c r="CZ49" s="888"/>
      <c r="DA49" s="889"/>
      <c r="DB49" s="887"/>
      <c r="DC49" s="888"/>
      <c r="DD49" s="888"/>
      <c r="DE49" s="888"/>
      <c r="DF49" s="889"/>
      <c r="DG49" s="887"/>
      <c r="DH49" s="888"/>
      <c r="DI49" s="888"/>
      <c r="DJ49" s="888"/>
      <c r="DK49" s="889"/>
      <c r="DL49" s="887"/>
      <c r="DM49" s="888"/>
      <c r="DN49" s="888"/>
      <c r="DO49" s="888"/>
      <c r="DP49" s="889"/>
      <c r="DQ49" s="887"/>
      <c r="DR49" s="888"/>
      <c r="DS49" s="888"/>
      <c r="DT49" s="888"/>
      <c r="DU49" s="889"/>
      <c r="DV49" s="890"/>
      <c r="DW49" s="891"/>
      <c r="DX49" s="891"/>
      <c r="DY49" s="891"/>
      <c r="DZ49" s="892"/>
      <c r="EA49" s="246"/>
    </row>
    <row r="50" spans="1:131" s="247" customFormat="1" ht="26.25" customHeight="1" x14ac:dyDescent="0.15">
      <c r="A50" s="261">
        <v>23</v>
      </c>
      <c r="B50" s="861"/>
      <c r="C50" s="862"/>
      <c r="D50" s="862"/>
      <c r="E50" s="862"/>
      <c r="F50" s="862"/>
      <c r="G50" s="862"/>
      <c r="H50" s="862"/>
      <c r="I50" s="862"/>
      <c r="J50" s="862"/>
      <c r="K50" s="862"/>
      <c r="L50" s="862"/>
      <c r="M50" s="862"/>
      <c r="N50" s="862"/>
      <c r="O50" s="862"/>
      <c r="P50" s="863"/>
      <c r="Q50" s="939"/>
      <c r="R50" s="940"/>
      <c r="S50" s="940"/>
      <c r="T50" s="940"/>
      <c r="U50" s="940"/>
      <c r="V50" s="940"/>
      <c r="W50" s="940"/>
      <c r="X50" s="940"/>
      <c r="Y50" s="940"/>
      <c r="Z50" s="940"/>
      <c r="AA50" s="940"/>
      <c r="AB50" s="940"/>
      <c r="AC50" s="940"/>
      <c r="AD50" s="940"/>
      <c r="AE50" s="941"/>
      <c r="AF50" s="867"/>
      <c r="AG50" s="868"/>
      <c r="AH50" s="868"/>
      <c r="AI50" s="868"/>
      <c r="AJ50" s="869"/>
      <c r="AK50" s="942"/>
      <c r="AL50" s="940"/>
      <c r="AM50" s="940"/>
      <c r="AN50" s="940"/>
      <c r="AO50" s="940"/>
      <c r="AP50" s="940"/>
      <c r="AQ50" s="940"/>
      <c r="AR50" s="940"/>
      <c r="AS50" s="940"/>
      <c r="AT50" s="940"/>
      <c r="AU50" s="940"/>
      <c r="AV50" s="940"/>
      <c r="AW50" s="940"/>
      <c r="AX50" s="940"/>
      <c r="AY50" s="940"/>
      <c r="AZ50" s="943"/>
      <c r="BA50" s="943"/>
      <c r="BB50" s="943"/>
      <c r="BC50" s="943"/>
      <c r="BD50" s="943"/>
      <c r="BE50" s="934"/>
      <c r="BF50" s="934"/>
      <c r="BG50" s="934"/>
      <c r="BH50" s="934"/>
      <c r="BI50" s="935"/>
      <c r="BJ50" s="252"/>
      <c r="BK50" s="252"/>
      <c r="BL50" s="252"/>
      <c r="BM50" s="252"/>
      <c r="BN50" s="252"/>
      <c r="BO50" s="265"/>
      <c r="BP50" s="265"/>
      <c r="BQ50" s="262">
        <v>44</v>
      </c>
      <c r="BR50" s="263"/>
      <c r="BS50" s="874"/>
      <c r="BT50" s="875"/>
      <c r="BU50" s="875"/>
      <c r="BV50" s="875"/>
      <c r="BW50" s="875"/>
      <c r="BX50" s="875"/>
      <c r="BY50" s="875"/>
      <c r="BZ50" s="875"/>
      <c r="CA50" s="875"/>
      <c r="CB50" s="875"/>
      <c r="CC50" s="875"/>
      <c r="CD50" s="875"/>
      <c r="CE50" s="875"/>
      <c r="CF50" s="875"/>
      <c r="CG50" s="876"/>
      <c r="CH50" s="887"/>
      <c r="CI50" s="888"/>
      <c r="CJ50" s="888"/>
      <c r="CK50" s="888"/>
      <c r="CL50" s="889"/>
      <c r="CM50" s="887"/>
      <c r="CN50" s="888"/>
      <c r="CO50" s="888"/>
      <c r="CP50" s="888"/>
      <c r="CQ50" s="889"/>
      <c r="CR50" s="887"/>
      <c r="CS50" s="888"/>
      <c r="CT50" s="888"/>
      <c r="CU50" s="888"/>
      <c r="CV50" s="889"/>
      <c r="CW50" s="887"/>
      <c r="CX50" s="888"/>
      <c r="CY50" s="888"/>
      <c r="CZ50" s="888"/>
      <c r="DA50" s="889"/>
      <c r="DB50" s="887"/>
      <c r="DC50" s="888"/>
      <c r="DD50" s="888"/>
      <c r="DE50" s="888"/>
      <c r="DF50" s="889"/>
      <c r="DG50" s="887"/>
      <c r="DH50" s="888"/>
      <c r="DI50" s="888"/>
      <c r="DJ50" s="888"/>
      <c r="DK50" s="889"/>
      <c r="DL50" s="887"/>
      <c r="DM50" s="888"/>
      <c r="DN50" s="888"/>
      <c r="DO50" s="888"/>
      <c r="DP50" s="889"/>
      <c r="DQ50" s="887"/>
      <c r="DR50" s="888"/>
      <c r="DS50" s="888"/>
      <c r="DT50" s="888"/>
      <c r="DU50" s="889"/>
      <c r="DV50" s="890"/>
      <c r="DW50" s="891"/>
      <c r="DX50" s="891"/>
      <c r="DY50" s="891"/>
      <c r="DZ50" s="892"/>
      <c r="EA50" s="246"/>
    </row>
    <row r="51" spans="1:131" s="247" customFormat="1" ht="26.25" customHeight="1" x14ac:dyDescent="0.15">
      <c r="A51" s="261">
        <v>24</v>
      </c>
      <c r="B51" s="861"/>
      <c r="C51" s="862"/>
      <c r="D51" s="862"/>
      <c r="E51" s="862"/>
      <c r="F51" s="862"/>
      <c r="G51" s="862"/>
      <c r="H51" s="862"/>
      <c r="I51" s="862"/>
      <c r="J51" s="862"/>
      <c r="K51" s="862"/>
      <c r="L51" s="862"/>
      <c r="M51" s="862"/>
      <c r="N51" s="862"/>
      <c r="O51" s="862"/>
      <c r="P51" s="863"/>
      <c r="Q51" s="939"/>
      <c r="R51" s="940"/>
      <c r="S51" s="940"/>
      <c r="T51" s="940"/>
      <c r="U51" s="940"/>
      <c r="V51" s="940"/>
      <c r="W51" s="940"/>
      <c r="X51" s="940"/>
      <c r="Y51" s="940"/>
      <c r="Z51" s="940"/>
      <c r="AA51" s="940"/>
      <c r="AB51" s="940"/>
      <c r="AC51" s="940"/>
      <c r="AD51" s="940"/>
      <c r="AE51" s="941"/>
      <c r="AF51" s="867"/>
      <c r="AG51" s="868"/>
      <c r="AH51" s="868"/>
      <c r="AI51" s="868"/>
      <c r="AJ51" s="869"/>
      <c r="AK51" s="942"/>
      <c r="AL51" s="940"/>
      <c r="AM51" s="940"/>
      <c r="AN51" s="940"/>
      <c r="AO51" s="940"/>
      <c r="AP51" s="940"/>
      <c r="AQ51" s="940"/>
      <c r="AR51" s="940"/>
      <c r="AS51" s="940"/>
      <c r="AT51" s="940"/>
      <c r="AU51" s="940"/>
      <c r="AV51" s="940"/>
      <c r="AW51" s="940"/>
      <c r="AX51" s="940"/>
      <c r="AY51" s="940"/>
      <c r="AZ51" s="943"/>
      <c r="BA51" s="943"/>
      <c r="BB51" s="943"/>
      <c r="BC51" s="943"/>
      <c r="BD51" s="943"/>
      <c r="BE51" s="934"/>
      <c r="BF51" s="934"/>
      <c r="BG51" s="934"/>
      <c r="BH51" s="934"/>
      <c r="BI51" s="935"/>
      <c r="BJ51" s="252"/>
      <c r="BK51" s="252"/>
      <c r="BL51" s="252"/>
      <c r="BM51" s="252"/>
      <c r="BN51" s="252"/>
      <c r="BO51" s="265"/>
      <c r="BP51" s="265"/>
      <c r="BQ51" s="262">
        <v>45</v>
      </c>
      <c r="BR51" s="263"/>
      <c r="BS51" s="874"/>
      <c r="BT51" s="875"/>
      <c r="BU51" s="875"/>
      <c r="BV51" s="875"/>
      <c r="BW51" s="875"/>
      <c r="BX51" s="875"/>
      <c r="BY51" s="875"/>
      <c r="BZ51" s="875"/>
      <c r="CA51" s="875"/>
      <c r="CB51" s="875"/>
      <c r="CC51" s="875"/>
      <c r="CD51" s="875"/>
      <c r="CE51" s="875"/>
      <c r="CF51" s="875"/>
      <c r="CG51" s="876"/>
      <c r="CH51" s="887"/>
      <c r="CI51" s="888"/>
      <c r="CJ51" s="888"/>
      <c r="CK51" s="888"/>
      <c r="CL51" s="889"/>
      <c r="CM51" s="887"/>
      <c r="CN51" s="888"/>
      <c r="CO51" s="888"/>
      <c r="CP51" s="888"/>
      <c r="CQ51" s="889"/>
      <c r="CR51" s="887"/>
      <c r="CS51" s="888"/>
      <c r="CT51" s="888"/>
      <c r="CU51" s="888"/>
      <c r="CV51" s="889"/>
      <c r="CW51" s="887"/>
      <c r="CX51" s="888"/>
      <c r="CY51" s="888"/>
      <c r="CZ51" s="888"/>
      <c r="DA51" s="889"/>
      <c r="DB51" s="887"/>
      <c r="DC51" s="888"/>
      <c r="DD51" s="888"/>
      <c r="DE51" s="888"/>
      <c r="DF51" s="889"/>
      <c r="DG51" s="887"/>
      <c r="DH51" s="888"/>
      <c r="DI51" s="888"/>
      <c r="DJ51" s="888"/>
      <c r="DK51" s="889"/>
      <c r="DL51" s="887"/>
      <c r="DM51" s="888"/>
      <c r="DN51" s="888"/>
      <c r="DO51" s="888"/>
      <c r="DP51" s="889"/>
      <c r="DQ51" s="887"/>
      <c r="DR51" s="888"/>
      <c r="DS51" s="888"/>
      <c r="DT51" s="888"/>
      <c r="DU51" s="889"/>
      <c r="DV51" s="890"/>
      <c r="DW51" s="891"/>
      <c r="DX51" s="891"/>
      <c r="DY51" s="891"/>
      <c r="DZ51" s="892"/>
      <c r="EA51" s="246"/>
    </row>
    <row r="52" spans="1:131" s="247" customFormat="1" ht="26.25" customHeight="1" x14ac:dyDescent="0.15">
      <c r="A52" s="261">
        <v>25</v>
      </c>
      <c r="B52" s="861"/>
      <c r="C52" s="862"/>
      <c r="D52" s="862"/>
      <c r="E52" s="862"/>
      <c r="F52" s="862"/>
      <c r="G52" s="862"/>
      <c r="H52" s="862"/>
      <c r="I52" s="862"/>
      <c r="J52" s="862"/>
      <c r="K52" s="862"/>
      <c r="L52" s="862"/>
      <c r="M52" s="862"/>
      <c r="N52" s="862"/>
      <c r="O52" s="862"/>
      <c r="P52" s="863"/>
      <c r="Q52" s="939"/>
      <c r="R52" s="940"/>
      <c r="S52" s="940"/>
      <c r="T52" s="940"/>
      <c r="U52" s="940"/>
      <c r="V52" s="940"/>
      <c r="W52" s="940"/>
      <c r="X52" s="940"/>
      <c r="Y52" s="940"/>
      <c r="Z52" s="940"/>
      <c r="AA52" s="940"/>
      <c r="AB52" s="940"/>
      <c r="AC52" s="940"/>
      <c r="AD52" s="940"/>
      <c r="AE52" s="941"/>
      <c r="AF52" s="867"/>
      <c r="AG52" s="868"/>
      <c r="AH52" s="868"/>
      <c r="AI52" s="868"/>
      <c r="AJ52" s="869"/>
      <c r="AK52" s="942"/>
      <c r="AL52" s="940"/>
      <c r="AM52" s="940"/>
      <c r="AN52" s="940"/>
      <c r="AO52" s="940"/>
      <c r="AP52" s="940"/>
      <c r="AQ52" s="940"/>
      <c r="AR52" s="940"/>
      <c r="AS52" s="940"/>
      <c r="AT52" s="940"/>
      <c r="AU52" s="940"/>
      <c r="AV52" s="940"/>
      <c r="AW52" s="940"/>
      <c r="AX52" s="940"/>
      <c r="AY52" s="940"/>
      <c r="AZ52" s="943"/>
      <c r="BA52" s="943"/>
      <c r="BB52" s="943"/>
      <c r="BC52" s="943"/>
      <c r="BD52" s="943"/>
      <c r="BE52" s="934"/>
      <c r="BF52" s="934"/>
      <c r="BG52" s="934"/>
      <c r="BH52" s="934"/>
      <c r="BI52" s="935"/>
      <c r="BJ52" s="252"/>
      <c r="BK52" s="252"/>
      <c r="BL52" s="252"/>
      <c r="BM52" s="252"/>
      <c r="BN52" s="252"/>
      <c r="BO52" s="265"/>
      <c r="BP52" s="265"/>
      <c r="BQ52" s="262">
        <v>46</v>
      </c>
      <c r="BR52" s="263"/>
      <c r="BS52" s="874"/>
      <c r="BT52" s="875"/>
      <c r="BU52" s="875"/>
      <c r="BV52" s="875"/>
      <c r="BW52" s="875"/>
      <c r="BX52" s="875"/>
      <c r="BY52" s="875"/>
      <c r="BZ52" s="875"/>
      <c r="CA52" s="875"/>
      <c r="CB52" s="875"/>
      <c r="CC52" s="875"/>
      <c r="CD52" s="875"/>
      <c r="CE52" s="875"/>
      <c r="CF52" s="875"/>
      <c r="CG52" s="876"/>
      <c r="CH52" s="887"/>
      <c r="CI52" s="888"/>
      <c r="CJ52" s="888"/>
      <c r="CK52" s="888"/>
      <c r="CL52" s="889"/>
      <c r="CM52" s="887"/>
      <c r="CN52" s="888"/>
      <c r="CO52" s="888"/>
      <c r="CP52" s="888"/>
      <c r="CQ52" s="889"/>
      <c r="CR52" s="887"/>
      <c r="CS52" s="888"/>
      <c r="CT52" s="888"/>
      <c r="CU52" s="888"/>
      <c r="CV52" s="889"/>
      <c r="CW52" s="887"/>
      <c r="CX52" s="888"/>
      <c r="CY52" s="888"/>
      <c r="CZ52" s="888"/>
      <c r="DA52" s="889"/>
      <c r="DB52" s="887"/>
      <c r="DC52" s="888"/>
      <c r="DD52" s="888"/>
      <c r="DE52" s="888"/>
      <c r="DF52" s="889"/>
      <c r="DG52" s="887"/>
      <c r="DH52" s="888"/>
      <c r="DI52" s="888"/>
      <c r="DJ52" s="888"/>
      <c r="DK52" s="889"/>
      <c r="DL52" s="887"/>
      <c r="DM52" s="888"/>
      <c r="DN52" s="888"/>
      <c r="DO52" s="888"/>
      <c r="DP52" s="889"/>
      <c r="DQ52" s="887"/>
      <c r="DR52" s="888"/>
      <c r="DS52" s="888"/>
      <c r="DT52" s="888"/>
      <c r="DU52" s="889"/>
      <c r="DV52" s="890"/>
      <c r="DW52" s="891"/>
      <c r="DX52" s="891"/>
      <c r="DY52" s="891"/>
      <c r="DZ52" s="892"/>
      <c r="EA52" s="246"/>
    </row>
    <row r="53" spans="1:131" s="247" customFormat="1" ht="26.25" customHeight="1" x14ac:dyDescent="0.15">
      <c r="A53" s="261">
        <v>26</v>
      </c>
      <c r="B53" s="861"/>
      <c r="C53" s="862"/>
      <c r="D53" s="862"/>
      <c r="E53" s="862"/>
      <c r="F53" s="862"/>
      <c r="G53" s="862"/>
      <c r="H53" s="862"/>
      <c r="I53" s="862"/>
      <c r="J53" s="862"/>
      <c r="K53" s="862"/>
      <c r="L53" s="862"/>
      <c r="M53" s="862"/>
      <c r="N53" s="862"/>
      <c r="O53" s="862"/>
      <c r="P53" s="863"/>
      <c r="Q53" s="939"/>
      <c r="R53" s="940"/>
      <c r="S53" s="940"/>
      <c r="T53" s="940"/>
      <c r="U53" s="940"/>
      <c r="V53" s="940"/>
      <c r="W53" s="940"/>
      <c r="X53" s="940"/>
      <c r="Y53" s="940"/>
      <c r="Z53" s="940"/>
      <c r="AA53" s="940"/>
      <c r="AB53" s="940"/>
      <c r="AC53" s="940"/>
      <c r="AD53" s="940"/>
      <c r="AE53" s="941"/>
      <c r="AF53" s="867"/>
      <c r="AG53" s="868"/>
      <c r="AH53" s="868"/>
      <c r="AI53" s="868"/>
      <c r="AJ53" s="869"/>
      <c r="AK53" s="942"/>
      <c r="AL53" s="940"/>
      <c r="AM53" s="940"/>
      <c r="AN53" s="940"/>
      <c r="AO53" s="940"/>
      <c r="AP53" s="940"/>
      <c r="AQ53" s="940"/>
      <c r="AR53" s="940"/>
      <c r="AS53" s="940"/>
      <c r="AT53" s="940"/>
      <c r="AU53" s="940"/>
      <c r="AV53" s="940"/>
      <c r="AW53" s="940"/>
      <c r="AX53" s="940"/>
      <c r="AY53" s="940"/>
      <c r="AZ53" s="943"/>
      <c r="BA53" s="943"/>
      <c r="BB53" s="943"/>
      <c r="BC53" s="943"/>
      <c r="BD53" s="943"/>
      <c r="BE53" s="934"/>
      <c r="BF53" s="934"/>
      <c r="BG53" s="934"/>
      <c r="BH53" s="934"/>
      <c r="BI53" s="935"/>
      <c r="BJ53" s="252"/>
      <c r="BK53" s="252"/>
      <c r="BL53" s="252"/>
      <c r="BM53" s="252"/>
      <c r="BN53" s="252"/>
      <c r="BO53" s="265"/>
      <c r="BP53" s="265"/>
      <c r="BQ53" s="262">
        <v>47</v>
      </c>
      <c r="BR53" s="263"/>
      <c r="BS53" s="874"/>
      <c r="BT53" s="875"/>
      <c r="BU53" s="875"/>
      <c r="BV53" s="875"/>
      <c r="BW53" s="875"/>
      <c r="BX53" s="875"/>
      <c r="BY53" s="875"/>
      <c r="BZ53" s="875"/>
      <c r="CA53" s="875"/>
      <c r="CB53" s="875"/>
      <c r="CC53" s="875"/>
      <c r="CD53" s="875"/>
      <c r="CE53" s="875"/>
      <c r="CF53" s="875"/>
      <c r="CG53" s="876"/>
      <c r="CH53" s="887"/>
      <c r="CI53" s="888"/>
      <c r="CJ53" s="888"/>
      <c r="CK53" s="888"/>
      <c r="CL53" s="889"/>
      <c r="CM53" s="887"/>
      <c r="CN53" s="888"/>
      <c r="CO53" s="888"/>
      <c r="CP53" s="888"/>
      <c r="CQ53" s="889"/>
      <c r="CR53" s="887"/>
      <c r="CS53" s="888"/>
      <c r="CT53" s="888"/>
      <c r="CU53" s="888"/>
      <c r="CV53" s="889"/>
      <c r="CW53" s="887"/>
      <c r="CX53" s="888"/>
      <c r="CY53" s="888"/>
      <c r="CZ53" s="888"/>
      <c r="DA53" s="889"/>
      <c r="DB53" s="887"/>
      <c r="DC53" s="888"/>
      <c r="DD53" s="888"/>
      <c r="DE53" s="888"/>
      <c r="DF53" s="889"/>
      <c r="DG53" s="887"/>
      <c r="DH53" s="888"/>
      <c r="DI53" s="888"/>
      <c r="DJ53" s="888"/>
      <c r="DK53" s="889"/>
      <c r="DL53" s="887"/>
      <c r="DM53" s="888"/>
      <c r="DN53" s="888"/>
      <c r="DO53" s="888"/>
      <c r="DP53" s="889"/>
      <c r="DQ53" s="887"/>
      <c r="DR53" s="888"/>
      <c r="DS53" s="888"/>
      <c r="DT53" s="888"/>
      <c r="DU53" s="889"/>
      <c r="DV53" s="890"/>
      <c r="DW53" s="891"/>
      <c r="DX53" s="891"/>
      <c r="DY53" s="891"/>
      <c r="DZ53" s="892"/>
      <c r="EA53" s="246"/>
    </row>
    <row r="54" spans="1:131" s="247" customFormat="1" ht="26.25" customHeight="1" x14ac:dyDescent="0.15">
      <c r="A54" s="261">
        <v>27</v>
      </c>
      <c r="B54" s="861"/>
      <c r="C54" s="862"/>
      <c r="D54" s="862"/>
      <c r="E54" s="862"/>
      <c r="F54" s="862"/>
      <c r="G54" s="862"/>
      <c r="H54" s="862"/>
      <c r="I54" s="862"/>
      <c r="J54" s="862"/>
      <c r="K54" s="862"/>
      <c r="L54" s="862"/>
      <c r="M54" s="862"/>
      <c r="N54" s="862"/>
      <c r="O54" s="862"/>
      <c r="P54" s="863"/>
      <c r="Q54" s="939"/>
      <c r="R54" s="940"/>
      <c r="S54" s="940"/>
      <c r="T54" s="940"/>
      <c r="U54" s="940"/>
      <c r="V54" s="940"/>
      <c r="W54" s="940"/>
      <c r="X54" s="940"/>
      <c r="Y54" s="940"/>
      <c r="Z54" s="940"/>
      <c r="AA54" s="940"/>
      <c r="AB54" s="940"/>
      <c r="AC54" s="940"/>
      <c r="AD54" s="940"/>
      <c r="AE54" s="941"/>
      <c r="AF54" s="867"/>
      <c r="AG54" s="868"/>
      <c r="AH54" s="868"/>
      <c r="AI54" s="868"/>
      <c r="AJ54" s="869"/>
      <c r="AK54" s="942"/>
      <c r="AL54" s="940"/>
      <c r="AM54" s="940"/>
      <c r="AN54" s="940"/>
      <c r="AO54" s="940"/>
      <c r="AP54" s="940"/>
      <c r="AQ54" s="940"/>
      <c r="AR54" s="940"/>
      <c r="AS54" s="940"/>
      <c r="AT54" s="940"/>
      <c r="AU54" s="940"/>
      <c r="AV54" s="940"/>
      <c r="AW54" s="940"/>
      <c r="AX54" s="940"/>
      <c r="AY54" s="940"/>
      <c r="AZ54" s="943"/>
      <c r="BA54" s="943"/>
      <c r="BB54" s="943"/>
      <c r="BC54" s="943"/>
      <c r="BD54" s="943"/>
      <c r="BE54" s="934"/>
      <c r="BF54" s="934"/>
      <c r="BG54" s="934"/>
      <c r="BH54" s="934"/>
      <c r="BI54" s="935"/>
      <c r="BJ54" s="252"/>
      <c r="BK54" s="252"/>
      <c r="BL54" s="252"/>
      <c r="BM54" s="252"/>
      <c r="BN54" s="252"/>
      <c r="BO54" s="265"/>
      <c r="BP54" s="265"/>
      <c r="BQ54" s="262">
        <v>48</v>
      </c>
      <c r="BR54" s="263"/>
      <c r="BS54" s="874"/>
      <c r="BT54" s="875"/>
      <c r="BU54" s="875"/>
      <c r="BV54" s="875"/>
      <c r="BW54" s="875"/>
      <c r="BX54" s="875"/>
      <c r="BY54" s="875"/>
      <c r="BZ54" s="875"/>
      <c r="CA54" s="875"/>
      <c r="CB54" s="875"/>
      <c r="CC54" s="875"/>
      <c r="CD54" s="875"/>
      <c r="CE54" s="875"/>
      <c r="CF54" s="875"/>
      <c r="CG54" s="876"/>
      <c r="CH54" s="887"/>
      <c r="CI54" s="888"/>
      <c r="CJ54" s="888"/>
      <c r="CK54" s="888"/>
      <c r="CL54" s="889"/>
      <c r="CM54" s="887"/>
      <c r="CN54" s="888"/>
      <c r="CO54" s="888"/>
      <c r="CP54" s="888"/>
      <c r="CQ54" s="889"/>
      <c r="CR54" s="887"/>
      <c r="CS54" s="888"/>
      <c r="CT54" s="888"/>
      <c r="CU54" s="888"/>
      <c r="CV54" s="889"/>
      <c r="CW54" s="887"/>
      <c r="CX54" s="888"/>
      <c r="CY54" s="888"/>
      <c r="CZ54" s="888"/>
      <c r="DA54" s="889"/>
      <c r="DB54" s="887"/>
      <c r="DC54" s="888"/>
      <c r="DD54" s="888"/>
      <c r="DE54" s="888"/>
      <c r="DF54" s="889"/>
      <c r="DG54" s="887"/>
      <c r="DH54" s="888"/>
      <c r="DI54" s="888"/>
      <c r="DJ54" s="888"/>
      <c r="DK54" s="889"/>
      <c r="DL54" s="887"/>
      <c r="DM54" s="888"/>
      <c r="DN54" s="888"/>
      <c r="DO54" s="888"/>
      <c r="DP54" s="889"/>
      <c r="DQ54" s="887"/>
      <c r="DR54" s="888"/>
      <c r="DS54" s="888"/>
      <c r="DT54" s="888"/>
      <c r="DU54" s="889"/>
      <c r="DV54" s="890"/>
      <c r="DW54" s="891"/>
      <c r="DX54" s="891"/>
      <c r="DY54" s="891"/>
      <c r="DZ54" s="892"/>
      <c r="EA54" s="246"/>
    </row>
    <row r="55" spans="1:131" s="247" customFormat="1" ht="26.25" customHeight="1" x14ac:dyDescent="0.15">
      <c r="A55" s="261">
        <v>28</v>
      </c>
      <c r="B55" s="861"/>
      <c r="C55" s="862"/>
      <c r="D55" s="862"/>
      <c r="E55" s="862"/>
      <c r="F55" s="862"/>
      <c r="G55" s="862"/>
      <c r="H55" s="862"/>
      <c r="I55" s="862"/>
      <c r="J55" s="862"/>
      <c r="K55" s="862"/>
      <c r="L55" s="862"/>
      <c r="M55" s="862"/>
      <c r="N55" s="862"/>
      <c r="O55" s="862"/>
      <c r="P55" s="863"/>
      <c r="Q55" s="939"/>
      <c r="R55" s="940"/>
      <c r="S55" s="940"/>
      <c r="T55" s="940"/>
      <c r="U55" s="940"/>
      <c r="V55" s="940"/>
      <c r="W55" s="940"/>
      <c r="X55" s="940"/>
      <c r="Y55" s="940"/>
      <c r="Z55" s="940"/>
      <c r="AA55" s="940"/>
      <c r="AB55" s="940"/>
      <c r="AC55" s="940"/>
      <c r="AD55" s="940"/>
      <c r="AE55" s="941"/>
      <c r="AF55" s="867"/>
      <c r="AG55" s="868"/>
      <c r="AH55" s="868"/>
      <c r="AI55" s="868"/>
      <c r="AJ55" s="869"/>
      <c r="AK55" s="942"/>
      <c r="AL55" s="940"/>
      <c r="AM55" s="940"/>
      <c r="AN55" s="940"/>
      <c r="AO55" s="940"/>
      <c r="AP55" s="940"/>
      <c r="AQ55" s="940"/>
      <c r="AR55" s="940"/>
      <c r="AS55" s="940"/>
      <c r="AT55" s="940"/>
      <c r="AU55" s="940"/>
      <c r="AV55" s="940"/>
      <c r="AW55" s="940"/>
      <c r="AX55" s="940"/>
      <c r="AY55" s="940"/>
      <c r="AZ55" s="943"/>
      <c r="BA55" s="943"/>
      <c r="BB55" s="943"/>
      <c r="BC55" s="943"/>
      <c r="BD55" s="943"/>
      <c r="BE55" s="934"/>
      <c r="BF55" s="934"/>
      <c r="BG55" s="934"/>
      <c r="BH55" s="934"/>
      <c r="BI55" s="935"/>
      <c r="BJ55" s="252"/>
      <c r="BK55" s="252"/>
      <c r="BL55" s="252"/>
      <c r="BM55" s="252"/>
      <c r="BN55" s="252"/>
      <c r="BO55" s="265"/>
      <c r="BP55" s="265"/>
      <c r="BQ55" s="262">
        <v>49</v>
      </c>
      <c r="BR55" s="263"/>
      <c r="BS55" s="874"/>
      <c r="BT55" s="875"/>
      <c r="BU55" s="875"/>
      <c r="BV55" s="875"/>
      <c r="BW55" s="875"/>
      <c r="BX55" s="875"/>
      <c r="BY55" s="875"/>
      <c r="BZ55" s="875"/>
      <c r="CA55" s="875"/>
      <c r="CB55" s="875"/>
      <c r="CC55" s="875"/>
      <c r="CD55" s="875"/>
      <c r="CE55" s="875"/>
      <c r="CF55" s="875"/>
      <c r="CG55" s="876"/>
      <c r="CH55" s="887"/>
      <c r="CI55" s="888"/>
      <c r="CJ55" s="888"/>
      <c r="CK55" s="888"/>
      <c r="CL55" s="889"/>
      <c r="CM55" s="887"/>
      <c r="CN55" s="888"/>
      <c r="CO55" s="888"/>
      <c r="CP55" s="888"/>
      <c r="CQ55" s="889"/>
      <c r="CR55" s="887"/>
      <c r="CS55" s="888"/>
      <c r="CT55" s="888"/>
      <c r="CU55" s="888"/>
      <c r="CV55" s="889"/>
      <c r="CW55" s="887"/>
      <c r="CX55" s="888"/>
      <c r="CY55" s="888"/>
      <c r="CZ55" s="888"/>
      <c r="DA55" s="889"/>
      <c r="DB55" s="887"/>
      <c r="DC55" s="888"/>
      <c r="DD55" s="888"/>
      <c r="DE55" s="888"/>
      <c r="DF55" s="889"/>
      <c r="DG55" s="887"/>
      <c r="DH55" s="888"/>
      <c r="DI55" s="888"/>
      <c r="DJ55" s="888"/>
      <c r="DK55" s="889"/>
      <c r="DL55" s="887"/>
      <c r="DM55" s="888"/>
      <c r="DN55" s="888"/>
      <c r="DO55" s="888"/>
      <c r="DP55" s="889"/>
      <c r="DQ55" s="887"/>
      <c r="DR55" s="888"/>
      <c r="DS55" s="888"/>
      <c r="DT55" s="888"/>
      <c r="DU55" s="889"/>
      <c r="DV55" s="890"/>
      <c r="DW55" s="891"/>
      <c r="DX55" s="891"/>
      <c r="DY55" s="891"/>
      <c r="DZ55" s="892"/>
      <c r="EA55" s="246"/>
    </row>
    <row r="56" spans="1:131" s="247" customFormat="1" ht="26.25" customHeight="1" x14ac:dyDescent="0.15">
      <c r="A56" s="261">
        <v>29</v>
      </c>
      <c r="B56" s="861"/>
      <c r="C56" s="862"/>
      <c r="D56" s="862"/>
      <c r="E56" s="862"/>
      <c r="F56" s="862"/>
      <c r="G56" s="862"/>
      <c r="H56" s="862"/>
      <c r="I56" s="862"/>
      <c r="J56" s="862"/>
      <c r="K56" s="862"/>
      <c r="L56" s="862"/>
      <c r="M56" s="862"/>
      <c r="N56" s="862"/>
      <c r="O56" s="862"/>
      <c r="P56" s="863"/>
      <c r="Q56" s="939"/>
      <c r="R56" s="940"/>
      <c r="S56" s="940"/>
      <c r="T56" s="940"/>
      <c r="U56" s="940"/>
      <c r="V56" s="940"/>
      <c r="W56" s="940"/>
      <c r="X56" s="940"/>
      <c r="Y56" s="940"/>
      <c r="Z56" s="940"/>
      <c r="AA56" s="940"/>
      <c r="AB56" s="940"/>
      <c r="AC56" s="940"/>
      <c r="AD56" s="940"/>
      <c r="AE56" s="941"/>
      <c r="AF56" s="867"/>
      <c r="AG56" s="868"/>
      <c r="AH56" s="868"/>
      <c r="AI56" s="868"/>
      <c r="AJ56" s="869"/>
      <c r="AK56" s="942"/>
      <c r="AL56" s="940"/>
      <c r="AM56" s="940"/>
      <c r="AN56" s="940"/>
      <c r="AO56" s="940"/>
      <c r="AP56" s="940"/>
      <c r="AQ56" s="940"/>
      <c r="AR56" s="940"/>
      <c r="AS56" s="940"/>
      <c r="AT56" s="940"/>
      <c r="AU56" s="940"/>
      <c r="AV56" s="940"/>
      <c r="AW56" s="940"/>
      <c r="AX56" s="940"/>
      <c r="AY56" s="940"/>
      <c r="AZ56" s="943"/>
      <c r="BA56" s="943"/>
      <c r="BB56" s="943"/>
      <c r="BC56" s="943"/>
      <c r="BD56" s="943"/>
      <c r="BE56" s="934"/>
      <c r="BF56" s="934"/>
      <c r="BG56" s="934"/>
      <c r="BH56" s="934"/>
      <c r="BI56" s="935"/>
      <c r="BJ56" s="252"/>
      <c r="BK56" s="252"/>
      <c r="BL56" s="252"/>
      <c r="BM56" s="252"/>
      <c r="BN56" s="252"/>
      <c r="BO56" s="265"/>
      <c r="BP56" s="265"/>
      <c r="BQ56" s="262">
        <v>50</v>
      </c>
      <c r="BR56" s="263"/>
      <c r="BS56" s="874"/>
      <c r="BT56" s="875"/>
      <c r="BU56" s="875"/>
      <c r="BV56" s="875"/>
      <c r="BW56" s="875"/>
      <c r="BX56" s="875"/>
      <c r="BY56" s="875"/>
      <c r="BZ56" s="875"/>
      <c r="CA56" s="875"/>
      <c r="CB56" s="875"/>
      <c r="CC56" s="875"/>
      <c r="CD56" s="875"/>
      <c r="CE56" s="875"/>
      <c r="CF56" s="875"/>
      <c r="CG56" s="876"/>
      <c r="CH56" s="887"/>
      <c r="CI56" s="888"/>
      <c r="CJ56" s="888"/>
      <c r="CK56" s="888"/>
      <c r="CL56" s="889"/>
      <c r="CM56" s="887"/>
      <c r="CN56" s="888"/>
      <c r="CO56" s="888"/>
      <c r="CP56" s="888"/>
      <c r="CQ56" s="889"/>
      <c r="CR56" s="887"/>
      <c r="CS56" s="888"/>
      <c r="CT56" s="888"/>
      <c r="CU56" s="888"/>
      <c r="CV56" s="889"/>
      <c r="CW56" s="887"/>
      <c r="CX56" s="888"/>
      <c r="CY56" s="888"/>
      <c r="CZ56" s="888"/>
      <c r="DA56" s="889"/>
      <c r="DB56" s="887"/>
      <c r="DC56" s="888"/>
      <c r="DD56" s="888"/>
      <c r="DE56" s="888"/>
      <c r="DF56" s="889"/>
      <c r="DG56" s="887"/>
      <c r="DH56" s="888"/>
      <c r="DI56" s="888"/>
      <c r="DJ56" s="888"/>
      <c r="DK56" s="889"/>
      <c r="DL56" s="887"/>
      <c r="DM56" s="888"/>
      <c r="DN56" s="888"/>
      <c r="DO56" s="888"/>
      <c r="DP56" s="889"/>
      <c r="DQ56" s="887"/>
      <c r="DR56" s="888"/>
      <c r="DS56" s="888"/>
      <c r="DT56" s="888"/>
      <c r="DU56" s="889"/>
      <c r="DV56" s="890"/>
      <c r="DW56" s="891"/>
      <c r="DX56" s="891"/>
      <c r="DY56" s="891"/>
      <c r="DZ56" s="892"/>
      <c r="EA56" s="246"/>
    </row>
    <row r="57" spans="1:131" s="247" customFormat="1" ht="26.25" customHeight="1" x14ac:dyDescent="0.15">
      <c r="A57" s="261">
        <v>30</v>
      </c>
      <c r="B57" s="861"/>
      <c r="C57" s="862"/>
      <c r="D57" s="862"/>
      <c r="E57" s="862"/>
      <c r="F57" s="862"/>
      <c r="G57" s="862"/>
      <c r="H57" s="862"/>
      <c r="I57" s="862"/>
      <c r="J57" s="862"/>
      <c r="K57" s="862"/>
      <c r="L57" s="862"/>
      <c r="M57" s="862"/>
      <c r="N57" s="862"/>
      <c r="O57" s="862"/>
      <c r="P57" s="863"/>
      <c r="Q57" s="939"/>
      <c r="R57" s="940"/>
      <c r="S57" s="940"/>
      <c r="T57" s="940"/>
      <c r="U57" s="940"/>
      <c r="V57" s="940"/>
      <c r="W57" s="940"/>
      <c r="X57" s="940"/>
      <c r="Y57" s="940"/>
      <c r="Z57" s="940"/>
      <c r="AA57" s="940"/>
      <c r="AB57" s="940"/>
      <c r="AC57" s="940"/>
      <c r="AD57" s="940"/>
      <c r="AE57" s="941"/>
      <c r="AF57" s="867"/>
      <c r="AG57" s="868"/>
      <c r="AH57" s="868"/>
      <c r="AI57" s="868"/>
      <c r="AJ57" s="869"/>
      <c r="AK57" s="942"/>
      <c r="AL57" s="940"/>
      <c r="AM57" s="940"/>
      <c r="AN57" s="940"/>
      <c r="AO57" s="940"/>
      <c r="AP57" s="940"/>
      <c r="AQ57" s="940"/>
      <c r="AR57" s="940"/>
      <c r="AS57" s="940"/>
      <c r="AT57" s="940"/>
      <c r="AU57" s="940"/>
      <c r="AV57" s="940"/>
      <c r="AW57" s="940"/>
      <c r="AX57" s="940"/>
      <c r="AY57" s="940"/>
      <c r="AZ57" s="943"/>
      <c r="BA57" s="943"/>
      <c r="BB57" s="943"/>
      <c r="BC57" s="943"/>
      <c r="BD57" s="943"/>
      <c r="BE57" s="934"/>
      <c r="BF57" s="934"/>
      <c r="BG57" s="934"/>
      <c r="BH57" s="934"/>
      <c r="BI57" s="935"/>
      <c r="BJ57" s="252"/>
      <c r="BK57" s="252"/>
      <c r="BL57" s="252"/>
      <c r="BM57" s="252"/>
      <c r="BN57" s="252"/>
      <c r="BO57" s="265"/>
      <c r="BP57" s="265"/>
      <c r="BQ57" s="262">
        <v>51</v>
      </c>
      <c r="BR57" s="263"/>
      <c r="BS57" s="874"/>
      <c r="BT57" s="875"/>
      <c r="BU57" s="875"/>
      <c r="BV57" s="875"/>
      <c r="BW57" s="875"/>
      <c r="BX57" s="875"/>
      <c r="BY57" s="875"/>
      <c r="BZ57" s="875"/>
      <c r="CA57" s="875"/>
      <c r="CB57" s="875"/>
      <c r="CC57" s="875"/>
      <c r="CD57" s="875"/>
      <c r="CE57" s="875"/>
      <c r="CF57" s="875"/>
      <c r="CG57" s="876"/>
      <c r="CH57" s="887"/>
      <c r="CI57" s="888"/>
      <c r="CJ57" s="888"/>
      <c r="CK57" s="888"/>
      <c r="CL57" s="889"/>
      <c r="CM57" s="887"/>
      <c r="CN57" s="888"/>
      <c r="CO57" s="888"/>
      <c r="CP57" s="888"/>
      <c r="CQ57" s="889"/>
      <c r="CR57" s="887"/>
      <c r="CS57" s="888"/>
      <c r="CT57" s="888"/>
      <c r="CU57" s="888"/>
      <c r="CV57" s="889"/>
      <c r="CW57" s="887"/>
      <c r="CX57" s="888"/>
      <c r="CY57" s="888"/>
      <c r="CZ57" s="888"/>
      <c r="DA57" s="889"/>
      <c r="DB57" s="887"/>
      <c r="DC57" s="888"/>
      <c r="DD57" s="888"/>
      <c r="DE57" s="888"/>
      <c r="DF57" s="889"/>
      <c r="DG57" s="887"/>
      <c r="DH57" s="888"/>
      <c r="DI57" s="888"/>
      <c r="DJ57" s="888"/>
      <c r="DK57" s="889"/>
      <c r="DL57" s="887"/>
      <c r="DM57" s="888"/>
      <c r="DN57" s="888"/>
      <c r="DO57" s="888"/>
      <c r="DP57" s="889"/>
      <c r="DQ57" s="887"/>
      <c r="DR57" s="888"/>
      <c r="DS57" s="888"/>
      <c r="DT57" s="888"/>
      <c r="DU57" s="889"/>
      <c r="DV57" s="890"/>
      <c r="DW57" s="891"/>
      <c r="DX57" s="891"/>
      <c r="DY57" s="891"/>
      <c r="DZ57" s="892"/>
      <c r="EA57" s="246"/>
    </row>
    <row r="58" spans="1:131" s="247" customFormat="1" ht="26.25" customHeight="1" x14ac:dyDescent="0.15">
      <c r="A58" s="261">
        <v>31</v>
      </c>
      <c r="B58" s="861"/>
      <c r="C58" s="862"/>
      <c r="D58" s="862"/>
      <c r="E58" s="862"/>
      <c r="F58" s="862"/>
      <c r="G58" s="862"/>
      <c r="H58" s="862"/>
      <c r="I58" s="862"/>
      <c r="J58" s="862"/>
      <c r="K58" s="862"/>
      <c r="L58" s="862"/>
      <c r="M58" s="862"/>
      <c r="N58" s="862"/>
      <c r="O58" s="862"/>
      <c r="P58" s="863"/>
      <c r="Q58" s="939"/>
      <c r="R58" s="940"/>
      <c r="S58" s="940"/>
      <c r="T58" s="940"/>
      <c r="U58" s="940"/>
      <c r="V58" s="940"/>
      <c r="W58" s="940"/>
      <c r="X58" s="940"/>
      <c r="Y58" s="940"/>
      <c r="Z58" s="940"/>
      <c r="AA58" s="940"/>
      <c r="AB58" s="940"/>
      <c r="AC58" s="940"/>
      <c r="AD58" s="940"/>
      <c r="AE58" s="941"/>
      <c r="AF58" s="867"/>
      <c r="AG58" s="868"/>
      <c r="AH58" s="868"/>
      <c r="AI58" s="868"/>
      <c r="AJ58" s="869"/>
      <c r="AK58" s="942"/>
      <c r="AL58" s="940"/>
      <c r="AM58" s="940"/>
      <c r="AN58" s="940"/>
      <c r="AO58" s="940"/>
      <c r="AP58" s="940"/>
      <c r="AQ58" s="940"/>
      <c r="AR58" s="940"/>
      <c r="AS58" s="940"/>
      <c r="AT58" s="940"/>
      <c r="AU58" s="940"/>
      <c r="AV58" s="940"/>
      <c r="AW58" s="940"/>
      <c r="AX58" s="940"/>
      <c r="AY58" s="940"/>
      <c r="AZ58" s="943"/>
      <c r="BA58" s="943"/>
      <c r="BB58" s="943"/>
      <c r="BC58" s="943"/>
      <c r="BD58" s="943"/>
      <c r="BE58" s="934"/>
      <c r="BF58" s="934"/>
      <c r="BG58" s="934"/>
      <c r="BH58" s="934"/>
      <c r="BI58" s="935"/>
      <c r="BJ58" s="252"/>
      <c r="BK58" s="252"/>
      <c r="BL58" s="252"/>
      <c r="BM58" s="252"/>
      <c r="BN58" s="252"/>
      <c r="BO58" s="265"/>
      <c r="BP58" s="265"/>
      <c r="BQ58" s="262">
        <v>52</v>
      </c>
      <c r="BR58" s="263"/>
      <c r="BS58" s="874"/>
      <c r="BT58" s="875"/>
      <c r="BU58" s="875"/>
      <c r="BV58" s="875"/>
      <c r="BW58" s="875"/>
      <c r="BX58" s="875"/>
      <c r="BY58" s="875"/>
      <c r="BZ58" s="875"/>
      <c r="CA58" s="875"/>
      <c r="CB58" s="875"/>
      <c r="CC58" s="875"/>
      <c r="CD58" s="875"/>
      <c r="CE58" s="875"/>
      <c r="CF58" s="875"/>
      <c r="CG58" s="876"/>
      <c r="CH58" s="887"/>
      <c r="CI58" s="888"/>
      <c r="CJ58" s="888"/>
      <c r="CK58" s="888"/>
      <c r="CL58" s="889"/>
      <c r="CM58" s="887"/>
      <c r="CN58" s="888"/>
      <c r="CO58" s="888"/>
      <c r="CP58" s="888"/>
      <c r="CQ58" s="889"/>
      <c r="CR58" s="887"/>
      <c r="CS58" s="888"/>
      <c r="CT58" s="888"/>
      <c r="CU58" s="888"/>
      <c r="CV58" s="889"/>
      <c r="CW58" s="887"/>
      <c r="CX58" s="888"/>
      <c r="CY58" s="888"/>
      <c r="CZ58" s="888"/>
      <c r="DA58" s="889"/>
      <c r="DB58" s="887"/>
      <c r="DC58" s="888"/>
      <c r="DD58" s="888"/>
      <c r="DE58" s="888"/>
      <c r="DF58" s="889"/>
      <c r="DG58" s="887"/>
      <c r="DH58" s="888"/>
      <c r="DI58" s="888"/>
      <c r="DJ58" s="888"/>
      <c r="DK58" s="889"/>
      <c r="DL58" s="887"/>
      <c r="DM58" s="888"/>
      <c r="DN58" s="888"/>
      <c r="DO58" s="888"/>
      <c r="DP58" s="889"/>
      <c r="DQ58" s="887"/>
      <c r="DR58" s="888"/>
      <c r="DS58" s="888"/>
      <c r="DT58" s="888"/>
      <c r="DU58" s="889"/>
      <c r="DV58" s="890"/>
      <c r="DW58" s="891"/>
      <c r="DX58" s="891"/>
      <c r="DY58" s="891"/>
      <c r="DZ58" s="892"/>
      <c r="EA58" s="246"/>
    </row>
    <row r="59" spans="1:131" s="247" customFormat="1" ht="26.25" customHeight="1" x14ac:dyDescent="0.15">
      <c r="A59" s="261">
        <v>32</v>
      </c>
      <c r="B59" s="861"/>
      <c r="C59" s="862"/>
      <c r="D59" s="862"/>
      <c r="E59" s="862"/>
      <c r="F59" s="862"/>
      <c r="G59" s="862"/>
      <c r="H59" s="862"/>
      <c r="I59" s="862"/>
      <c r="J59" s="862"/>
      <c r="K59" s="862"/>
      <c r="L59" s="862"/>
      <c r="M59" s="862"/>
      <c r="N59" s="862"/>
      <c r="O59" s="862"/>
      <c r="P59" s="863"/>
      <c r="Q59" s="939"/>
      <c r="R59" s="940"/>
      <c r="S59" s="940"/>
      <c r="T59" s="940"/>
      <c r="U59" s="940"/>
      <c r="V59" s="940"/>
      <c r="W59" s="940"/>
      <c r="X59" s="940"/>
      <c r="Y59" s="940"/>
      <c r="Z59" s="940"/>
      <c r="AA59" s="940"/>
      <c r="AB59" s="940"/>
      <c r="AC59" s="940"/>
      <c r="AD59" s="940"/>
      <c r="AE59" s="941"/>
      <c r="AF59" s="867"/>
      <c r="AG59" s="868"/>
      <c r="AH59" s="868"/>
      <c r="AI59" s="868"/>
      <c r="AJ59" s="869"/>
      <c r="AK59" s="942"/>
      <c r="AL59" s="940"/>
      <c r="AM59" s="940"/>
      <c r="AN59" s="940"/>
      <c r="AO59" s="940"/>
      <c r="AP59" s="940"/>
      <c r="AQ59" s="940"/>
      <c r="AR59" s="940"/>
      <c r="AS59" s="940"/>
      <c r="AT59" s="940"/>
      <c r="AU59" s="940"/>
      <c r="AV59" s="940"/>
      <c r="AW59" s="940"/>
      <c r="AX59" s="940"/>
      <c r="AY59" s="940"/>
      <c r="AZ59" s="943"/>
      <c r="BA59" s="943"/>
      <c r="BB59" s="943"/>
      <c r="BC59" s="943"/>
      <c r="BD59" s="943"/>
      <c r="BE59" s="934"/>
      <c r="BF59" s="934"/>
      <c r="BG59" s="934"/>
      <c r="BH59" s="934"/>
      <c r="BI59" s="935"/>
      <c r="BJ59" s="252"/>
      <c r="BK59" s="252"/>
      <c r="BL59" s="252"/>
      <c r="BM59" s="252"/>
      <c r="BN59" s="252"/>
      <c r="BO59" s="265"/>
      <c r="BP59" s="265"/>
      <c r="BQ59" s="262">
        <v>53</v>
      </c>
      <c r="BR59" s="263"/>
      <c r="BS59" s="874"/>
      <c r="BT59" s="875"/>
      <c r="BU59" s="875"/>
      <c r="BV59" s="875"/>
      <c r="BW59" s="875"/>
      <c r="BX59" s="875"/>
      <c r="BY59" s="875"/>
      <c r="BZ59" s="875"/>
      <c r="CA59" s="875"/>
      <c r="CB59" s="875"/>
      <c r="CC59" s="875"/>
      <c r="CD59" s="875"/>
      <c r="CE59" s="875"/>
      <c r="CF59" s="875"/>
      <c r="CG59" s="876"/>
      <c r="CH59" s="887"/>
      <c r="CI59" s="888"/>
      <c r="CJ59" s="888"/>
      <c r="CK59" s="888"/>
      <c r="CL59" s="889"/>
      <c r="CM59" s="887"/>
      <c r="CN59" s="888"/>
      <c r="CO59" s="888"/>
      <c r="CP59" s="888"/>
      <c r="CQ59" s="889"/>
      <c r="CR59" s="887"/>
      <c r="CS59" s="888"/>
      <c r="CT59" s="888"/>
      <c r="CU59" s="888"/>
      <c r="CV59" s="889"/>
      <c r="CW59" s="887"/>
      <c r="CX59" s="888"/>
      <c r="CY59" s="888"/>
      <c r="CZ59" s="888"/>
      <c r="DA59" s="889"/>
      <c r="DB59" s="887"/>
      <c r="DC59" s="888"/>
      <c r="DD59" s="888"/>
      <c r="DE59" s="888"/>
      <c r="DF59" s="889"/>
      <c r="DG59" s="887"/>
      <c r="DH59" s="888"/>
      <c r="DI59" s="888"/>
      <c r="DJ59" s="888"/>
      <c r="DK59" s="889"/>
      <c r="DL59" s="887"/>
      <c r="DM59" s="888"/>
      <c r="DN59" s="888"/>
      <c r="DO59" s="888"/>
      <c r="DP59" s="889"/>
      <c r="DQ59" s="887"/>
      <c r="DR59" s="888"/>
      <c r="DS59" s="888"/>
      <c r="DT59" s="888"/>
      <c r="DU59" s="889"/>
      <c r="DV59" s="890"/>
      <c r="DW59" s="891"/>
      <c r="DX59" s="891"/>
      <c r="DY59" s="891"/>
      <c r="DZ59" s="892"/>
      <c r="EA59" s="246"/>
    </row>
    <row r="60" spans="1:131" s="247" customFormat="1" ht="26.25" customHeight="1" x14ac:dyDescent="0.15">
      <c r="A60" s="261">
        <v>33</v>
      </c>
      <c r="B60" s="861"/>
      <c r="C60" s="862"/>
      <c r="D60" s="862"/>
      <c r="E60" s="862"/>
      <c r="F60" s="862"/>
      <c r="G60" s="862"/>
      <c r="H60" s="862"/>
      <c r="I60" s="862"/>
      <c r="J60" s="862"/>
      <c r="K60" s="862"/>
      <c r="L60" s="862"/>
      <c r="M60" s="862"/>
      <c r="N60" s="862"/>
      <c r="O60" s="862"/>
      <c r="P60" s="863"/>
      <c r="Q60" s="939"/>
      <c r="R60" s="940"/>
      <c r="S60" s="940"/>
      <c r="T60" s="940"/>
      <c r="U60" s="940"/>
      <c r="V60" s="940"/>
      <c r="W60" s="940"/>
      <c r="X60" s="940"/>
      <c r="Y60" s="940"/>
      <c r="Z60" s="940"/>
      <c r="AA60" s="940"/>
      <c r="AB60" s="940"/>
      <c r="AC60" s="940"/>
      <c r="AD60" s="940"/>
      <c r="AE60" s="941"/>
      <c r="AF60" s="867"/>
      <c r="AG60" s="868"/>
      <c r="AH60" s="868"/>
      <c r="AI60" s="868"/>
      <c r="AJ60" s="869"/>
      <c r="AK60" s="942"/>
      <c r="AL60" s="940"/>
      <c r="AM60" s="940"/>
      <c r="AN60" s="940"/>
      <c r="AO60" s="940"/>
      <c r="AP60" s="940"/>
      <c r="AQ60" s="940"/>
      <c r="AR60" s="940"/>
      <c r="AS60" s="940"/>
      <c r="AT60" s="940"/>
      <c r="AU60" s="940"/>
      <c r="AV60" s="940"/>
      <c r="AW60" s="940"/>
      <c r="AX60" s="940"/>
      <c r="AY60" s="940"/>
      <c r="AZ60" s="943"/>
      <c r="BA60" s="943"/>
      <c r="BB60" s="943"/>
      <c r="BC60" s="943"/>
      <c r="BD60" s="943"/>
      <c r="BE60" s="934"/>
      <c r="BF60" s="934"/>
      <c r="BG60" s="934"/>
      <c r="BH60" s="934"/>
      <c r="BI60" s="935"/>
      <c r="BJ60" s="252"/>
      <c r="BK60" s="252"/>
      <c r="BL60" s="252"/>
      <c r="BM60" s="252"/>
      <c r="BN60" s="252"/>
      <c r="BO60" s="265"/>
      <c r="BP60" s="265"/>
      <c r="BQ60" s="262">
        <v>54</v>
      </c>
      <c r="BR60" s="263"/>
      <c r="BS60" s="874"/>
      <c r="BT60" s="875"/>
      <c r="BU60" s="875"/>
      <c r="BV60" s="875"/>
      <c r="BW60" s="875"/>
      <c r="BX60" s="875"/>
      <c r="BY60" s="875"/>
      <c r="BZ60" s="875"/>
      <c r="CA60" s="875"/>
      <c r="CB60" s="875"/>
      <c r="CC60" s="875"/>
      <c r="CD60" s="875"/>
      <c r="CE60" s="875"/>
      <c r="CF60" s="875"/>
      <c r="CG60" s="876"/>
      <c r="CH60" s="887"/>
      <c r="CI60" s="888"/>
      <c r="CJ60" s="888"/>
      <c r="CK60" s="888"/>
      <c r="CL60" s="889"/>
      <c r="CM60" s="887"/>
      <c r="CN60" s="888"/>
      <c r="CO60" s="888"/>
      <c r="CP60" s="888"/>
      <c r="CQ60" s="889"/>
      <c r="CR60" s="887"/>
      <c r="CS60" s="888"/>
      <c r="CT60" s="888"/>
      <c r="CU60" s="888"/>
      <c r="CV60" s="889"/>
      <c r="CW60" s="887"/>
      <c r="CX60" s="888"/>
      <c r="CY60" s="888"/>
      <c r="CZ60" s="888"/>
      <c r="DA60" s="889"/>
      <c r="DB60" s="887"/>
      <c r="DC60" s="888"/>
      <c r="DD60" s="888"/>
      <c r="DE60" s="888"/>
      <c r="DF60" s="889"/>
      <c r="DG60" s="887"/>
      <c r="DH60" s="888"/>
      <c r="DI60" s="888"/>
      <c r="DJ60" s="888"/>
      <c r="DK60" s="889"/>
      <c r="DL60" s="887"/>
      <c r="DM60" s="888"/>
      <c r="DN60" s="888"/>
      <c r="DO60" s="888"/>
      <c r="DP60" s="889"/>
      <c r="DQ60" s="887"/>
      <c r="DR60" s="888"/>
      <c r="DS60" s="888"/>
      <c r="DT60" s="888"/>
      <c r="DU60" s="889"/>
      <c r="DV60" s="890"/>
      <c r="DW60" s="891"/>
      <c r="DX60" s="891"/>
      <c r="DY60" s="891"/>
      <c r="DZ60" s="892"/>
      <c r="EA60" s="246"/>
    </row>
    <row r="61" spans="1:131" s="247" customFormat="1" ht="26.25" customHeight="1" thickBot="1" x14ac:dyDescent="0.2">
      <c r="A61" s="261">
        <v>34</v>
      </c>
      <c r="B61" s="861"/>
      <c r="C61" s="862"/>
      <c r="D61" s="862"/>
      <c r="E61" s="862"/>
      <c r="F61" s="862"/>
      <c r="G61" s="862"/>
      <c r="H61" s="862"/>
      <c r="I61" s="862"/>
      <c r="J61" s="862"/>
      <c r="K61" s="862"/>
      <c r="L61" s="862"/>
      <c r="M61" s="862"/>
      <c r="N61" s="862"/>
      <c r="O61" s="862"/>
      <c r="P61" s="863"/>
      <c r="Q61" s="939"/>
      <c r="R61" s="940"/>
      <c r="S61" s="940"/>
      <c r="T61" s="940"/>
      <c r="U61" s="940"/>
      <c r="V61" s="940"/>
      <c r="W61" s="940"/>
      <c r="X61" s="940"/>
      <c r="Y61" s="940"/>
      <c r="Z61" s="940"/>
      <c r="AA61" s="940"/>
      <c r="AB61" s="940"/>
      <c r="AC61" s="940"/>
      <c r="AD61" s="940"/>
      <c r="AE61" s="941"/>
      <c r="AF61" s="867"/>
      <c r="AG61" s="868"/>
      <c r="AH61" s="868"/>
      <c r="AI61" s="868"/>
      <c r="AJ61" s="869"/>
      <c r="AK61" s="942"/>
      <c r="AL61" s="940"/>
      <c r="AM61" s="940"/>
      <c r="AN61" s="940"/>
      <c r="AO61" s="940"/>
      <c r="AP61" s="940"/>
      <c r="AQ61" s="940"/>
      <c r="AR61" s="940"/>
      <c r="AS61" s="940"/>
      <c r="AT61" s="940"/>
      <c r="AU61" s="940"/>
      <c r="AV61" s="940"/>
      <c r="AW61" s="940"/>
      <c r="AX61" s="940"/>
      <c r="AY61" s="940"/>
      <c r="AZ61" s="943"/>
      <c r="BA61" s="943"/>
      <c r="BB61" s="943"/>
      <c r="BC61" s="943"/>
      <c r="BD61" s="943"/>
      <c r="BE61" s="934"/>
      <c r="BF61" s="934"/>
      <c r="BG61" s="934"/>
      <c r="BH61" s="934"/>
      <c r="BI61" s="935"/>
      <c r="BJ61" s="252"/>
      <c r="BK61" s="252"/>
      <c r="BL61" s="252"/>
      <c r="BM61" s="252"/>
      <c r="BN61" s="252"/>
      <c r="BO61" s="265"/>
      <c r="BP61" s="265"/>
      <c r="BQ61" s="262">
        <v>55</v>
      </c>
      <c r="BR61" s="263"/>
      <c r="BS61" s="874"/>
      <c r="BT61" s="875"/>
      <c r="BU61" s="875"/>
      <c r="BV61" s="875"/>
      <c r="BW61" s="875"/>
      <c r="BX61" s="875"/>
      <c r="BY61" s="875"/>
      <c r="BZ61" s="875"/>
      <c r="CA61" s="875"/>
      <c r="CB61" s="875"/>
      <c r="CC61" s="875"/>
      <c r="CD61" s="875"/>
      <c r="CE61" s="875"/>
      <c r="CF61" s="875"/>
      <c r="CG61" s="876"/>
      <c r="CH61" s="887"/>
      <c r="CI61" s="888"/>
      <c r="CJ61" s="888"/>
      <c r="CK61" s="888"/>
      <c r="CL61" s="889"/>
      <c r="CM61" s="887"/>
      <c r="CN61" s="888"/>
      <c r="CO61" s="888"/>
      <c r="CP61" s="888"/>
      <c r="CQ61" s="889"/>
      <c r="CR61" s="887"/>
      <c r="CS61" s="888"/>
      <c r="CT61" s="888"/>
      <c r="CU61" s="888"/>
      <c r="CV61" s="889"/>
      <c r="CW61" s="887"/>
      <c r="CX61" s="888"/>
      <c r="CY61" s="888"/>
      <c r="CZ61" s="888"/>
      <c r="DA61" s="889"/>
      <c r="DB61" s="887"/>
      <c r="DC61" s="888"/>
      <c r="DD61" s="888"/>
      <c r="DE61" s="888"/>
      <c r="DF61" s="889"/>
      <c r="DG61" s="887"/>
      <c r="DH61" s="888"/>
      <c r="DI61" s="888"/>
      <c r="DJ61" s="888"/>
      <c r="DK61" s="889"/>
      <c r="DL61" s="887"/>
      <c r="DM61" s="888"/>
      <c r="DN61" s="888"/>
      <c r="DO61" s="888"/>
      <c r="DP61" s="889"/>
      <c r="DQ61" s="887"/>
      <c r="DR61" s="888"/>
      <c r="DS61" s="888"/>
      <c r="DT61" s="888"/>
      <c r="DU61" s="889"/>
      <c r="DV61" s="890"/>
      <c r="DW61" s="891"/>
      <c r="DX61" s="891"/>
      <c r="DY61" s="891"/>
      <c r="DZ61" s="892"/>
      <c r="EA61" s="246"/>
    </row>
    <row r="62" spans="1:131" s="247" customFormat="1" ht="26.25" customHeight="1" x14ac:dyDescent="0.15">
      <c r="A62" s="261">
        <v>35</v>
      </c>
      <c r="B62" s="861"/>
      <c r="C62" s="862"/>
      <c r="D62" s="862"/>
      <c r="E62" s="862"/>
      <c r="F62" s="862"/>
      <c r="G62" s="862"/>
      <c r="H62" s="862"/>
      <c r="I62" s="862"/>
      <c r="J62" s="862"/>
      <c r="K62" s="862"/>
      <c r="L62" s="862"/>
      <c r="M62" s="862"/>
      <c r="N62" s="862"/>
      <c r="O62" s="862"/>
      <c r="P62" s="863"/>
      <c r="Q62" s="939"/>
      <c r="R62" s="940"/>
      <c r="S62" s="940"/>
      <c r="T62" s="940"/>
      <c r="U62" s="940"/>
      <c r="V62" s="940"/>
      <c r="W62" s="940"/>
      <c r="X62" s="940"/>
      <c r="Y62" s="940"/>
      <c r="Z62" s="940"/>
      <c r="AA62" s="940"/>
      <c r="AB62" s="940"/>
      <c r="AC62" s="940"/>
      <c r="AD62" s="940"/>
      <c r="AE62" s="941"/>
      <c r="AF62" s="867"/>
      <c r="AG62" s="868"/>
      <c r="AH62" s="868"/>
      <c r="AI62" s="868"/>
      <c r="AJ62" s="869"/>
      <c r="AK62" s="942"/>
      <c r="AL62" s="940"/>
      <c r="AM62" s="940"/>
      <c r="AN62" s="940"/>
      <c r="AO62" s="940"/>
      <c r="AP62" s="940"/>
      <c r="AQ62" s="940"/>
      <c r="AR62" s="940"/>
      <c r="AS62" s="940"/>
      <c r="AT62" s="940"/>
      <c r="AU62" s="940"/>
      <c r="AV62" s="940"/>
      <c r="AW62" s="940"/>
      <c r="AX62" s="940"/>
      <c r="AY62" s="940"/>
      <c r="AZ62" s="943"/>
      <c r="BA62" s="943"/>
      <c r="BB62" s="943"/>
      <c r="BC62" s="943"/>
      <c r="BD62" s="943"/>
      <c r="BE62" s="934"/>
      <c r="BF62" s="934"/>
      <c r="BG62" s="934"/>
      <c r="BH62" s="934"/>
      <c r="BI62" s="935"/>
      <c r="BJ62" s="951" t="s">
        <v>406</v>
      </c>
      <c r="BK62" s="912"/>
      <c r="BL62" s="912"/>
      <c r="BM62" s="912"/>
      <c r="BN62" s="913"/>
      <c r="BO62" s="265"/>
      <c r="BP62" s="265"/>
      <c r="BQ62" s="262">
        <v>56</v>
      </c>
      <c r="BR62" s="263"/>
      <c r="BS62" s="874"/>
      <c r="BT62" s="875"/>
      <c r="BU62" s="875"/>
      <c r="BV62" s="875"/>
      <c r="BW62" s="875"/>
      <c r="BX62" s="875"/>
      <c r="BY62" s="875"/>
      <c r="BZ62" s="875"/>
      <c r="CA62" s="875"/>
      <c r="CB62" s="875"/>
      <c r="CC62" s="875"/>
      <c r="CD62" s="875"/>
      <c r="CE62" s="875"/>
      <c r="CF62" s="875"/>
      <c r="CG62" s="876"/>
      <c r="CH62" s="887"/>
      <c r="CI62" s="888"/>
      <c r="CJ62" s="888"/>
      <c r="CK62" s="888"/>
      <c r="CL62" s="889"/>
      <c r="CM62" s="887"/>
      <c r="CN62" s="888"/>
      <c r="CO62" s="888"/>
      <c r="CP62" s="888"/>
      <c r="CQ62" s="889"/>
      <c r="CR62" s="887"/>
      <c r="CS62" s="888"/>
      <c r="CT62" s="888"/>
      <c r="CU62" s="888"/>
      <c r="CV62" s="889"/>
      <c r="CW62" s="887"/>
      <c r="CX62" s="888"/>
      <c r="CY62" s="888"/>
      <c r="CZ62" s="888"/>
      <c r="DA62" s="889"/>
      <c r="DB62" s="887"/>
      <c r="DC62" s="888"/>
      <c r="DD62" s="888"/>
      <c r="DE62" s="888"/>
      <c r="DF62" s="889"/>
      <c r="DG62" s="887"/>
      <c r="DH62" s="888"/>
      <c r="DI62" s="888"/>
      <c r="DJ62" s="888"/>
      <c r="DK62" s="889"/>
      <c r="DL62" s="887"/>
      <c r="DM62" s="888"/>
      <c r="DN62" s="888"/>
      <c r="DO62" s="888"/>
      <c r="DP62" s="889"/>
      <c r="DQ62" s="887"/>
      <c r="DR62" s="888"/>
      <c r="DS62" s="888"/>
      <c r="DT62" s="888"/>
      <c r="DU62" s="889"/>
      <c r="DV62" s="890"/>
      <c r="DW62" s="891"/>
      <c r="DX62" s="891"/>
      <c r="DY62" s="891"/>
      <c r="DZ62" s="892"/>
      <c r="EA62" s="246"/>
    </row>
    <row r="63" spans="1:131" s="247" customFormat="1" ht="26.25" customHeight="1" thickBot="1" x14ac:dyDescent="0.2">
      <c r="A63" s="264" t="s">
        <v>387</v>
      </c>
      <c r="B63" s="896" t="s">
        <v>407</v>
      </c>
      <c r="C63" s="897"/>
      <c r="D63" s="897"/>
      <c r="E63" s="897"/>
      <c r="F63" s="897"/>
      <c r="G63" s="897"/>
      <c r="H63" s="897"/>
      <c r="I63" s="897"/>
      <c r="J63" s="897"/>
      <c r="K63" s="897"/>
      <c r="L63" s="897"/>
      <c r="M63" s="897"/>
      <c r="N63" s="897"/>
      <c r="O63" s="897"/>
      <c r="P63" s="898"/>
      <c r="Q63" s="944"/>
      <c r="R63" s="945"/>
      <c r="S63" s="945"/>
      <c r="T63" s="945"/>
      <c r="U63" s="945"/>
      <c r="V63" s="945"/>
      <c r="W63" s="945"/>
      <c r="X63" s="945"/>
      <c r="Y63" s="945"/>
      <c r="Z63" s="945"/>
      <c r="AA63" s="945"/>
      <c r="AB63" s="945"/>
      <c r="AC63" s="945"/>
      <c r="AD63" s="945"/>
      <c r="AE63" s="946"/>
      <c r="AF63" s="947">
        <v>137</v>
      </c>
      <c r="AG63" s="948"/>
      <c r="AH63" s="948"/>
      <c r="AI63" s="948"/>
      <c r="AJ63" s="949"/>
      <c r="AK63" s="950"/>
      <c r="AL63" s="945"/>
      <c r="AM63" s="945"/>
      <c r="AN63" s="945"/>
      <c r="AO63" s="945"/>
      <c r="AP63" s="948"/>
      <c r="AQ63" s="948"/>
      <c r="AR63" s="948"/>
      <c r="AS63" s="948"/>
      <c r="AT63" s="948"/>
      <c r="AU63" s="948"/>
      <c r="AV63" s="948"/>
      <c r="AW63" s="948"/>
      <c r="AX63" s="948"/>
      <c r="AY63" s="948"/>
      <c r="AZ63" s="952"/>
      <c r="BA63" s="952"/>
      <c r="BB63" s="952"/>
      <c r="BC63" s="952"/>
      <c r="BD63" s="952"/>
      <c r="BE63" s="953"/>
      <c r="BF63" s="953"/>
      <c r="BG63" s="953"/>
      <c r="BH63" s="953"/>
      <c r="BI63" s="954"/>
      <c r="BJ63" s="955" t="s">
        <v>408</v>
      </c>
      <c r="BK63" s="956"/>
      <c r="BL63" s="956"/>
      <c r="BM63" s="956"/>
      <c r="BN63" s="957"/>
      <c r="BO63" s="265"/>
      <c r="BP63" s="265"/>
      <c r="BQ63" s="262">
        <v>57</v>
      </c>
      <c r="BR63" s="263"/>
      <c r="BS63" s="874"/>
      <c r="BT63" s="875"/>
      <c r="BU63" s="875"/>
      <c r="BV63" s="875"/>
      <c r="BW63" s="875"/>
      <c r="BX63" s="875"/>
      <c r="BY63" s="875"/>
      <c r="BZ63" s="875"/>
      <c r="CA63" s="875"/>
      <c r="CB63" s="875"/>
      <c r="CC63" s="875"/>
      <c r="CD63" s="875"/>
      <c r="CE63" s="875"/>
      <c r="CF63" s="875"/>
      <c r="CG63" s="876"/>
      <c r="CH63" s="887"/>
      <c r="CI63" s="888"/>
      <c r="CJ63" s="888"/>
      <c r="CK63" s="888"/>
      <c r="CL63" s="889"/>
      <c r="CM63" s="887"/>
      <c r="CN63" s="888"/>
      <c r="CO63" s="888"/>
      <c r="CP63" s="888"/>
      <c r="CQ63" s="889"/>
      <c r="CR63" s="887"/>
      <c r="CS63" s="888"/>
      <c r="CT63" s="888"/>
      <c r="CU63" s="888"/>
      <c r="CV63" s="889"/>
      <c r="CW63" s="887"/>
      <c r="CX63" s="888"/>
      <c r="CY63" s="888"/>
      <c r="CZ63" s="888"/>
      <c r="DA63" s="889"/>
      <c r="DB63" s="887"/>
      <c r="DC63" s="888"/>
      <c r="DD63" s="888"/>
      <c r="DE63" s="888"/>
      <c r="DF63" s="889"/>
      <c r="DG63" s="887"/>
      <c r="DH63" s="888"/>
      <c r="DI63" s="888"/>
      <c r="DJ63" s="888"/>
      <c r="DK63" s="889"/>
      <c r="DL63" s="887"/>
      <c r="DM63" s="888"/>
      <c r="DN63" s="888"/>
      <c r="DO63" s="888"/>
      <c r="DP63" s="889"/>
      <c r="DQ63" s="887"/>
      <c r="DR63" s="888"/>
      <c r="DS63" s="888"/>
      <c r="DT63" s="888"/>
      <c r="DU63" s="889"/>
      <c r="DV63" s="890"/>
      <c r="DW63" s="891"/>
      <c r="DX63" s="891"/>
      <c r="DY63" s="891"/>
      <c r="DZ63" s="89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74"/>
      <c r="BT64" s="875"/>
      <c r="BU64" s="875"/>
      <c r="BV64" s="875"/>
      <c r="BW64" s="875"/>
      <c r="BX64" s="875"/>
      <c r="BY64" s="875"/>
      <c r="BZ64" s="875"/>
      <c r="CA64" s="875"/>
      <c r="CB64" s="875"/>
      <c r="CC64" s="875"/>
      <c r="CD64" s="875"/>
      <c r="CE64" s="875"/>
      <c r="CF64" s="875"/>
      <c r="CG64" s="876"/>
      <c r="CH64" s="887"/>
      <c r="CI64" s="888"/>
      <c r="CJ64" s="888"/>
      <c r="CK64" s="888"/>
      <c r="CL64" s="889"/>
      <c r="CM64" s="887"/>
      <c r="CN64" s="888"/>
      <c r="CO64" s="888"/>
      <c r="CP64" s="888"/>
      <c r="CQ64" s="889"/>
      <c r="CR64" s="887"/>
      <c r="CS64" s="888"/>
      <c r="CT64" s="888"/>
      <c r="CU64" s="888"/>
      <c r="CV64" s="889"/>
      <c r="CW64" s="887"/>
      <c r="CX64" s="888"/>
      <c r="CY64" s="888"/>
      <c r="CZ64" s="888"/>
      <c r="DA64" s="889"/>
      <c r="DB64" s="887"/>
      <c r="DC64" s="888"/>
      <c r="DD64" s="888"/>
      <c r="DE64" s="888"/>
      <c r="DF64" s="889"/>
      <c r="DG64" s="887"/>
      <c r="DH64" s="888"/>
      <c r="DI64" s="888"/>
      <c r="DJ64" s="888"/>
      <c r="DK64" s="889"/>
      <c r="DL64" s="887"/>
      <c r="DM64" s="888"/>
      <c r="DN64" s="888"/>
      <c r="DO64" s="888"/>
      <c r="DP64" s="889"/>
      <c r="DQ64" s="887"/>
      <c r="DR64" s="888"/>
      <c r="DS64" s="888"/>
      <c r="DT64" s="888"/>
      <c r="DU64" s="889"/>
      <c r="DV64" s="890"/>
      <c r="DW64" s="891"/>
      <c r="DX64" s="891"/>
      <c r="DY64" s="891"/>
      <c r="DZ64" s="892"/>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74"/>
      <c r="BT65" s="875"/>
      <c r="BU65" s="875"/>
      <c r="BV65" s="875"/>
      <c r="BW65" s="875"/>
      <c r="BX65" s="875"/>
      <c r="BY65" s="875"/>
      <c r="BZ65" s="875"/>
      <c r="CA65" s="875"/>
      <c r="CB65" s="875"/>
      <c r="CC65" s="875"/>
      <c r="CD65" s="875"/>
      <c r="CE65" s="875"/>
      <c r="CF65" s="875"/>
      <c r="CG65" s="876"/>
      <c r="CH65" s="887"/>
      <c r="CI65" s="888"/>
      <c r="CJ65" s="888"/>
      <c r="CK65" s="888"/>
      <c r="CL65" s="889"/>
      <c r="CM65" s="887"/>
      <c r="CN65" s="888"/>
      <c r="CO65" s="888"/>
      <c r="CP65" s="888"/>
      <c r="CQ65" s="889"/>
      <c r="CR65" s="887"/>
      <c r="CS65" s="888"/>
      <c r="CT65" s="888"/>
      <c r="CU65" s="888"/>
      <c r="CV65" s="889"/>
      <c r="CW65" s="887"/>
      <c r="CX65" s="888"/>
      <c r="CY65" s="888"/>
      <c r="CZ65" s="888"/>
      <c r="DA65" s="889"/>
      <c r="DB65" s="887"/>
      <c r="DC65" s="888"/>
      <c r="DD65" s="888"/>
      <c r="DE65" s="888"/>
      <c r="DF65" s="889"/>
      <c r="DG65" s="887"/>
      <c r="DH65" s="888"/>
      <c r="DI65" s="888"/>
      <c r="DJ65" s="888"/>
      <c r="DK65" s="889"/>
      <c r="DL65" s="887"/>
      <c r="DM65" s="888"/>
      <c r="DN65" s="888"/>
      <c r="DO65" s="888"/>
      <c r="DP65" s="889"/>
      <c r="DQ65" s="887"/>
      <c r="DR65" s="888"/>
      <c r="DS65" s="888"/>
      <c r="DT65" s="888"/>
      <c r="DU65" s="889"/>
      <c r="DV65" s="890"/>
      <c r="DW65" s="891"/>
      <c r="DX65" s="891"/>
      <c r="DY65" s="891"/>
      <c r="DZ65" s="892"/>
      <c r="EA65" s="246"/>
    </row>
    <row r="66" spans="1:131" s="247" customFormat="1" ht="26.25" customHeight="1" x14ac:dyDescent="0.15">
      <c r="A66" s="846" t="s">
        <v>410</v>
      </c>
      <c r="B66" s="847"/>
      <c r="C66" s="847"/>
      <c r="D66" s="847"/>
      <c r="E66" s="847"/>
      <c r="F66" s="847"/>
      <c r="G66" s="847"/>
      <c r="H66" s="847"/>
      <c r="I66" s="847"/>
      <c r="J66" s="847"/>
      <c r="K66" s="847"/>
      <c r="L66" s="847"/>
      <c r="M66" s="847"/>
      <c r="N66" s="847"/>
      <c r="O66" s="847"/>
      <c r="P66" s="848"/>
      <c r="Q66" s="823" t="s">
        <v>391</v>
      </c>
      <c r="R66" s="824"/>
      <c r="S66" s="824"/>
      <c r="T66" s="824"/>
      <c r="U66" s="825"/>
      <c r="V66" s="823" t="s">
        <v>411</v>
      </c>
      <c r="W66" s="824"/>
      <c r="X66" s="824"/>
      <c r="Y66" s="824"/>
      <c r="Z66" s="825"/>
      <c r="AA66" s="823" t="s">
        <v>412</v>
      </c>
      <c r="AB66" s="824"/>
      <c r="AC66" s="824"/>
      <c r="AD66" s="824"/>
      <c r="AE66" s="825"/>
      <c r="AF66" s="958" t="s">
        <v>394</v>
      </c>
      <c r="AG66" s="919"/>
      <c r="AH66" s="919"/>
      <c r="AI66" s="919"/>
      <c r="AJ66" s="959"/>
      <c r="AK66" s="823" t="s">
        <v>395</v>
      </c>
      <c r="AL66" s="847"/>
      <c r="AM66" s="847"/>
      <c r="AN66" s="847"/>
      <c r="AO66" s="848"/>
      <c r="AP66" s="823" t="s">
        <v>396</v>
      </c>
      <c r="AQ66" s="824"/>
      <c r="AR66" s="824"/>
      <c r="AS66" s="824"/>
      <c r="AT66" s="825"/>
      <c r="AU66" s="823" t="s">
        <v>413</v>
      </c>
      <c r="AV66" s="824"/>
      <c r="AW66" s="824"/>
      <c r="AX66" s="824"/>
      <c r="AY66" s="825"/>
      <c r="AZ66" s="823" t="s">
        <v>374</v>
      </c>
      <c r="BA66" s="824"/>
      <c r="BB66" s="824"/>
      <c r="BC66" s="824"/>
      <c r="BD66" s="835"/>
      <c r="BE66" s="265"/>
      <c r="BF66" s="265"/>
      <c r="BG66" s="265"/>
      <c r="BH66" s="265"/>
      <c r="BI66" s="265"/>
      <c r="BJ66" s="265"/>
      <c r="BK66" s="265"/>
      <c r="BL66" s="265"/>
      <c r="BM66" s="265"/>
      <c r="BN66" s="265"/>
      <c r="BO66" s="265"/>
      <c r="BP66" s="265"/>
      <c r="BQ66" s="262">
        <v>60</v>
      </c>
      <c r="BR66" s="267"/>
      <c r="BS66" s="969"/>
      <c r="BT66" s="970"/>
      <c r="BU66" s="970"/>
      <c r="BV66" s="970"/>
      <c r="BW66" s="970"/>
      <c r="BX66" s="970"/>
      <c r="BY66" s="970"/>
      <c r="BZ66" s="970"/>
      <c r="CA66" s="970"/>
      <c r="CB66" s="970"/>
      <c r="CC66" s="970"/>
      <c r="CD66" s="970"/>
      <c r="CE66" s="970"/>
      <c r="CF66" s="970"/>
      <c r="CG66" s="971"/>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63"/>
      <c r="DW66" s="964"/>
      <c r="DX66" s="964"/>
      <c r="DY66" s="964"/>
      <c r="DZ66" s="965"/>
      <c r="EA66" s="246"/>
    </row>
    <row r="67" spans="1:131" s="247" customFormat="1" ht="26.25" customHeight="1" thickBot="1" x14ac:dyDescent="0.2">
      <c r="A67" s="849"/>
      <c r="B67" s="850"/>
      <c r="C67" s="850"/>
      <c r="D67" s="850"/>
      <c r="E67" s="850"/>
      <c r="F67" s="850"/>
      <c r="G67" s="850"/>
      <c r="H67" s="850"/>
      <c r="I67" s="850"/>
      <c r="J67" s="850"/>
      <c r="K67" s="850"/>
      <c r="L67" s="850"/>
      <c r="M67" s="850"/>
      <c r="N67" s="850"/>
      <c r="O67" s="850"/>
      <c r="P67" s="851"/>
      <c r="Q67" s="826"/>
      <c r="R67" s="827"/>
      <c r="S67" s="827"/>
      <c r="T67" s="827"/>
      <c r="U67" s="828"/>
      <c r="V67" s="826"/>
      <c r="W67" s="827"/>
      <c r="X67" s="827"/>
      <c r="Y67" s="827"/>
      <c r="Z67" s="828"/>
      <c r="AA67" s="826"/>
      <c r="AB67" s="827"/>
      <c r="AC67" s="827"/>
      <c r="AD67" s="827"/>
      <c r="AE67" s="828"/>
      <c r="AF67" s="960"/>
      <c r="AG67" s="922"/>
      <c r="AH67" s="922"/>
      <c r="AI67" s="922"/>
      <c r="AJ67" s="961"/>
      <c r="AK67" s="962"/>
      <c r="AL67" s="850"/>
      <c r="AM67" s="850"/>
      <c r="AN67" s="850"/>
      <c r="AO67" s="851"/>
      <c r="AP67" s="826"/>
      <c r="AQ67" s="827"/>
      <c r="AR67" s="827"/>
      <c r="AS67" s="827"/>
      <c r="AT67" s="828"/>
      <c r="AU67" s="826"/>
      <c r="AV67" s="827"/>
      <c r="AW67" s="827"/>
      <c r="AX67" s="827"/>
      <c r="AY67" s="828"/>
      <c r="AZ67" s="826"/>
      <c r="BA67" s="827"/>
      <c r="BB67" s="827"/>
      <c r="BC67" s="827"/>
      <c r="BD67" s="836"/>
      <c r="BE67" s="265"/>
      <c r="BF67" s="265"/>
      <c r="BG67" s="265"/>
      <c r="BH67" s="265"/>
      <c r="BI67" s="265"/>
      <c r="BJ67" s="265"/>
      <c r="BK67" s="265"/>
      <c r="BL67" s="265"/>
      <c r="BM67" s="265"/>
      <c r="BN67" s="265"/>
      <c r="BO67" s="265"/>
      <c r="BP67" s="265"/>
      <c r="BQ67" s="262">
        <v>61</v>
      </c>
      <c r="BR67" s="267"/>
      <c r="BS67" s="969"/>
      <c r="BT67" s="970"/>
      <c r="BU67" s="970"/>
      <c r="BV67" s="970"/>
      <c r="BW67" s="970"/>
      <c r="BX67" s="970"/>
      <c r="BY67" s="970"/>
      <c r="BZ67" s="970"/>
      <c r="CA67" s="970"/>
      <c r="CB67" s="970"/>
      <c r="CC67" s="970"/>
      <c r="CD67" s="970"/>
      <c r="CE67" s="970"/>
      <c r="CF67" s="970"/>
      <c r="CG67" s="971"/>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63"/>
      <c r="DW67" s="964"/>
      <c r="DX67" s="964"/>
      <c r="DY67" s="964"/>
      <c r="DZ67" s="965"/>
      <c r="EA67" s="246"/>
    </row>
    <row r="68" spans="1:131" s="247" customFormat="1" ht="26.25" customHeight="1" thickTop="1" x14ac:dyDescent="0.15">
      <c r="A68" s="258">
        <v>1</v>
      </c>
      <c r="B68" s="975" t="s">
        <v>573</v>
      </c>
      <c r="C68" s="976"/>
      <c r="D68" s="976"/>
      <c r="E68" s="976"/>
      <c r="F68" s="976"/>
      <c r="G68" s="976"/>
      <c r="H68" s="976"/>
      <c r="I68" s="976"/>
      <c r="J68" s="976"/>
      <c r="K68" s="976"/>
      <c r="L68" s="976"/>
      <c r="M68" s="976"/>
      <c r="N68" s="976"/>
      <c r="O68" s="976"/>
      <c r="P68" s="977"/>
      <c r="Q68" s="978">
        <v>1019</v>
      </c>
      <c r="R68" s="972"/>
      <c r="S68" s="972"/>
      <c r="T68" s="972"/>
      <c r="U68" s="972"/>
      <c r="V68" s="972">
        <v>1007</v>
      </c>
      <c r="W68" s="972"/>
      <c r="X68" s="972"/>
      <c r="Y68" s="972"/>
      <c r="Z68" s="972"/>
      <c r="AA68" s="972">
        <v>12</v>
      </c>
      <c r="AB68" s="972"/>
      <c r="AC68" s="972"/>
      <c r="AD68" s="972"/>
      <c r="AE68" s="972"/>
      <c r="AF68" s="972">
        <v>12</v>
      </c>
      <c r="AG68" s="972"/>
      <c r="AH68" s="972"/>
      <c r="AI68" s="972"/>
      <c r="AJ68" s="972"/>
      <c r="AK68" s="972" t="s">
        <v>578</v>
      </c>
      <c r="AL68" s="972"/>
      <c r="AM68" s="972"/>
      <c r="AN68" s="972"/>
      <c r="AO68" s="972"/>
      <c r="AP68" s="972">
        <v>676</v>
      </c>
      <c r="AQ68" s="972"/>
      <c r="AR68" s="972"/>
      <c r="AS68" s="972"/>
      <c r="AT68" s="972"/>
      <c r="AU68" s="972">
        <v>676</v>
      </c>
      <c r="AV68" s="972"/>
      <c r="AW68" s="972"/>
      <c r="AX68" s="972"/>
      <c r="AY68" s="972"/>
      <c r="AZ68" s="973"/>
      <c r="BA68" s="973"/>
      <c r="BB68" s="973"/>
      <c r="BC68" s="973"/>
      <c r="BD68" s="974"/>
      <c r="BE68" s="265"/>
      <c r="BF68" s="265"/>
      <c r="BG68" s="265"/>
      <c r="BH68" s="265"/>
      <c r="BI68" s="265"/>
      <c r="BJ68" s="265"/>
      <c r="BK68" s="265"/>
      <c r="BL68" s="265"/>
      <c r="BM68" s="265"/>
      <c r="BN68" s="265"/>
      <c r="BO68" s="265"/>
      <c r="BP68" s="265"/>
      <c r="BQ68" s="262">
        <v>62</v>
      </c>
      <c r="BR68" s="267"/>
      <c r="BS68" s="969"/>
      <c r="BT68" s="970"/>
      <c r="BU68" s="970"/>
      <c r="BV68" s="970"/>
      <c r="BW68" s="970"/>
      <c r="BX68" s="970"/>
      <c r="BY68" s="970"/>
      <c r="BZ68" s="970"/>
      <c r="CA68" s="970"/>
      <c r="CB68" s="970"/>
      <c r="CC68" s="970"/>
      <c r="CD68" s="970"/>
      <c r="CE68" s="970"/>
      <c r="CF68" s="970"/>
      <c r="CG68" s="971"/>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63"/>
      <c r="DW68" s="964"/>
      <c r="DX68" s="964"/>
      <c r="DY68" s="964"/>
      <c r="DZ68" s="965"/>
      <c r="EA68" s="246"/>
    </row>
    <row r="69" spans="1:131" s="247" customFormat="1" ht="26.25" customHeight="1" x14ac:dyDescent="0.15">
      <c r="A69" s="261">
        <v>2</v>
      </c>
      <c r="B69" s="979" t="s">
        <v>574</v>
      </c>
      <c r="C69" s="980"/>
      <c r="D69" s="980"/>
      <c r="E69" s="980"/>
      <c r="F69" s="980"/>
      <c r="G69" s="980"/>
      <c r="H69" s="980"/>
      <c r="I69" s="980"/>
      <c r="J69" s="980"/>
      <c r="K69" s="980"/>
      <c r="L69" s="980"/>
      <c r="M69" s="980"/>
      <c r="N69" s="980"/>
      <c r="O69" s="980"/>
      <c r="P69" s="981"/>
      <c r="Q69" s="982">
        <v>1523</v>
      </c>
      <c r="R69" s="937"/>
      <c r="S69" s="937"/>
      <c r="T69" s="937"/>
      <c r="U69" s="937"/>
      <c r="V69" s="937">
        <v>1341</v>
      </c>
      <c r="W69" s="937"/>
      <c r="X69" s="937"/>
      <c r="Y69" s="937"/>
      <c r="Z69" s="937"/>
      <c r="AA69" s="937">
        <v>182</v>
      </c>
      <c r="AB69" s="937"/>
      <c r="AC69" s="937"/>
      <c r="AD69" s="937"/>
      <c r="AE69" s="937"/>
      <c r="AF69" s="937">
        <v>182</v>
      </c>
      <c r="AG69" s="937"/>
      <c r="AH69" s="937"/>
      <c r="AI69" s="937"/>
      <c r="AJ69" s="937"/>
      <c r="AK69" s="937">
        <v>207</v>
      </c>
      <c r="AL69" s="937"/>
      <c r="AM69" s="937"/>
      <c r="AN69" s="937"/>
      <c r="AO69" s="937"/>
      <c r="AP69" s="937" t="s">
        <v>581</v>
      </c>
      <c r="AQ69" s="937"/>
      <c r="AR69" s="937"/>
      <c r="AS69" s="937"/>
      <c r="AT69" s="937"/>
      <c r="AU69" s="937" t="s">
        <v>579</v>
      </c>
      <c r="AV69" s="937"/>
      <c r="AW69" s="937"/>
      <c r="AX69" s="937"/>
      <c r="AY69" s="937"/>
      <c r="AZ69" s="983"/>
      <c r="BA69" s="983"/>
      <c r="BB69" s="983"/>
      <c r="BC69" s="983"/>
      <c r="BD69" s="984"/>
      <c r="BE69" s="265"/>
      <c r="BF69" s="265"/>
      <c r="BG69" s="265"/>
      <c r="BH69" s="265"/>
      <c r="BI69" s="265"/>
      <c r="BJ69" s="265"/>
      <c r="BK69" s="265"/>
      <c r="BL69" s="265"/>
      <c r="BM69" s="265"/>
      <c r="BN69" s="265"/>
      <c r="BO69" s="265"/>
      <c r="BP69" s="265"/>
      <c r="BQ69" s="262">
        <v>63</v>
      </c>
      <c r="BR69" s="267"/>
      <c r="BS69" s="969"/>
      <c r="BT69" s="970"/>
      <c r="BU69" s="970"/>
      <c r="BV69" s="970"/>
      <c r="BW69" s="970"/>
      <c r="BX69" s="970"/>
      <c r="BY69" s="970"/>
      <c r="BZ69" s="970"/>
      <c r="CA69" s="970"/>
      <c r="CB69" s="970"/>
      <c r="CC69" s="970"/>
      <c r="CD69" s="970"/>
      <c r="CE69" s="970"/>
      <c r="CF69" s="970"/>
      <c r="CG69" s="971"/>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63"/>
      <c r="DW69" s="964"/>
      <c r="DX69" s="964"/>
      <c r="DY69" s="964"/>
      <c r="DZ69" s="965"/>
      <c r="EA69" s="246"/>
    </row>
    <row r="70" spans="1:131" s="247" customFormat="1" ht="26.25" customHeight="1" x14ac:dyDescent="0.15">
      <c r="A70" s="261">
        <v>3</v>
      </c>
      <c r="B70" s="979" t="s">
        <v>575</v>
      </c>
      <c r="C70" s="980"/>
      <c r="D70" s="980"/>
      <c r="E70" s="980"/>
      <c r="F70" s="980"/>
      <c r="G70" s="980"/>
      <c r="H70" s="980"/>
      <c r="I70" s="980"/>
      <c r="J70" s="980"/>
      <c r="K70" s="980"/>
      <c r="L70" s="980"/>
      <c r="M70" s="980"/>
      <c r="N70" s="980"/>
      <c r="O70" s="980"/>
      <c r="P70" s="981"/>
      <c r="Q70" s="982">
        <v>1245</v>
      </c>
      <c r="R70" s="937"/>
      <c r="S70" s="937"/>
      <c r="T70" s="937"/>
      <c r="U70" s="937"/>
      <c r="V70" s="937">
        <v>1243</v>
      </c>
      <c r="W70" s="937"/>
      <c r="X70" s="937"/>
      <c r="Y70" s="937"/>
      <c r="Z70" s="937"/>
      <c r="AA70" s="937">
        <v>2</v>
      </c>
      <c r="AB70" s="937"/>
      <c r="AC70" s="937"/>
      <c r="AD70" s="937"/>
      <c r="AE70" s="937"/>
      <c r="AF70" s="937">
        <v>2</v>
      </c>
      <c r="AG70" s="937"/>
      <c r="AH70" s="937"/>
      <c r="AI70" s="937"/>
      <c r="AJ70" s="937"/>
      <c r="AK70" s="937" t="s">
        <v>579</v>
      </c>
      <c r="AL70" s="937"/>
      <c r="AM70" s="937"/>
      <c r="AN70" s="937"/>
      <c r="AO70" s="937"/>
      <c r="AP70" s="937">
        <v>461</v>
      </c>
      <c r="AQ70" s="937"/>
      <c r="AR70" s="937"/>
      <c r="AS70" s="937"/>
      <c r="AT70" s="937"/>
      <c r="AU70" s="937">
        <v>13</v>
      </c>
      <c r="AV70" s="937"/>
      <c r="AW70" s="937"/>
      <c r="AX70" s="937"/>
      <c r="AY70" s="937"/>
      <c r="AZ70" s="983"/>
      <c r="BA70" s="983"/>
      <c r="BB70" s="983"/>
      <c r="BC70" s="983"/>
      <c r="BD70" s="984"/>
      <c r="BE70" s="265"/>
      <c r="BF70" s="265"/>
      <c r="BG70" s="265"/>
      <c r="BH70" s="265"/>
      <c r="BI70" s="265"/>
      <c r="BJ70" s="265"/>
      <c r="BK70" s="265"/>
      <c r="BL70" s="265"/>
      <c r="BM70" s="265"/>
      <c r="BN70" s="265"/>
      <c r="BO70" s="265"/>
      <c r="BP70" s="265"/>
      <c r="BQ70" s="262">
        <v>64</v>
      </c>
      <c r="BR70" s="267"/>
      <c r="BS70" s="969"/>
      <c r="BT70" s="970"/>
      <c r="BU70" s="970"/>
      <c r="BV70" s="970"/>
      <c r="BW70" s="970"/>
      <c r="BX70" s="970"/>
      <c r="BY70" s="970"/>
      <c r="BZ70" s="970"/>
      <c r="CA70" s="970"/>
      <c r="CB70" s="970"/>
      <c r="CC70" s="970"/>
      <c r="CD70" s="970"/>
      <c r="CE70" s="970"/>
      <c r="CF70" s="970"/>
      <c r="CG70" s="971"/>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63"/>
      <c r="DW70" s="964"/>
      <c r="DX70" s="964"/>
      <c r="DY70" s="964"/>
      <c r="DZ70" s="965"/>
      <c r="EA70" s="246"/>
    </row>
    <row r="71" spans="1:131" s="247" customFormat="1" ht="26.25" customHeight="1" x14ac:dyDescent="0.15">
      <c r="A71" s="261">
        <v>4</v>
      </c>
      <c r="B71" s="979" t="s">
        <v>576</v>
      </c>
      <c r="C71" s="980"/>
      <c r="D71" s="980"/>
      <c r="E71" s="980"/>
      <c r="F71" s="980"/>
      <c r="G71" s="980"/>
      <c r="H71" s="980"/>
      <c r="I71" s="980"/>
      <c r="J71" s="980"/>
      <c r="K71" s="980"/>
      <c r="L71" s="980"/>
      <c r="M71" s="980"/>
      <c r="N71" s="980"/>
      <c r="O71" s="980"/>
      <c r="P71" s="981"/>
      <c r="Q71" s="982">
        <v>62</v>
      </c>
      <c r="R71" s="937"/>
      <c r="S71" s="937"/>
      <c r="T71" s="937"/>
      <c r="U71" s="937"/>
      <c r="V71" s="937">
        <v>58</v>
      </c>
      <c r="W71" s="937"/>
      <c r="X71" s="937"/>
      <c r="Y71" s="937"/>
      <c r="Z71" s="937"/>
      <c r="AA71" s="937">
        <v>4</v>
      </c>
      <c r="AB71" s="937"/>
      <c r="AC71" s="937"/>
      <c r="AD71" s="937"/>
      <c r="AE71" s="937"/>
      <c r="AF71" s="937">
        <v>4</v>
      </c>
      <c r="AG71" s="937"/>
      <c r="AH71" s="937"/>
      <c r="AI71" s="937"/>
      <c r="AJ71" s="937"/>
      <c r="AK71" s="937" t="s">
        <v>580</v>
      </c>
      <c r="AL71" s="937"/>
      <c r="AM71" s="937"/>
      <c r="AN71" s="937"/>
      <c r="AO71" s="937"/>
      <c r="AP71" s="937" t="s">
        <v>579</v>
      </c>
      <c r="AQ71" s="937"/>
      <c r="AR71" s="937"/>
      <c r="AS71" s="937"/>
      <c r="AT71" s="937"/>
      <c r="AU71" s="937" t="s">
        <v>582</v>
      </c>
      <c r="AV71" s="937"/>
      <c r="AW71" s="937"/>
      <c r="AX71" s="937"/>
      <c r="AY71" s="937"/>
      <c r="AZ71" s="983"/>
      <c r="BA71" s="983"/>
      <c r="BB71" s="983"/>
      <c r="BC71" s="983"/>
      <c r="BD71" s="984"/>
      <c r="BE71" s="265"/>
      <c r="BF71" s="265"/>
      <c r="BG71" s="265"/>
      <c r="BH71" s="265"/>
      <c r="BI71" s="265"/>
      <c r="BJ71" s="265"/>
      <c r="BK71" s="265"/>
      <c r="BL71" s="265"/>
      <c r="BM71" s="265"/>
      <c r="BN71" s="265"/>
      <c r="BO71" s="265"/>
      <c r="BP71" s="265"/>
      <c r="BQ71" s="262">
        <v>65</v>
      </c>
      <c r="BR71" s="267"/>
      <c r="BS71" s="969"/>
      <c r="BT71" s="970"/>
      <c r="BU71" s="970"/>
      <c r="BV71" s="970"/>
      <c r="BW71" s="970"/>
      <c r="BX71" s="970"/>
      <c r="BY71" s="970"/>
      <c r="BZ71" s="970"/>
      <c r="CA71" s="970"/>
      <c r="CB71" s="970"/>
      <c r="CC71" s="970"/>
      <c r="CD71" s="970"/>
      <c r="CE71" s="970"/>
      <c r="CF71" s="970"/>
      <c r="CG71" s="971"/>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63"/>
      <c r="DW71" s="964"/>
      <c r="DX71" s="964"/>
      <c r="DY71" s="964"/>
      <c r="DZ71" s="965"/>
      <c r="EA71" s="246"/>
    </row>
    <row r="72" spans="1:131" s="247" customFormat="1" ht="26.25" customHeight="1" x14ac:dyDescent="0.15">
      <c r="A72" s="261">
        <v>5</v>
      </c>
      <c r="B72" s="979" t="s">
        <v>577</v>
      </c>
      <c r="C72" s="980"/>
      <c r="D72" s="980"/>
      <c r="E72" s="980"/>
      <c r="F72" s="980"/>
      <c r="G72" s="980"/>
      <c r="H72" s="980"/>
      <c r="I72" s="980"/>
      <c r="J72" s="980"/>
      <c r="K72" s="980"/>
      <c r="L72" s="980"/>
      <c r="M72" s="980"/>
      <c r="N72" s="980"/>
      <c r="O72" s="980"/>
      <c r="P72" s="981"/>
      <c r="Q72" s="982">
        <v>40</v>
      </c>
      <c r="R72" s="937"/>
      <c r="S72" s="937"/>
      <c r="T72" s="937"/>
      <c r="U72" s="937"/>
      <c r="V72" s="937">
        <v>38</v>
      </c>
      <c r="W72" s="937"/>
      <c r="X72" s="937"/>
      <c r="Y72" s="937"/>
      <c r="Z72" s="937"/>
      <c r="AA72" s="937">
        <v>2</v>
      </c>
      <c r="AB72" s="937"/>
      <c r="AC72" s="937"/>
      <c r="AD72" s="937"/>
      <c r="AE72" s="937"/>
      <c r="AF72" s="937">
        <v>2</v>
      </c>
      <c r="AG72" s="937"/>
      <c r="AH72" s="937"/>
      <c r="AI72" s="937"/>
      <c r="AJ72" s="937"/>
      <c r="AK72" s="937">
        <v>5</v>
      </c>
      <c r="AL72" s="937"/>
      <c r="AM72" s="937"/>
      <c r="AN72" s="937"/>
      <c r="AO72" s="937"/>
      <c r="AP72" s="937" t="s">
        <v>581</v>
      </c>
      <c r="AQ72" s="937"/>
      <c r="AR72" s="937"/>
      <c r="AS72" s="937"/>
      <c r="AT72" s="937"/>
      <c r="AU72" s="937" t="s">
        <v>579</v>
      </c>
      <c r="AV72" s="937"/>
      <c r="AW72" s="937"/>
      <c r="AX72" s="937"/>
      <c r="AY72" s="937"/>
      <c r="AZ72" s="983"/>
      <c r="BA72" s="983"/>
      <c r="BB72" s="983"/>
      <c r="BC72" s="983"/>
      <c r="BD72" s="984"/>
      <c r="BE72" s="265"/>
      <c r="BF72" s="265"/>
      <c r="BG72" s="265"/>
      <c r="BH72" s="265"/>
      <c r="BI72" s="265"/>
      <c r="BJ72" s="265"/>
      <c r="BK72" s="265"/>
      <c r="BL72" s="265"/>
      <c r="BM72" s="265"/>
      <c r="BN72" s="265"/>
      <c r="BO72" s="265"/>
      <c r="BP72" s="265"/>
      <c r="BQ72" s="262">
        <v>66</v>
      </c>
      <c r="BR72" s="267"/>
      <c r="BS72" s="969"/>
      <c r="BT72" s="970"/>
      <c r="BU72" s="970"/>
      <c r="BV72" s="970"/>
      <c r="BW72" s="970"/>
      <c r="BX72" s="970"/>
      <c r="BY72" s="970"/>
      <c r="BZ72" s="970"/>
      <c r="CA72" s="970"/>
      <c r="CB72" s="970"/>
      <c r="CC72" s="970"/>
      <c r="CD72" s="970"/>
      <c r="CE72" s="970"/>
      <c r="CF72" s="970"/>
      <c r="CG72" s="971"/>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63"/>
      <c r="DW72" s="964"/>
      <c r="DX72" s="964"/>
      <c r="DY72" s="964"/>
      <c r="DZ72" s="965"/>
      <c r="EA72" s="246"/>
    </row>
    <row r="73" spans="1:131" s="247" customFormat="1" ht="26.25" customHeight="1" x14ac:dyDescent="0.15">
      <c r="A73" s="261">
        <v>6</v>
      </c>
      <c r="B73" s="979"/>
      <c r="C73" s="980"/>
      <c r="D73" s="980"/>
      <c r="E73" s="980"/>
      <c r="F73" s="980"/>
      <c r="G73" s="980"/>
      <c r="H73" s="980"/>
      <c r="I73" s="980"/>
      <c r="J73" s="980"/>
      <c r="K73" s="980"/>
      <c r="L73" s="980"/>
      <c r="M73" s="980"/>
      <c r="N73" s="980"/>
      <c r="O73" s="980"/>
      <c r="P73" s="981"/>
      <c r="Q73" s="982"/>
      <c r="R73" s="937"/>
      <c r="S73" s="937"/>
      <c r="T73" s="937"/>
      <c r="U73" s="937"/>
      <c r="V73" s="937"/>
      <c r="W73" s="937"/>
      <c r="X73" s="937"/>
      <c r="Y73" s="937"/>
      <c r="Z73" s="937"/>
      <c r="AA73" s="937"/>
      <c r="AB73" s="937"/>
      <c r="AC73" s="937"/>
      <c r="AD73" s="937"/>
      <c r="AE73" s="937"/>
      <c r="AF73" s="937"/>
      <c r="AG73" s="937"/>
      <c r="AH73" s="937"/>
      <c r="AI73" s="937"/>
      <c r="AJ73" s="937"/>
      <c r="AK73" s="937"/>
      <c r="AL73" s="937"/>
      <c r="AM73" s="937"/>
      <c r="AN73" s="937"/>
      <c r="AO73" s="937"/>
      <c r="AP73" s="937"/>
      <c r="AQ73" s="937"/>
      <c r="AR73" s="937"/>
      <c r="AS73" s="937"/>
      <c r="AT73" s="937"/>
      <c r="AU73" s="937"/>
      <c r="AV73" s="937"/>
      <c r="AW73" s="937"/>
      <c r="AX73" s="937"/>
      <c r="AY73" s="937"/>
      <c r="AZ73" s="983"/>
      <c r="BA73" s="983"/>
      <c r="BB73" s="983"/>
      <c r="BC73" s="983"/>
      <c r="BD73" s="984"/>
      <c r="BE73" s="265"/>
      <c r="BF73" s="265"/>
      <c r="BG73" s="265"/>
      <c r="BH73" s="265"/>
      <c r="BI73" s="265"/>
      <c r="BJ73" s="265"/>
      <c r="BK73" s="265"/>
      <c r="BL73" s="265"/>
      <c r="BM73" s="265"/>
      <c r="BN73" s="265"/>
      <c r="BO73" s="265"/>
      <c r="BP73" s="265"/>
      <c r="BQ73" s="262">
        <v>67</v>
      </c>
      <c r="BR73" s="267"/>
      <c r="BS73" s="969"/>
      <c r="BT73" s="970"/>
      <c r="BU73" s="970"/>
      <c r="BV73" s="970"/>
      <c r="BW73" s="970"/>
      <c r="BX73" s="970"/>
      <c r="BY73" s="970"/>
      <c r="BZ73" s="970"/>
      <c r="CA73" s="970"/>
      <c r="CB73" s="970"/>
      <c r="CC73" s="970"/>
      <c r="CD73" s="970"/>
      <c r="CE73" s="970"/>
      <c r="CF73" s="970"/>
      <c r="CG73" s="971"/>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63"/>
      <c r="DW73" s="964"/>
      <c r="DX73" s="964"/>
      <c r="DY73" s="964"/>
      <c r="DZ73" s="965"/>
      <c r="EA73" s="246"/>
    </row>
    <row r="74" spans="1:131" s="247" customFormat="1" ht="26.25" customHeight="1" x14ac:dyDescent="0.15">
      <c r="A74" s="261">
        <v>7</v>
      </c>
      <c r="B74" s="979"/>
      <c r="C74" s="980"/>
      <c r="D74" s="980"/>
      <c r="E74" s="980"/>
      <c r="F74" s="980"/>
      <c r="G74" s="980"/>
      <c r="H74" s="980"/>
      <c r="I74" s="980"/>
      <c r="J74" s="980"/>
      <c r="K74" s="980"/>
      <c r="L74" s="980"/>
      <c r="M74" s="980"/>
      <c r="N74" s="980"/>
      <c r="O74" s="980"/>
      <c r="P74" s="981"/>
      <c r="Q74" s="982"/>
      <c r="R74" s="937"/>
      <c r="S74" s="937"/>
      <c r="T74" s="937"/>
      <c r="U74" s="937"/>
      <c r="V74" s="937"/>
      <c r="W74" s="937"/>
      <c r="X74" s="937"/>
      <c r="Y74" s="937"/>
      <c r="Z74" s="937"/>
      <c r="AA74" s="937"/>
      <c r="AB74" s="937"/>
      <c r="AC74" s="937"/>
      <c r="AD74" s="937"/>
      <c r="AE74" s="937"/>
      <c r="AF74" s="937"/>
      <c r="AG74" s="937"/>
      <c r="AH74" s="937"/>
      <c r="AI74" s="937"/>
      <c r="AJ74" s="937"/>
      <c r="AK74" s="937"/>
      <c r="AL74" s="937"/>
      <c r="AM74" s="937"/>
      <c r="AN74" s="937"/>
      <c r="AO74" s="937"/>
      <c r="AP74" s="937"/>
      <c r="AQ74" s="937"/>
      <c r="AR74" s="937"/>
      <c r="AS74" s="937"/>
      <c r="AT74" s="937"/>
      <c r="AU74" s="937"/>
      <c r="AV74" s="937"/>
      <c r="AW74" s="937"/>
      <c r="AX74" s="937"/>
      <c r="AY74" s="937"/>
      <c r="AZ74" s="983"/>
      <c r="BA74" s="983"/>
      <c r="BB74" s="983"/>
      <c r="BC74" s="983"/>
      <c r="BD74" s="984"/>
      <c r="BE74" s="265"/>
      <c r="BF74" s="265"/>
      <c r="BG74" s="265"/>
      <c r="BH74" s="265"/>
      <c r="BI74" s="265"/>
      <c r="BJ74" s="265"/>
      <c r="BK74" s="265"/>
      <c r="BL74" s="265"/>
      <c r="BM74" s="265"/>
      <c r="BN74" s="265"/>
      <c r="BO74" s="265"/>
      <c r="BP74" s="265"/>
      <c r="BQ74" s="262">
        <v>68</v>
      </c>
      <c r="BR74" s="267"/>
      <c r="BS74" s="969"/>
      <c r="BT74" s="970"/>
      <c r="BU74" s="970"/>
      <c r="BV74" s="970"/>
      <c r="BW74" s="970"/>
      <c r="BX74" s="970"/>
      <c r="BY74" s="970"/>
      <c r="BZ74" s="970"/>
      <c r="CA74" s="970"/>
      <c r="CB74" s="970"/>
      <c r="CC74" s="970"/>
      <c r="CD74" s="970"/>
      <c r="CE74" s="970"/>
      <c r="CF74" s="970"/>
      <c r="CG74" s="971"/>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63"/>
      <c r="DW74" s="964"/>
      <c r="DX74" s="964"/>
      <c r="DY74" s="964"/>
      <c r="DZ74" s="965"/>
      <c r="EA74" s="246"/>
    </row>
    <row r="75" spans="1:131" s="247" customFormat="1" ht="26.25" customHeight="1" x14ac:dyDescent="0.15">
      <c r="A75" s="261">
        <v>8</v>
      </c>
      <c r="B75" s="979"/>
      <c r="C75" s="980"/>
      <c r="D75" s="980"/>
      <c r="E75" s="980"/>
      <c r="F75" s="980"/>
      <c r="G75" s="980"/>
      <c r="H75" s="980"/>
      <c r="I75" s="980"/>
      <c r="J75" s="980"/>
      <c r="K75" s="980"/>
      <c r="L75" s="980"/>
      <c r="M75" s="980"/>
      <c r="N75" s="980"/>
      <c r="O75" s="980"/>
      <c r="P75" s="981"/>
      <c r="Q75" s="985"/>
      <c r="R75" s="986"/>
      <c r="S75" s="986"/>
      <c r="T75" s="986"/>
      <c r="U75" s="936"/>
      <c r="V75" s="987"/>
      <c r="W75" s="986"/>
      <c r="X75" s="986"/>
      <c r="Y75" s="986"/>
      <c r="Z75" s="936"/>
      <c r="AA75" s="987"/>
      <c r="AB75" s="986"/>
      <c r="AC75" s="986"/>
      <c r="AD75" s="986"/>
      <c r="AE75" s="936"/>
      <c r="AF75" s="987"/>
      <c r="AG75" s="986"/>
      <c r="AH75" s="986"/>
      <c r="AI75" s="986"/>
      <c r="AJ75" s="936"/>
      <c r="AK75" s="987"/>
      <c r="AL75" s="986"/>
      <c r="AM75" s="986"/>
      <c r="AN75" s="986"/>
      <c r="AO75" s="936"/>
      <c r="AP75" s="987"/>
      <c r="AQ75" s="986"/>
      <c r="AR75" s="986"/>
      <c r="AS75" s="986"/>
      <c r="AT75" s="936"/>
      <c r="AU75" s="987"/>
      <c r="AV75" s="986"/>
      <c r="AW75" s="986"/>
      <c r="AX75" s="986"/>
      <c r="AY75" s="936"/>
      <c r="AZ75" s="983"/>
      <c r="BA75" s="983"/>
      <c r="BB75" s="983"/>
      <c r="BC75" s="983"/>
      <c r="BD75" s="984"/>
      <c r="BE75" s="265"/>
      <c r="BF75" s="265"/>
      <c r="BG75" s="265"/>
      <c r="BH75" s="265"/>
      <c r="BI75" s="265"/>
      <c r="BJ75" s="265"/>
      <c r="BK75" s="265"/>
      <c r="BL75" s="265"/>
      <c r="BM75" s="265"/>
      <c r="BN75" s="265"/>
      <c r="BO75" s="265"/>
      <c r="BP75" s="265"/>
      <c r="BQ75" s="262">
        <v>69</v>
      </c>
      <c r="BR75" s="267"/>
      <c r="BS75" s="969"/>
      <c r="BT75" s="970"/>
      <c r="BU75" s="970"/>
      <c r="BV75" s="970"/>
      <c r="BW75" s="970"/>
      <c r="BX75" s="970"/>
      <c r="BY75" s="970"/>
      <c r="BZ75" s="970"/>
      <c r="CA75" s="970"/>
      <c r="CB75" s="970"/>
      <c r="CC75" s="970"/>
      <c r="CD75" s="970"/>
      <c r="CE75" s="970"/>
      <c r="CF75" s="970"/>
      <c r="CG75" s="971"/>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63"/>
      <c r="DW75" s="964"/>
      <c r="DX75" s="964"/>
      <c r="DY75" s="964"/>
      <c r="DZ75" s="965"/>
      <c r="EA75" s="246"/>
    </row>
    <row r="76" spans="1:131" s="247" customFormat="1" ht="26.25" customHeight="1" x14ac:dyDescent="0.15">
      <c r="A76" s="261">
        <v>9</v>
      </c>
      <c r="B76" s="979"/>
      <c r="C76" s="980"/>
      <c r="D76" s="980"/>
      <c r="E76" s="980"/>
      <c r="F76" s="980"/>
      <c r="G76" s="980"/>
      <c r="H76" s="980"/>
      <c r="I76" s="980"/>
      <c r="J76" s="980"/>
      <c r="K76" s="980"/>
      <c r="L76" s="980"/>
      <c r="M76" s="980"/>
      <c r="N76" s="980"/>
      <c r="O76" s="980"/>
      <c r="P76" s="981"/>
      <c r="Q76" s="985"/>
      <c r="R76" s="986"/>
      <c r="S76" s="986"/>
      <c r="T76" s="986"/>
      <c r="U76" s="936"/>
      <c r="V76" s="987"/>
      <c r="W76" s="986"/>
      <c r="X76" s="986"/>
      <c r="Y76" s="986"/>
      <c r="Z76" s="936"/>
      <c r="AA76" s="987"/>
      <c r="AB76" s="986"/>
      <c r="AC76" s="986"/>
      <c r="AD76" s="986"/>
      <c r="AE76" s="936"/>
      <c r="AF76" s="987"/>
      <c r="AG76" s="986"/>
      <c r="AH76" s="986"/>
      <c r="AI76" s="986"/>
      <c r="AJ76" s="936"/>
      <c r="AK76" s="987"/>
      <c r="AL76" s="986"/>
      <c r="AM76" s="986"/>
      <c r="AN76" s="986"/>
      <c r="AO76" s="936"/>
      <c r="AP76" s="987"/>
      <c r="AQ76" s="986"/>
      <c r="AR76" s="986"/>
      <c r="AS76" s="986"/>
      <c r="AT76" s="936"/>
      <c r="AU76" s="987"/>
      <c r="AV76" s="986"/>
      <c r="AW76" s="986"/>
      <c r="AX76" s="986"/>
      <c r="AY76" s="936"/>
      <c r="AZ76" s="983"/>
      <c r="BA76" s="983"/>
      <c r="BB76" s="983"/>
      <c r="BC76" s="983"/>
      <c r="BD76" s="984"/>
      <c r="BE76" s="265"/>
      <c r="BF76" s="265"/>
      <c r="BG76" s="265"/>
      <c r="BH76" s="265"/>
      <c r="BI76" s="265"/>
      <c r="BJ76" s="265"/>
      <c r="BK76" s="265"/>
      <c r="BL76" s="265"/>
      <c r="BM76" s="265"/>
      <c r="BN76" s="265"/>
      <c r="BO76" s="265"/>
      <c r="BP76" s="265"/>
      <c r="BQ76" s="262">
        <v>70</v>
      </c>
      <c r="BR76" s="267"/>
      <c r="BS76" s="969"/>
      <c r="BT76" s="970"/>
      <c r="BU76" s="970"/>
      <c r="BV76" s="970"/>
      <c r="BW76" s="970"/>
      <c r="BX76" s="970"/>
      <c r="BY76" s="970"/>
      <c r="BZ76" s="970"/>
      <c r="CA76" s="970"/>
      <c r="CB76" s="970"/>
      <c r="CC76" s="970"/>
      <c r="CD76" s="970"/>
      <c r="CE76" s="970"/>
      <c r="CF76" s="970"/>
      <c r="CG76" s="971"/>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63"/>
      <c r="DW76" s="964"/>
      <c r="DX76" s="964"/>
      <c r="DY76" s="964"/>
      <c r="DZ76" s="965"/>
      <c r="EA76" s="246"/>
    </row>
    <row r="77" spans="1:131" s="247" customFormat="1" ht="26.25" customHeight="1" x14ac:dyDescent="0.15">
      <c r="A77" s="261">
        <v>10</v>
      </c>
      <c r="B77" s="979"/>
      <c r="C77" s="980"/>
      <c r="D77" s="980"/>
      <c r="E77" s="980"/>
      <c r="F77" s="980"/>
      <c r="G77" s="980"/>
      <c r="H77" s="980"/>
      <c r="I77" s="980"/>
      <c r="J77" s="980"/>
      <c r="K77" s="980"/>
      <c r="L77" s="980"/>
      <c r="M77" s="980"/>
      <c r="N77" s="980"/>
      <c r="O77" s="980"/>
      <c r="P77" s="981"/>
      <c r="Q77" s="985"/>
      <c r="R77" s="986"/>
      <c r="S77" s="986"/>
      <c r="T77" s="986"/>
      <c r="U77" s="936"/>
      <c r="V77" s="987"/>
      <c r="W77" s="986"/>
      <c r="X77" s="986"/>
      <c r="Y77" s="986"/>
      <c r="Z77" s="936"/>
      <c r="AA77" s="987"/>
      <c r="AB77" s="986"/>
      <c r="AC77" s="986"/>
      <c r="AD77" s="986"/>
      <c r="AE77" s="936"/>
      <c r="AF77" s="987"/>
      <c r="AG77" s="986"/>
      <c r="AH77" s="986"/>
      <c r="AI77" s="986"/>
      <c r="AJ77" s="936"/>
      <c r="AK77" s="987"/>
      <c r="AL77" s="986"/>
      <c r="AM77" s="986"/>
      <c r="AN77" s="986"/>
      <c r="AO77" s="936"/>
      <c r="AP77" s="987"/>
      <c r="AQ77" s="986"/>
      <c r="AR77" s="986"/>
      <c r="AS77" s="986"/>
      <c r="AT77" s="936"/>
      <c r="AU77" s="987"/>
      <c r="AV77" s="986"/>
      <c r="AW77" s="986"/>
      <c r="AX77" s="986"/>
      <c r="AY77" s="936"/>
      <c r="AZ77" s="983"/>
      <c r="BA77" s="983"/>
      <c r="BB77" s="983"/>
      <c r="BC77" s="983"/>
      <c r="BD77" s="984"/>
      <c r="BE77" s="265"/>
      <c r="BF77" s="265"/>
      <c r="BG77" s="265"/>
      <c r="BH77" s="265"/>
      <c r="BI77" s="265"/>
      <c r="BJ77" s="265"/>
      <c r="BK77" s="265"/>
      <c r="BL77" s="265"/>
      <c r="BM77" s="265"/>
      <c r="BN77" s="265"/>
      <c r="BO77" s="265"/>
      <c r="BP77" s="265"/>
      <c r="BQ77" s="262">
        <v>71</v>
      </c>
      <c r="BR77" s="267"/>
      <c r="BS77" s="969"/>
      <c r="BT77" s="970"/>
      <c r="BU77" s="970"/>
      <c r="BV77" s="970"/>
      <c r="BW77" s="970"/>
      <c r="BX77" s="970"/>
      <c r="BY77" s="970"/>
      <c r="BZ77" s="970"/>
      <c r="CA77" s="970"/>
      <c r="CB77" s="970"/>
      <c r="CC77" s="970"/>
      <c r="CD77" s="970"/>
      <c r="CE77" s="970"/>
      <c r="CF77" s="970"/>
      <c r="CG77" s="971"/>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63"/>
      <c r="DW77" s="964"/>
      <c r="DX77" s="964"/>
      <c r="DY77" s="964"/>
      <c r="DZ77" s="965"/>
      <c r="EA77" s="246"/>
    </row>
    <row r="78" spans="1:131" s="247" customFormat="1" ht="26.25" customHeight="1" x14ac:dyDescent="0.15">
      <c r="A78" s="261">
        <v>11</v>
      </c>
      <c r="B78" s="979"/>
      <c r="C78" s="980"/>
      <c r="D78" s="980"/>
      <c r="E78" s="980"/>
      <c r="F78" s="980"/>
      <c r="G78" s="980"/>
      <c r="H78" s="980"/>
      <c r="I78" s="980"/>
      <c r="J78" s="980"/>
      <c r="K78" s="980"/>
      <c r="L78" s="980"/>
      <c r="M78" s="980"/>
      <c r="N78" s="980"/>
      <c r="O78" s="980"/>
      <c r="P78" s="981"/>
      <c r="Q78" s="982"/>
      <c r="R78" s="937"/>
      <c r="S78" s="937"/>
      <c r="T78" s="937"/>
      <c r="U78" s="937"/>
      <c r="V78" s="937"/>
      <c r="W78" s="937"/>
      <c r="X78" s="937"/>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7"/>
      <c r="AY78" s="937"/>
      <c r="AZ78" s="983"/>
      <c r="BA78" s="983"/>
      <c r="BB78" s="983"/>
      <c r="BC78" s="983"/>
      <c r="BD78" s="984"/>
      <c r="BE78" s="265"/>
      <c r="BF78" s="265"/>
      <c r="BG78" s="265"/>
      <c r="BH78" s="265"/>
      <c r="BI78" s="265"/>
      <c r="BJ78" s="268"/>
      <c r="BK78" s="268"/>
      <c r="BL78" s="268"/>
      <c r="BM78" s="268"/>
      <c r="BN78" s="268"/>
      <c r="BO78" s="265"/>
      <c r="BP78" s="265"/>
      <c r="BQ78" s="262">
        <v>72</v>
      </c>
      <c r="BR78" s="267"/>
      <c r="BS78" s="969"/>
      <c r="BT78" s="970"/>
      <c r="BU78" s="970"/>
      <c r="BV78" s="970"/>
      <c r="BW78" s="970"/>
      <c r="BX78" s="970"/>
      <c r="BY78" s="970"/>
      <c r="BZ78" s="970"/>
      <c r="CA78" s="970"/>
      <c r="CB78" s="970"/>
      <c r="CC78" s="970"/>
      <c r="CD78" s="970"/>
      <c r="CE78" s="970"/>
      <c r="CF78" s="970"/>
      <c r="CG78" s="971"/>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63"/>
      <c r="DW78" s="964"/>
      <c r="DX78" s="964"/>
      <c r="DY78" s="964"/>
      <c r="DZ78" s="965"/>
      <c r="EA78" s="246"/>
    </row>
    <row r="79" spans="1:131" s="247" customFormat="1" ht="26.25" customHeight="1" x14ac:dyDescent="0.15">
      <c r="A79" s="261">
        <v>12</v>
      </c>
      <c r="B79" s="979"/>
      <c r="C79" s="980"/>
      <c r="D79" s="980"/>
      <c r="E79" s="980"/>
      <c r="F79" s="980"/>
      <c r="G79" s="980"/>
      <c r="H79" s="980"/>
      <c r="I79" s="980"/>
      <c r="J79" s="980"/>
      <c r="K79" s="980"/>
      <c r="L79" s="980"/>
      <c r="M79" s="980"/>
      <c r="N79" s="980"/>
      <c r="O79" s="980"/>
      <c r="P79" s="981"/>
      <c r="Q79" s="982"/>
      <c r="R79" s="937"/>
      <c r="S79" s="937"/>
      <c r="T79" s="937"/>
      <c r="U79" s="937"/>
      <c r="V79" s="937"/>
      <c r="W79" s="937"/>
      <c r="X79" s="937"/>
      <c r="Y79" s="937"/>
      <c r="Z79" s="937"/>
      <c r="AA79" s="937"/>
      <c r="AB79" s="937"/>
      <c r="AC79" s="937"/>
      <c r="AD79" s="937"/>
      <c r="AE79" s="937"/>
      <c r="AF79" s="937"/>
      <c r="AG79" s="937"/>
      <c r="AH79" s="937"/>
      <c r="AI79" s="937"/>
      <c r="AJ79" s="937"/>
      <c r="AK79" s="937"/>
      <c r="AL79" s="937"/>
      <c r="AM79" s="937"/>
      <c r="AN79" s="937"/>
      <c r="AO79" s="937"/>
      <c r="AP79" s="937"/>
      <c r="AQ79" s="937"/>
      <c r="AR79" s="937"/>
      <c r="AS79" s="937"/>
      <c r="AT79" s="937"/>
      <c r="AU79" s="937"/>
      <c r="AV79" s="937"/>
      <c r="AW79" s="937"/>
      <c r="AX79" s="937"/>
      <c r="AY79" s="937"/>
      <c r="AZ79" s="983"/>
      <c r="BA79" s="983"/>
      <c r="BB79" s="983"/>
      <c r="BC79" s="983"/>
      <c r="BD79" s="984"/>
      <c r="BE79" s="265"/>
      <c r="BF79" s="265"/>
      <c r="BG79" s="265"/>
      <c r="BH79" s="265"/>
      <c r="BI79" s="265"/>
      <c r="BJ79" s="268"/>
      <c r="BK79" s="268"/>
      <c r="BL79" s="268"/>
      <c r="BM79" s="268"/>
      <c r="BN79" s="268"/>
      <c r="BO79" s="265"/>
      <c r="BP79" s="265"/>
      <c r="BQ79" s="262">
        <v>73</v>
      </c>
      <c r="BR79" s="267"/>
      <c r="BS79" s="969"/>
      <c r="BT79" s="970"/>
      <c r="BU79" s="970"/>
      <c r="BV79" s="970"/>
      <c r="BW79" s="970"/>
      <c r="BX79" s="970"/>
      <c r="BY79" s="970"/>
      <c r="BZ79" s="970"/>
      <c r="CA79" s="970"/>
      <c r="CB79" s="970"/>
      <c r="CC79" s="970"/>
      <c r="CD79" s="970"/>
      <c r="CE79" s="970"/>
      <c r="CF79" s="970"/>
      <c r="CG79" s="971"/>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63"/>
      <c r="DW79" s="964"/>
      <c r="DX79" s="964"/>
      <c r="DY79" s="964"/>
      <c r="DZ79" s="965"/>
      <c r="EA79" s="246"/>
    </row>
    <row r="80" spans="1:131" s="247" customFormat="1" ht="26.25" customHeight="1" x14ac:dyDescent="0.15">
      <c r="A80" s="261">
        <v>13</v>
      </c>
      <c r="B80" s="979"/>
      <c r="C80" s="980"/>
      <c r="D80" s="980"/>
      <c r="E80" s="980"/>
      <c r="F80" s="980"/>
      <c r="G80" s="980"/>
      <c r="H80" s="980"/>
      <c r="I80" s="980"/>
      <c r="J80" s="980"/>
      <c r="K80" s="980"/>
      <c r="L80" s="980"/>
      <c r="M80" s="980"/>
      <c r="N80" s="980"/>
      <c r="O80" s="980"/>
      <c r="P80" s="981"/>
      <c r="Q80" s="982"/>
      <c r="R80" s="937"/>
      <c r="S80" s="937"/>
      <c r="T80" s="937"/>
      <c r="U80" s="937"/>
      <c r="V80" s="937"/>
      <c r="W80" s="937"/>
      <c r="X80" s="937"/>
      <c r="Y80" s="937"/>
      <c r="Z80" s="937"/>
      <c r="AA80" s="937"/>
      <c r="AB80" s="937"/>
      <c r="AC80" s="937"/>
      <c r="AD80" s="937"/>
      <c r="AE80" s="937"/>
      <c r="AF80" s="937"/>
      <c r="AG80" s="937"/>
      <c r="AH80" s="937"/>
      <c r="AI80" s="937"/>
      <c r="AJ80" s="937"/>
      <c r="AK80" s="937"/>
      <c r="AL80" s="937"/>
      <c r="AM80" s="937"/>
      <c r="AN80" s="937"/>
      <c r="AO80" s="937"/>
      <c r="AP80" s="937"/>
      <c r="AQ80" s="937"/>
      <c r="AR80" s="937"/>
      <c r="AS80" s="937"/>
      <c r="AT80" s="937"/>
      <c r="AU80" s="937"/>
      <c r="AV80" s="937"/>
      <c r="AW80" s="937"/>
      <c r="AX80" s="937"/>
      <c r="AY80" s="937"/>
      <c r="AZ80" s="983"/>
      <c r="BA80" s="983"/>
      <c r="BB80" s="983"/>
      <c r="BC80" s="983"/>
      <c r="BD80" s="984"/>
      <c r="BE80" s="265"/>
      <c r="BF80" s="265"/>
      <c r="BG80" s="265"/>
      <c r="BH80" s="265"/>
      <c r="BI80" s="265"/>
      <c r="BJ80" s="265"/>
      <c r="BK80" s="265"/>
      <c r="BL80" s="265"/>
      <c r="BM80" s="265"/>
      <c r="BN80" s="265"/>
      <c r="BO80" s="265"/>
      <c r="BP80" s="265"/>
      <c r="BQ80" s="262">
        <v>74</v>
      </c>
      <c r="BR80" s="267"/>
      <c r="BS80" s="969"/>
      <c r="BT80" s="970"/>
      <c r="BU80" s="970"/>
      <c r="BV80" s="970"/>
      <c r="BW80" s="970"/>
      <c r="BX80" s="970"/>
      <c r="BY80" s="970"/>
      <c r="BZ80" s="970"/>
      <c r="CA80" s="970"/>
      <c r="CB80" s="970"/>
      <c r="CC80" s="970"/>
      <c r="CD80" s="970"/>
      <c r="CE80" s="970"/>
      <c r="CF80" s="970"/>
      <c r="CG80" s="971"/>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63"/>
      <c r="DW80" s="964"/>
      <c r="DX80" s="964"/>
      <c r="DY80" s="964"/>
      <c r="DZ80" s="965"/>
      <c r="EA80" s="246"/>
    </row>
    <row r="81" spans="1:131" s="247" customFormat="1" ht="26.25" customHeight="1" x14ac:dyDescent="0.15">
      <c r="A81" s="261">
        <v>14</v>
      </c>
      <c r="B81" s="979"/>
      <c r="C81" s="980"/>
      <c r="D81" s="980"/>
      <c r="E81" s="980"/>
      <c r="F81" s="980"/>
      <c r="G81" s="980"/>
      <c r="H81" s="980"/>
      <c r="I81" s="980"/>
      <c r="J81" s="980"/>
      <c r="K81" s="980"/>
      <c r="L81" s="980"/>
      <c r="M81" s="980"/>
      <c r="N81" s="980"/>
      <c r="O81" s="980"/>
      <c r="P81" s="981"/>
      <c r="Q81" s="982"/>
      <c r="R81" s="937"/>
      <c r="S81" s="937"/>
      <c r="T81" s="937"/>
      <c r="U81" s="937"/>
      <c r="V81" s="937"/>
      <c r="W81" s="937"/>
      <c r="X81" s="937"/>
      <c r="Y81" s="937"/>
      <c r="Z81" s="937"/>
      <c r="AA81" s="937"/>
      <c r="AB81" s="937"/>
      <c r="AC81" s="937"/>
      <c r="AD81" s="937"/>
      <c r="AE81" s="937"/>
      <c r="AF81" s="937"/>
      <c r="AG81" s="937"/>
      <c r="AH81" s="937"/>
      <c r="AI81" s="937"/>
      <c r="AJ81" s="937"/>
      <c r="AK81" s="937"/>
      <c r="AL81" s="937"/>
      <c r="AM81" s="937"/>
      <c r="AN81" s="937"/>
      <c r="AO81" s="937"/>
      <c r="AP81" s="937"/>
      <c r="AQ81" s="937"/>
      <c r="AR81" s="937"/>
      <c r="AS81" s="937"/>
      <c r="AT81" s="937"/>
      <c r="AU81" s="937"/>
      <c r="AV81" s="937"/>
      <c r="AW81" s="937"/>
      <c r="AX81" s="937"/>
      <c r="AY81" s="937"/>
      <c r="AZ81" s="983"/>
      <c r="BA81" s="983"/>
      <c r="BB81" s="983"/>
      <c r="BC81" s="983"/>
      <c r="BD81" s="984"/>
      <c r="BE81" s="265"/>
      <c r="BF81" s="265"/>
      <c r="BG81" s="265"/>
      <c r="BH81" s="265"/>
      <c r="BI81" s="265"/>
      <c r="BJ81" s="265"/>
      <c r="BK81" s="265"/>
      <c r="BL81" s="265"/>
      <c r="BM81" s="265"/>
      <c r="BN81" s="265"/>
      <c r="BO81" s="265"/>
      <c r="BP81" s="265"/>
      <c r="BQ81" s="262">
        <v>75</v>
      </c>
      <c r="BR81" s="267"/>
      <c r="BS81" s="969"/>
      <c r="BT81" s="970"/>
      <c r="BU81" s="970"/>
      <c r="BV81" s="970"/>
      <c r="BW81" s="970"/>
      <c r="BX81" s="970"/>
      <c r="BY81" s="970"/>
      <c r="BZ81" s="970"/>
      <c r="CA81" s="970"/>
      <c r="CB81" s="970"/>
      <c r="CC81" s="970"/>
      <c r="CD81" s="970"/>
      <c r="CE81" s="970"/>
      <c r="CF81" s="970"/>
      <c r="CG81" s="971"/>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63"/>
      <c r="DW81" s="964"/>
      <c r="DX81" s="964"/>
      <c r="DY81" s="964"/>
      <c r="DZ81" s="965"/>
      <c r="EA81" s="246"/>
    </row>
    <row r="82" spans="1:131" s="247" customFormat="1" ht="26.25" customHeight="1" x14ac:dyDescent="0.15">
      <c r="A82" s="261">
        <v>15</v>
      </c>
      <c r="B82" s="979"/>
      <c r="C82" s="980"/>
      <c r="D82" s="980"/>
      <c r="E82" s="980"/>
      <c r="F82" s="980"/>
      <c r="G82" s="980"/>
      <c r="H82" s="980"/>
      <c r="I82" s="980"/>
      <c r="J82" s="980"/>
      <c r="K82" s="980"/>
      <c r="L82" s="980"/>
      <c r="M82" s="980"/>
      <c r="N82" s="980"/>
      <c r="O82" s="980"/>
      <c r="P82" s="981"/>
      <c r="Q82" s="982"/>
      <c r="R82" s="937"/>
      <c r="S82" s="937"/>
      <c r="T82" s="937"/>
      <c r="U82" s="937"/>
      <c r="V82" s="937"/>
      <c r="W82" s="937"/>
      <c r="X82" s="937"/>
      <c r="Y82" s="937"/>
      <c r="Z82" s="937"/>
      <c r="AA82" s="937"/>
      <c r="AB82" s="937"/>
      <c r="AC82" s="937"/>
      <c r="AD82" s="937"/>
      <c r="AE82" s="937"/>
      <c r="AF82" s="937"/>
      <c r="AG82" s="937"/>
      <c r="AH82" s="937"/>
      <c r="AI82" s="937"/>
      <c r="AJ82" s="937"/>
      <c r="AK82" s="937"/>
      <c r="AL82" s="937"/>
      <c r="AM82" s="937"/>
      <c r="AN82" s="937"/>
      <c r="AO82" s="937"/>
      <c r="AP82" s="937"/>
      <c r="AQ82" s="937"/>
      <c r="AR82" s="937"/>
      <c r="AS82" s="937"/>
      <c r="AT82" s="937"/>
      <c r="AU82" s="937"/>
      <c r="AV82" s="937"/>
      <c r="AW82" s="937"/>
      <c r="AX82" s="937"/>
      <c r="AY82" s="937"/>
      <c r="AZ82" s="983"/>
      <c r="BA82" s="983"/>
      <c r="BB82" s="983"/>
      <c r="BC82" s="983"/>
      <c r="BD82" s="984"/>
      <c r="BE82" s="265"/>
      <c r="BF82" s="265"/>
      <c r="BG82" s="265"/>
      <c r="BH82" s="265"/>
      <c r="BI82" s="265"/>
      <c r="BJ82" s="265"/>
      <c r="BK82" s="265"/>
      <c r="BL82" s="265"/>
      <c r="BM82" s="265"/>
      <c r="BN82" s="265"/>
      <c r="BO82" s="265"/>
      <c r="BP82" s="265"/>
      <c r="BQ82" s="262">
        <v>76</v>
      </c>
      <c r="BR82" s="267"/>
      <c r="BS82" s="969"/>
      <c r="BT82" s="970"/>
      <c r="BU82" s="970"/>
      <c r="BV82" s="970"/>
      <c r="BW82" s="970"/>
      <c r="BX82" s="970"/>
      <c r="BY82" s="970"/>
      <c r="BZ82" s="970"/>
      <c r="CA82" s="970"/>
      <c r="CB82" s="970"/>
      <c r="CC82" s="970"/>
      <c r="CD82" s="970"/>
      <c r="CE82" s="970"/>
      <c r="CF82" s="970"/>
      <c r="CG82" s="971"/>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63"/>
      <c r="DW82" s="964"/>
      <c r="DX82" s="964"/>
      <c r="DY82" s="964"/>
      <c r="DZ82" s="965"/>
      <c r="EA82" s="246"/>
    </row>
    <row r="83" spans="1:131" s="247" customFormat="1" ht="26.25" customHeight="1" x14ac:dyDescent="0.15">
      <c r="A83" s="261">
        <v>16</v>
      </c>
      <c r="B83" s="979"/>
      <c r="C83" s="980"/>
      <c r="D83" s="980"/>
      <c r="E83" s="980"/>
      <c r="F83" s="980"/>
      <c r="G83" s="980"/>
      <c r="H83" s="980"/>
      <c r="I83" s="980"/>
      <c r="J83" s="980"/>
      <c r="K83" s="980"/>
      <c r="L83" s="980"/>
      <c r="M83" s="980"/>
      <c r="N83" s="980"/>
      <c r="O83" s="980"/>
      <c r="P83" s="981"/>
      <c r="Q83" s="982"/>
      <c r="R83" s="937"/>
      <c r="S83" s="937"/>
      <c r="T83" s="937"/>
      <c r="U83" s="937"/>
      <c r="V83" s="937"/>
      <c r="W83" s="937"/>
      <c r="X83" s="937"/>
      <c r="Y83" s="937"/>
      <c r="Z83" s="937"/>
      <c r="AA83" s="937"/>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7"/>
      <c r="AZ83" s="983"/>
      <c r="BA83" s="983"/>
      <c r="BB83" s="983"/>
      <c r="BC83" s="983"/>
      <c r="BD83" s="984"/>
      <c r="BE83" s="265"/>
      <c r="BF83" s="265"/>
      <c r="BG83" s="265"/>
      <c r="BH83" s="265"/>
      <c r="BI83" s="265"/>
      <c r="BJ83" s="265"/>
      <c r="BK83" s="265"/>
      <c r="BL83" s="265"/>
      <c r="BM83" s="265"/>
      <c r="BN83" s="265"/>
      <c r="BO83" s="265"/>
      <c r="BP83" s="265"/>
      <c r="BQ83" s="262">
        <v>77</v>
      </c>
      <c r="BR83" s="267"/>
      <c r="BS83" s="969"/>
      <c r="BT83" s="970"/>
      <c r="BU83" s="970"/>
      <c r="BV83" s="970"/>
      <c r="BW83" s="970"/>
      <c r="BX83" s="970"/>
      <c r="BY83" s="970"/>
      <c r="BZ83" s="970"/>
      <c r="CA83" s="970"/>
      <c r="CB83" s="970"/>
      <c r="CC83" s="970"/>
      <c r="CD83" s="970"/>
      <c r="CE83" s="970"/>
      <c r="CF83" s="970"/>
      <c r="CG83" s="971"/>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63"/>
      <c r="DW83" s="964"/>
      <c r="DX83" s="964"/>
      <c r="DY83" s="964"/>
      <c r="DZ83" s="965"/>
      <c r="EA83" s="246"/>
    </row>
    <row r="84" spans="1:131" s="247" customFormat="1" ht="26.25" customHeight="1" x14ac:dyDescent="0.15">
      <c r="A84" s="261">
        <v>17</v>
      </c>
      <c r="B84" s="979"/>
      <c r="C84" s="980"/>
      <c r="D84" s="980"/>
      <c r="E84" s="980"/>
      <c r="F84" s="980"/>
      <c r="G84" s="980"/>
      <c r="H84" s="980"/>
      <c r="I84" s="980"/>
      <c r="J84" s="980"/>
      <c r="K84" s="980"/>
      <c r="L84" s="980"/>
      <c r="M84" s="980"/>
      <c r="N84" s="980"/>
      <c r="O84" s="980"/>
      <c r="P84" s="981"/>
      <c r="Q84" s="982"/>
      <c r="R84" s="937"/>
      <c r="S84" s="937"/>
      <c r="T84" s="937"/>
      <c r="U84" s="937"/>
      <c r="V84" s="937"/>
      <c r="W84" s="937"/>
      <c r="X84" s="937"/>
      <c r="Y84" s="937"/>
      <c r="Z84" s="937"/>
      <c r="AA84" s="937"/>
      <c r="AB84" s="937"/>
      <c r="AC84" s="937"/>
      <c r="AD84" s="937"/>
      <c r="AE84" s="937"/>
      <c r="AF84" s="937"/>
      <c r="AG84" s="937"/>
      <c r="AH84" s="937"/>
      <c r="AI84" s="937"/>
      <c r="AJ84" s="937"/>
      <c r="AK84" s="937"/>
      <c r="AL84" s="937"/>
      <c r="AM84" s="937"/>
      <c r="AN84" s="937"/>
      <c r="AO84" s="937"/>
      <c r="AP84" s="937"/>
      <c r="AQ84" s="937"/>
      <c r="AR84" s="937"/>
      <c r="AS84" s="937"/>
      <c r="AT84" s="937"/>
      <c r="AU84" s="937"/>
      <c r="AV84" s="937"/>
      <c r="AW84" s="937"/>
      <c r="AX84" s="937"/>
      <c r="AY84" s="937"/>
      <c r="AZ84" s="983"/>
      <c r="BA84" s="983"/>
      <c r="BB84" s="983"/>
      <c r="BC84" s="983"/>
      <c r="BD84" s="984"/>
      <c r="BE84" s="265"/>
      <c r="BF84" s="265"/>
      <c r="BG84" s="265"/>
      <c r="BH84" s="265"/>
      <c r="BI84" s="265"/>
      <c r="BJ84" s="265"/>
      <c r="BK84" s="265"/>
      <c r="BL84" s="265"/>
      <c r="BM84" s="265"/>
      <c r="BN84" s="265"/>
      <c r="BO84" s="265"/>
      <c r="BP84" s="265"/>
      <c r="BQ84" s="262">
        <v>78</v>
      </c>
      <c r="BR84" s="267"/>
      <c r="BS84" s="969"/>
      <c r="BT84" s="970"/>
      <c r="BU84" s="970"/>
      <c r="BV84" s="970"/>
      <c r="BW84" s="970"/>
      <c r="BX84" s="970"/>
      <c r="BY84" s="970"/>
      <c r="BZ84" s="970"/>
      <c r="CA84" s="970"/>
      <c r="CB84" s="970"/>
      <c r="CC84" s="970"/>
      <c r="CD84" s="970"/>
      <c r="CE84" s="970"/>
      <c r="CF84" s="970"/>
      <c r="CG84" s="971"/>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63"/>
      <c r="DW84" s="964"/>
      <c r="DX84" s="964"/>
      <c r="DY84" s="964"/>
      <c r="DZ84" s="965"/>
      <c r="EA84" s="246"/>
    </row>
    <row r="85" spans="1:131" s="247" customFormat="1" ht="26.25" customHeight="1" x14ac:dyDescent="0.15">
      <c r="A85" s="261">
        <v>18</v>
      </c>
      <c r="B85" s="979"/>
      <c r="C85" s="980"/>
      <c r="D85" s="980"/>
      <c r="E85" s="980"/>
      <c r="F85" s="980"/>
      <c r="G85" s="980"/>
      <c r="H85" s="980"/>
      <c r="I85" s="980"/>
      <c r="J85" s="980"/>
      <c r="K85" s="980"/>
      <c r="L85" s="980"/>
      <c r="M85" s="980"/>
      <c r="N85" s="980"/>
      <c r="O85" s="980"/>
      <c r="P85" s="981"/>
      <c r="Q85" s="982"/>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c r="AR85" s="937"/>
      <c r="AS85" s="937"/>
      <c r="AT85" s="937"/>
      <c r="AU85" s="937"/>
      <c r="AV85" s="937"/>
      <c r="AW85" s="937"/>
      <c r="AX85" s="937"/>
      <c r="AY85" s="937"/>
      <c r="AZ85" s="983"/>
      <c r="BA85" s="983"/>
      <c r="BB85" s="983"/>
      <c r="BC85" s="983"/>
      <c r="BD85" s="984"/>
      <c r="BE85" s="265"/>
      <c r="BF85" s="265"/>
      <c r="BG85" s="265"/>
      <c r="BH85" s="265"/>
      <c r="BI85" s="265"/>
      <c r="BJ85" s="265"/>
      <c r="BK85" s="265"/>
      <c r="BL85" s="265"/>
      <c r="BM85" s="265"/>
      <c r="BN85" s="265"/>
      <c r="BO85" s="265"/>
      <c r="BP85" s="265"/>
      <c r="BQ85" s="262">
        <v>79</v>
      </c>
      <c r="BR85" s="267"/>
      <c r="BS85" s="969"/>
      <c r="BT85" s="970"/>
      <c r="BU85" s="970"/>
      <c r="BV85" s="970"/>
      <c r="BW85" s="970"/>
      <c r="BX85" s="970"/>
      <c r="BY85" s="970"/>
      <c r="BZ85" s="970"/>
      <c r="CA85" s="970"/>
      <c r="CB85" s="970"/>
      <c r="CC85" s="970"/>
      <c r="CD85" s="970"/>
      <c r="CE85" s="970"/>
      <c r="CF85" s="970"/>
      <c r="CG85" s="971"/>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63"/>
      <c r="DW85" s="964"/>
      <c r="DX85" s="964"/>
      <c r="DY85" s="964"/>
      <c r="DZ85" s="965"/>
      <c r="EA85" s="246"/>
    </row>
    <row r="86" spans="1:131" s="247" customFormat="1" ht="26.25" customHeight="1" x14ac:dyDescent="0.15">
      <c r="A86" s="261">
        <v>19</v>
      </c>
      <c r="B86" s="979"/>
      <c r="C86" s="980"/>
      <c r="D86" s="980"/>
      <c r="E86" s="980"/>
      <c r="F86" s="980"/>
      <c r="G86" s="980"/>
      <c r="H86" s="980"/>
      <c r="I86" s="980"/>
      <c r="J86" s="980"/>
      <c r="K86" s="980"/>
      <c r="L86" s="980"/>
      <c r="M86" s="980"/>
      <c r="N86" s="980"/>
      <c r="O86" s="980"/>
      <c r="P86" s="981"/>
      <c r="Q86" s="982"/>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c r="AR86" s="937"/>
      <c r="AS86" s="937"/>
      <c r="AT86" s="937"/>
      <c r="AU86" s="937"/>
      <c r="AV86" s="937"/>
      <c r="AW86" s="937"/>
      <c r="AX86" s="937"/>
      <c r="AY86" s="937"/>
      <c r="AZ86" s="983"/>
      <c r="BA86" s="983"/>
      <c r="BB86" s="983"/>
      <c r="BC86" s="983"/>
      <c r="BD86" s="984"/>
      <c r="BE86" s="265"/>
      <c r="BF86" s="265"/>
      <c r="BG86" s="265"/>
      <c r="BH86" s="265"/>
      <c r="BI86" s="265"/>
      <c r="BJ86" s="265"/>
      <c r="BK86" s="265"/>
      <c r="BL86" s="265"/>
      <c r="BM86" s="265"/>
      <c r="BN86" s="265"/>
      <c r="BO86" s="265"/>
      <c r="BP86" s="265"/>
      <c r="BQ86" s="262">
        <v>80</v>
      </c>
      <c r="BR86" s="267"/>
      <c r="BS86" s="969"/>
      <c r="BT86" s="970"/>
      <c r="BU86" s="970"/>
      <c r="BV86" s="970"/>
      <c r="BW86" s="970"/>
      <c r="BX86" s="970"/>
      <c r="BY86" s="970"/>
      <c r="BZ86" s="970"/>
      <c r="CA86" s="970"/>
      <c r="CB86" s="970"/>
      <c r="CC86" s="970"/>
      <c r="CD86" s="970"/>
      <c r="CE86" s="970"/>
      <c r="CF86" s="970"/>
      <c r="CG86" s="971"/>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63"/>
      <c r="DW86" s="964"/>
      <c r="DX86" s="964"/>
      <c r="DY86" s="964"/>
      <c r="DZ86" s="965"/>
      <c r="EA86" s="246"/>
    </row>
    <row r="87" spans="1:131" s="247" customFormat="1" ht="26.25" customHeight="1" x14ac:dyDescent="0.15">
      <c r="A87" s="269">
        <v>20</v>
      </c>
      <c r="B87" s="988"/>
      <c r="C87" s="989"/>
      <c r="D87" s="989"/>
      <c r="E87" s="989"/>
      <c r="F87" s="989"/>
      <c r="G87" s="989"/>
      <c r="H87" s="989"/>
      <c r="I87" s="989"/>
      <c r="J87" s="989"/>
      <c r="K87" s="989"/>
      <c r="L87" s="989"/>
      <c r="M87" s="989"/>
      <c r="N87" s="989"/>
      <c r="O87" s="989"/>
      <c r="P87" s="990"/>
      <c r="Q87" s="991"/>
      <c r="R87" s="992"/>
      <c r="S87" s="992"/>
      <c r="T87" s="992"/>
      <c r="U87" s="992"/>
      <c r="V87" s="992"/>
      <c r="W87" s="992"/>
      <c r="X87" s="992"/>
      <c r="Y87" s="992"/>
      <c r="Z87" s="992"/>
      <c r="AA87" s="992"/>
      <c r="AB87" s="992"/>
      <c r="AC87" s="992"/>
      <c r="AD87" s="992"/>
      <c r="AE87" s="992"/>
      <c r="AF87" s="992"/>
      <c r="AG87" s="992"/>
      <c r="AH87" s="992"/>
      <c r="AI87" s="992"/>
      <c r="AJ87" s="992"/>
      <c r="AK87" s="992"/>
      <c r="AL87" s="992"/>
      <c r="AM87" s="992"/>
      <c r="AN87" s="992"/>
      <c r="AO87" s="992"/>
      <c r="AP87" s="992"/>
      <c r="AQ87" s="992"/>
      <c r="AR87" s="992"/>
      <c r="AS87" s="992"/>
      <c r="AT87" s="992"/>
      <c r="AU87" s="992"/>
      <c r="AV87" s="992"/>
      <c r="AW87" s="992"/>
      <c r="AX87" s="992"/>
      <c r="AY87" s="992"/>
      <c r="AZ87" s="993"/>
      <c r="BA87" s="993"/>
      <c r="BB87" s="993"/>
      <c r="BC87" s="993"/>
      <c r="BD87" s="994"/>
      <c r="BE87" s="265"/>
      <c r="BF87" s="265"/>
      <c r="BG87" s="265"/>
      <c r="BH87" s="265"/>
      <c r="BI87" s="265"/>
      <c r="BJ87" s="265"/>
      <c r="BK87" s="265"/>
      <c r="BL87" s="265"/>
      <c r="BM87" s="265"/>
      <c r="BN87" s="265"/>
      <c r="BO87" s="265"/>
      <c r="BP87" s="265"/>
      <c r="BQ87" s="262">
        <v>81</v>
      </c>
      <c r="BR87" s="267"/>
      <c r="BS87" s="969"/>
      <c r="BT87" s="970"/>
      <c r="BU87" s="970"/>
      <c r="BV87" s="970"/>
      <c r="BW87" s="970"/>
      <c r="BX87" s="970"/>
      <c r="BY87" s="970"/>
      <c r="BZ87" s="970"/>
      <c r="CA87" s="970"/>
      <c r="CB87" s="970"/>
      <c r="CC87" s="970"/>
      <c r="CD87" s="970"/>
      <c r="CE87" s="970"/>
      <c r="CF87" s="970"/>
      <c r="CG87" s="971"/>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63"/>
      <c r="DW87" s="964"/>
      <c r="DX87" s="964"/>
      <c r="DY87" s="964"/>
      <c r="DZ87" s="965"/>
      <c r="EA87" s="246"/>
    </row>
    <row r="88" spans="1:131" s="247" customFormat="1" ht="26.25" customHeight="1" thickBot="1" x14ac:dyDescent="0.2">
      <c r="A88" s="264" t="s">
        <v>387</v>
      </c>
      <c r="B88" s="896" t="s">
        <v>414</v>
      </c>
      <c r="C88" s="897"/>
      <c r="D88" s="897"/>
      <c r="E88" s="897"/>
      <c r="F88" s="897"/>
      <c r="G88" s="897"/>
      <c r="H88" s="897"/>
      <c r="I88" s="897"/>
      <c r="J88" s="897"/>
      <c r="K88" s="897"/>
      <c r="L88" s="897"/>
      <c r="M88" s="897"/>
      <c r="N88" s="897"/>
      <c r="O88" s="897"/>
      <c r="P88" s="898"/>
      <c r="Q88" s="944"/>
      <c r="R88" s="945"/>
      <c r="S88" s="945"/>
      <c r="T88" s="945"/>
      <c r="U88" s="945"/>
      <c r="V88" s="945"/>
      <c r="W88" s="945"/>
      <c r="X88" s="945"/>
      <c r="Y88" s="945"/>
      <c r="Z88" s="945"/>
      <c r="AA88" s="945"/>
      <c r="AB88" s="945"/>
      <c r="AC88" s="945"/>
      <c r="AD88" s="945"/>
      <c r="AE88" s="945"/>
      <c r="AF88" s="948"/>
      <c r="AG88" s="948"/>
      <c r="AH88" s="948"/>
      <c r="AI88" s="948"/>
      <c r="AJ88" s="948"/>
      <c r="AK88" s="945"/>
      <c r="AL88" s="945"/>
      <c r="AM88" s="945"/>
      <c r="AN88" s="945"/>
      <c r="AO88" s="945"/>
      <c r="AP88" s="948"/>
      <c r="AQ88" s="948"/>
      <c r="AR88" s="948"/>
      <c r="AS88" s="948"/>
      <c r="AT88" s="948"/>
      <c r="AU88" s="948"/>
      <c r="AV88" s="948"/>
      <c r="AW88" s="948"/>
      <c r="AX88" s="948"/>
      <c r="AY88" s="948"/>
      <c r="AZ88" s="953"/>
      <c r="BA88" s="953"/>
      <c r="BB88" s="953"/>
      <c r="BC88" s="953"/>
      <c r="BD88" s="954"/>
      <c r="BE88" s="265"/>
      <c r="BF88" s="265"/>
      <c r="BG88" s="265"/>
      <c r="BH88" s="265"/>
      <c r="BI88" s="265"/>
      <c r="BJ88" s="265"/>
      <c r="BK88" s="265"/>
      <c r="BL88" s="265"/>
      <c r="BM88" s="265"/>
      <c r="BN88" s="265"/>
      <c r="BO88" s="265"/>
      <c r="BP88" s="265"/>
      <c r="BQ88" s="262">
        <v>82</v>
      </c>
      <c r="BR88" s="267"/>
      <c r="BS88" s="969"/>
      <c r="BT88" s="970"/>
      <c r="BU88" s="970"/>
      <c r="BV88" s="970"/>
      <c r="BW88" s="970"/>
      <c r="BX88" s="970"/>
      <c r="BY88" s="970"/>
      <c r="BZ88" s="970"/>
      <c r="CA88" s="970"/>
      <c r="CB88" s="970"/>
      <c r="CC88" s="970"/>
      <c r="CD88" s="970"/>
      <c r="CE88" s="970"/>
      <c r="CF88" s="970"/>
      <c r="CG88" s="971"/>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63"/>
      <c r="DW88" s="964"/>
      <c r="DX88" s="964"/>
      <c r="DY88" s="964"/>
      <c r="DZ88" s="96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69"/>
      <c r="BT89" s="970"/>
      <c r="BU89" s="970"/>
      <c r="BV89" s="970"/>
      <c r="BW89" s="970"/>
      <c r="BX89" s="970"/>
      <c r="BY89" s="970"/>
      <c r="BZ89" s="970"/>
      <c r="CA89" s="970"/>
      <c r="CB89" s="970"/>
      <c r="CC89" s="970"/>
      <c r="CD89" s="970"/>
      <c r="CE89" s="970"/>
      <c r="CF89" s="970"/>
      <c r="CG89" s="971"/>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63"/>
      <c r="DW89" s="964"/>
      <c r="DX89" s="964"/>
      <c r="DY89" s="964"/>
      <c r="DZ89" s="96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69"/>
      <c r="BT90" s="970"/>
      <c r="BU90" s="970"/>
      <c r="BV90" s="970"/>
      <c r="BW90" s="970"/>
      <c r="BX90" s="970"/>
      <c r="BY90" s="970"/>
      <c r="BZ90" s="970"/>
      <c r="CA90" s="970"/>
      <c r="CB90" s="970"/>
      <c r="CC90" s="970"/>
      <c r="CD90" s="970"/>
      <c r="CE90" s="970"/>
      <c r="CF90" s="970"/>
      <c r="CG90" s="971"/>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63"/>
      <c r="DW90" s="964"/>
      <c r="DX90" s="964"/>
      <c r="DY90" s="964"/>
      <c r="DZ90" s="96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69"/>
      <c r="BT91" s="970"/>
      <c r="BU91" s="970"/>
      <c r="BV91" s="970"/>
      <c r="BW91" s="970"/>
      <c r="BX91" s="970"/>
      <c r="BY91" s="970"/>
      <c r="BZ91" s="970"/>
      <c r="CA91" s="970"/>
      <c r="CB91" s="970"/>
      <c r="CC91" s="970"/>
      <c r="CD91" s="970"/>
      <c r="CE91" s="970"/>
      <c r="CF91" s="970"/>
      <c r="CG91" s="971"/>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63"/>
      <c r="DW91" s="964"/>
      <c r="DX91" s="964"/>
      <c r="DY91" s="964"/>
      <c r="DZ91" s="96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69"/>
      <c r="BT92" s="970"/>
      <c r="BU92" s="970"/>
      <c r="BV92" s="970"/>
      <c r="BW92" s="970"/>
      <c r="BX92" s="970"/>
      <c r="BY92" s="970"/>
      <c r="BZ92" s="970"/>
      <c r="CA92" s="970"/>
      <c r="CB92" s="970"/>
      <c r="CC92" s="970"/>
      <c r="CD92" s="970"/>
      <c r="CE92" s="970"/>
      <c r="CF92" s="970"/>
      <c r="CG92" s="971"/>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63"/>
      <c r="DW92" s="964"/>
      <c r="DX92" s="964"/>
      <c r="DY92" s="964"/>
      <c r="DZ92" s="96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69"/>
      <c r="BT93" s="970"/>
      <c r="BU93" s="970"/>
      <c r="BV93" s="970"/>
      <c r="BW93" s="970"/>
      <c r="BX93" s="970"/>
      <c r="BY93" s="970"/>
      <c r="BZ93" s="970"/>
      <c r="CA93" s="970"/>
      <c r="CB93" s="970"/>
      <c r="CC93" s="970"/>
      <c r="CD93" s="970"/>
      <c r="CE93" s="970"/>
      <c r="CF93" s="970"/>
      <c r="CG93" s="971"/>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63"/>
      <c r="DW93" s="964"/>
      <c r="DX93" s="964"/>
      <c r="DY93" s="964"/>
      <c r="DZ93" s="96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69"/>
      <c r="BT94" s="970"/>
      <c r="BU94" s="970"/>
      <c r="BV94" s="970"/>
      <c r="BW94" s="970"/>
      <c r="BX94" s="970"/>
      <c r="BY94" s="970"/>
      <c r="BZ94" s="970"/>
      <c r="CA94" s="970"/>
      <c r="CB94" s="970"/>
      <c r="CC94" s="970"/>
      <c r="CD94" s="970"/>
      <c r="CE94" s="970"/>
      <c r="CF94" s="970"/>
      <c r="CG94" s="971"/>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63"/>
      <c r="DW94" s="964"/>
      <c r="DX94" s="964"/>
      <c r="DY94" s="964"/>
      <c r="DZ94" s="96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69"/>
      <c r="BT95" s="970"/>
      <c r="BU95" s="970"/>
      <c r="BV95" s="970"/>
      <c r="BW95" s="970"/>
      <c r="BX95" s="970"/>
      <c r="BY95" s="970"/>
      <c r="BZ95" s="970"/>
      <c r="CA95" s="970"/>
      <c r="CB95" s="970"/>
      <c r="CC95" s="970"/>
      <c r="CD95" s="970"/>
      <c r="CE95" s="970"/>
      <c r="CF95" s="970"/>
      <c r="CG95" s="971"/>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63"/>
      <c r="DW95" s="964"/>
      <c r="DX95" s="964"/>
      <c r="DY95" s="964"/>
      <c r="DZ95" s="96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69"/>
      <c r="BT96" s="970"/>
      <c r="BU96" s="970"/>
      <c r="BV96" s="970"/>
      <c r="BW96" s="970"/>
      <c r="BX96" s="970"/>
      <c r="BY96" s="970"/>
      <c r="BZ96" s="970"/>
      <c r="CA96" s="970"/>
      <c r="CB96" s="970"/>
      <c r="CC96" s="970"/>
      <c r="CD96" s="970"/>
      <c r="CE96" s="970"/>
      <c r="CF96" s="970"/>
      <c r="CG96" s="971"/>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63"/>
      <c r="DW96" s="964"/>
      <c r="DX96" s="964"/>
      <c r="DY96" s="964"/>
      <c r="DZ96" s="96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69"/>
      <c r="BT97" s="970"/>
      <c r="BU97" s="970"/>
      <c r="BV97" s="970"/>
      <c r="BW97" s="970"/>
      <c r="BX97" s="970"/>
      <c r="BY97" s="970"/>
      <c r="BZ97" s="970"/>
      <c r="CA97" s="970"/>
      <c r="CB97" s="970"/>
      <c r="CC97" s="970"/>
      <c r="CD97" s="970"/>
      <c r="CE97" s="970"/>
      <c r="CF97" s="970"/>
      <c r="CG97" s="971"/>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63"/>
      <c r="DW97" s="964"/>
      <c r="DX97" s="964"/>
      <c r="DY97" s="964"/>
      <c r="DZ97" s="96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69"/>
      <c r="BT98" s="970"/>
      <c r="BU98" s="970"/>
      <c r="BV98" s="970"/>
      <c r="BW98" s="970"/>
      <c r="BX98" s="970"/>
      <c r="BY98" s="970"/>
      <c r="BZ98" s="970"/>
      <c r="CA98" s="970"/>
      <c r="CB98" s="970"/>
      <c r="CC98" s="970"/>
      <c r="CD98" s="970"/>
      <c r="CE98" s="970"/>
      <c r="CF98" s="970"/>
      <c r="CG98" s="971"/>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63"/>
      <c r="DW98" s="964"/>
      <c r="DX98" s="964"/>
      <c r="DY98" s="964"/>
      <c r="DZ98" s="96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69"/>
      <c r="BT99" s="970"/>
      <c r="BU99" s="970"/>
      <c r="BV99" s="970"/>
      <c r="BW99" s="970"/>
      <c r="BX99" s="970"/>
      <c r="BY99" s="970"/>
      <c r="BZ99" s="970"/>
      <c r="CA99" s="970"/>
      <c r="CB99" s="970"/>
      <c r="CC99" s="970"/>
      <c r="CD99" s="970"/>
      <c r="CE99" s="970"/>
      <c r="CF99" s="970"/>
      <c r="CG99" s="971"/>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63"/>
      <c r="DW99" s="964"/>
      <c r="DX99" s="964"/>
      <c r="DY99" s="964"/>
      <c r="DZ99" s="96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69"/>
      <c r="BT100" s="970"/>
      <c r="BU100" s="970"/>
      <c r="BV100" s="970"/>
      <c r="BW100" s="970"/>
      <c r="BX100" s="970"/>
      <c r="BY100" s="970"/>
      <c r="BZ100" s="970"/>
      <c r="CA100" s="970"/>
      <c r="CB100" s="970"/>
      <c r="CC100" s="970"/>
      <c r="CD100" s="970"/>
      <c r="CE100" s="970"/>
      <c r="CF100" s="970"/>
      <c r="CG100" s="971"/>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63"/>
      <c r="DW100" s="964"/>
      <c r="DX100" s="964"/>
      <c r="DY100" s="964"/>
      <c r="DZ100" s="96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69"/>
      <c r="BT101" s="970"/>
      <c r="BU101" s="970"/>
      <c r="BV101" s="970"/>
      <c r="BW101" s="970"/>
      <c r="BX101" s="970"/>
      <c r="BY101" s="970"/>
      <c r="BZ101" s="970"/>
      <c r="CA101" s="970"/>
      <c r="CB101" s="970"/>
      <c r="CC101" s="970"/>
      <c r="CD101" s="970"/>
      <c r="CE101" s="970"/>
      <c r="CF101" s="970"/>
      <c r="CG101" s="971"/>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63"/>
      <c r="DW101" s="964"/>
      <c r="DX101" s="964"/>
      <c r="DY101" s="964"/>
      <c r="DZ101" s="96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96" t="s">
        <v>415</v>
      </c>
      <c r="BS102" s="897"/>
      <c r="BT102" s="897"/>
      <c r="BU102" s="897"/>
      <c r="BV102" s="897"/>
      <c r="BW102" s="897"/>
      <c r="BX102" s="897"/>
      <c r="BY102" s="897"/>
      <c r="BZ102" s="897"/>
      <c r="CA102" s="897"/>
      <c r="CB102" s="897"/>
      <c r="CC102" s="897"/>
      <c r="CD102" s="897"/>
      <c r="CE102" s="897"/>
      <c r="CF102" s="897"/>
      <c r="CG102" s="898"/>
      <c r="CH102" s="995"/>
      <c r="CI102" s="996"/>
      <c r="CJ102" s="996"/>
      <c r="CK102" s="996"/>
      <c r="CL102" s="997"/>
      <c r="CM102" s="995"/>
      <c r="CN102" s="996"/>
      <c r="CO102" s="996"/>
      <c r="CP102" s="996"/>
      <c r="CQ102" s="997"/>
      <c r="CR102" s="998"/>
      <c r="CS102" s="956"/>
      <c r="CT102" s="956"/>
      <c r="CU102" s="956"/>
      <c r="CV102" s="999"/>
      <c r="CW102" s="998"/>
      <c r="CX102" s="956"/>
      <c r="CY102" s="956"/>
      <c r="CZ102" s="956"/>
      <c r="DA102" s="999"/>
      <c r="DB102" s="998"/>
      <c r="DC102" s="956"/>
      <c r="DD102" s="956"/>
      <c r="DE102" s="956"/>
      <c r="DF102" s="999"/>
      <c r="DG102" s="998"/>
      <c r="DH102" s="956"/>
      <c r="DI102" s="956"/>
      <c r="DJ102" s="956"/>
      <c r="DK102" s="999"/>
      <c r="DL102" s="998"/>
      <c r="DM102" s="956"/>
      <c r="DN102" s="956"/>
      <c r="DO102" s="956"/>
      <c r="DP102" s="999"/>
      <c r="DQ102" s="998"/>
      <c r="DR102" s="956"/>
      <c r="DS102" s="956"/>
      <c r="DT102" s="956"/>
      <c r="DU102" s="999"/>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1020" t="s">
        <v>422</v>
      </c>
      <c r="B109" s="1001"/>
      <c r="C109" s="1001"/>
      <c r="D109" s="1001"/>
      <c r="E109" s="1001"/>
      <c r="F109" s="1001"/>
      <c r="G109" s="1001"/>
      <c r="H109" s="1001"/>
      <c r="I109" s="1001"/>
      <c r="J109" s="1001"/>
      <c r="K109" s="1001"/>
      <c r="L109" s="1001"/>
      <c r="M109" s="1001"/>
      <c r="N109" s="1001"/>
      <c r="O109" s="1001"/>
      <c r="P109" s="1001"/>
      <c r="Q109" s="1001"/>
      <c r="R109" s="1001"/>
      <c r="S109" s="1001"/>
      <c r="T109" s="1001"/>
      <c r="U109" s="1001"/>
      <c r="V109" s="1001"/>
      <c r="W109" s="1001"/>
      <c r="X109" s="1001"/>
      <c r="Y109" s="1001"/>
      <c r="Z109" s="1002"/>
      <c r="AA109" s="1000" t="s">
        <v>423</v>
      </c>
      <c r="AB109" s="1001"/>
      <c r="AC109" s="1001"/>
      <c r="AD109" s="1001"/>
      <c r="AE109" s="1002"/>
      <c r="AF109" s="1000" t="s">
        <v>305</v>
      </c>
      <c r="AG109" s="1001"/>
      <c r="AH109" s="1001"/>
      <c r="AI109" s="1001"/>
      <c r="AJ109" s="1002"/>
      <c r="AK109" s="1000" t="s">
        <v>304</v>
      </c>
      <c r="AL109" s="1001"/>
      <c r="AM109" s="1001"/>
      <c r="AN109" s="1001"/>
      <c r="AO109" s="1002"/>
      <c r="AP109" s="1000" t="s">
        <v>424</v>
      </c>
      <c r="AQ109" s="1001"/>
      <c r="AR109" s="1001"/>
      <c r="AS109" s="1001"/>
      <c r="AT109" s="1003"/>
      <c r="AU109" s="1020" t="s">
        <v>422</v>
      </c>
      <c r="AV109" s="1001"/>
      <c r="AW109" s="1001"/>
      <c r="AX109" s="1001"/>
      <c r="AY109" s="1001"/>
      <c r="AZ109" s="1001"/>
      <c r="BA109" s="1001"/>
      <c r="BB109" s="1001"/>
      <c r="BC109" s="1001"/>
      <c r="BD109" s="1001"/>
      <c r="BE109" s="1001"/>
      <c r="BF109" s="1001"/>
      <c r="BG109" s="1001"/>
      <c r="BH109" s="1001"/>
      <c r="BI109" s="1001"/>
      <c r="BJ109" s="1001"/>
      <c r="BK109" s="1001"/>
      <c r="BL109" s="1001"/>
      <c r="BM109" s="1001"/>
      <c r="BN109" s="1001"/>
      <c r="BO109" s="1001"/>
      <c r="BP109" s="1002"/>
      <c r="BQ109" s="1000" t="s">
        <v>423</v>
      </c>
      <c r="BR109" s="1001"/>
      <c r="BS109" s="1001"/>
      <c r="BT109" s="1001"/>
      <c r="BU109" s="1002"/>
      <c r="BV109" s="1000" t="s">
        <v>305</v>
      </c>
      <c r="BW109" s="1001"/>
      <c r="BX109" s="1001"/>
      <c r="BY109" s="1001"/>
      <c r="BZ109" s="1002"/>
      <c r="CA109" s="1000" t="s">
        <v>304</v>
      </c>
      <c r="CB109" s="1001"/>
      <c r="CC109" s="1001"/>
      <c r="CD109" s="1001"/>
      <c r="CE109" s="1002"/>
      <c r="CF109" s="1021" t="s">
        <v>424</v>
      </c>
      <c r="CG109" s="1021"/>
      <c r="CH109" s="1021"/>
      <c r="CI109" s="1021"/>
      <c r="CJ109" s="1021"/>
      <c r="CK109" s="1000" t="s">
        <v>425</v>
      </c>
      <c r="CL109" s="1001"/>
      <c r="CM109" s="1001"/>
      <c r="CN109" s="1001"/>
      <c r="CO109" s="1001"/>
      <c r="CP109" s="1001"/>
      <c r="CQ109" s="1001"/>
      <c r="CR109" s="1001"/>
      <c r="CS109" s="1001"/>
      <c r="CT109" s="1001"/>
      <c r="CU109" s="1001"/>
      <c r="CV109" s="1001"/>
      <c r="CW109" s="1001"/>
      <c r="CX109" s="1001"/>
      <c r="CY109" s="1001"/>
      <c r="CZ109" s="1001"/>
      <c r="DA109" s="1001"/>
      <c r="DB109" s="1001"/>
      <c r="DC109" s="1001"/>
      <c r="DD109" s="1001"/>
      <c r="DE109" s="1001"/>
      <c r="DF109" s="1002"/>
      <c r="DG109" s="1000" t="s">
        <v>423</v>
      </c>
      <c r="DH109" s="1001"/>
      <c r="DI109" s="1001"/>
      <c r="DJ109" s="1001"/>
      <c r="DK109" s="1002"/>
      <c r="DL109" s="1000" t="s">
        <v>305</v>
      </c>
      <c r="DM109" s="1001"/>
      <c r="DN109" s="1001"/>
      <c r="DO109" s="1001"/>
      <c r="DP109" s="1002"/>
      <c r="DQ109" s="1000" t="s">
        <v>304</v>
      </c>
      <c r="DR109" s="1001"/>
      <c r="DS109" s="1001"/>
      <c r="DT109" s="1001"/>
      <c r="DU109" s="1002"/>
      <c r="DV109" s="1000" t="s">
        <v>424</v>
      </c>
      <c r="DW109" s="1001"/>
      <c r="DX109" s="1001"/>
      <c r="DY109" s="1001"/>
      <c r="DZ109" s="1003"/>
    </row>
    <row r="110" spans="1:131" s="246" customFormat="1" ht="26.25" customHeight="1" x14ac:dyDescent="0.15">
      <c r="A110" s="1004" t="s">
        <v>426</v>
      </c>
      <c r="B110" s="1005"/>
      <c r="C110" s="1005"/>
      <c r="D110" s="1005"/>
      <c r="E110" s="1005"/>
      <c r="F110" s="1005"/>
      <c r="G110" s="1005"/>
      <c r="H110" s="1005"/>
      <c r="I110" s="1005"/>
      <c r="J110" s="1005"/>
      <c r="K110" s="1005"/>
      <c r="L110" s="1005"/>
      <c r="M110" s="1005"/>
      <c r="N110" s="1005"/>
      <c r="O110" s="1005"/>
      <c r="P110" s="1005"/>
      <c r="Q110" s="1005"/>
      <c r="R110" s="1005"/>
      <c r="S110" s="1005"/>
      <c r="T110" s="1005"/>
      <c r="U110" s="1005"/>
      <c r="V110" s="1005"/>
      <c r="W110" s="1005"/>
      <c r="X110" s="1005"/>
      <c r="Y110" s="1005"/>
      <c r="Z110" s="1006"/>
      <c r="AA110" s="1007">
        <v>1042095</v>
      </c>
      <c r="AB110" s="1008"/>
      <c r="AC110" s="1008"/>
      <c r="AD110" s="1008"/>
      <c r="AE110" s="1009"/>
      <c r="AF110" s="1010">
        <v>1058294</v>
      </c>
      <c r="AG110" s="1008"/>
      <c r="AH110" s="1008"/>
      <c r="AI110" s="1008"/>
      <c r="AJ110" s="1009"/>
      <c r="AK110" s="1010">
        <v>1320102</v>
      </c>
      <c r="AL110" s="1008"/>
      <c r="AM110" s="1008"/>
      <c r="AN110" s="1008"/>
      <c r="AO110" s="1009"/>
      <c r="AP110" s="1011">
        <v>35.5</v>
      </c>
      <c r="AQ110" s="1012"/>
      <c r="AR110" s="1012"/>
      <c r="AS110" s="1012"/>
      <c r="AT110" s="1013"/>
      <c r="AU110" s="1014" t="s">
        <v>73</v>
      </c>
      <c r="AV110" s="1015"/>
      <c r="AW110" s="1015"/>
      <c r="AX110" s="1015"/>
      <c r="AY110" s="1015"/>
      <c r="AZ110" s="1056" t="s">
        <v>427</v>
      </c>
      <c r="BA110" s="1005"/>
      <c r="BB110" s="1005"/>
      <c r="BC110" s="1005"/>
      <c r="BD110" s="1005"/>
      <c r="BE110" s="1005"/>
      <c r="BF110" s="1005"/>
      <c r="BG110" s="1005"/>
      <c r="BH110" s="1005"/>
      <c r="BI110" s="1005"/>
      <c r="BJ110" s="1005"/>
      <c r="BK110" s="1005"/>
      <c r="BL110" s="1005"/>
      <c r="BM110" s="1005"/>
      <c r="BN110" s="1005"/>
      <c r="BO110" s="1005"/>
      <c r="BP110" s="1006"/>
      <c r="BQ110" s="1042">
        <v>12165011</v>
      </c>
      <c r="BR110" s="1043"/>
      <c r="BS110" s="1043"/>
      <c r="BT110" s="1043"/>
      <c r="BU110" s="1043"/>
      <c r="BV110" s="1043">
        <v>11965171</v>
      </c>
      <c r="BW110" s="1043"/>
      <c r="BX110" s="1043"/>
      <c r="BY110" s="1043"/>
      <c r="BZ110" s="1043"/>
      <c r="CA110" s="1043">
        <v>11544742</v>
      </c>
      <c r="CB110" s="1043"/>
      <c r="CC110" s="1043"/>
      <c r="CD110" s="1043"/>
      <c r="CE110" s="1043"/>
      <c r="CF110" s="1057">
        <v>310</v>
      </c>
      <c r="CG110" s="1058"/>
      <c r="CH110" s="1058"/>
      <c r="CI110" s="1058"/>
      <c r="CJ110" s="1058"/>
      <c r="CK110" s="1059" t="s">
        <v>428</v>
      </c>
      <c r="CL110" s="1060"/>
      <c r="CM110" s="1039" t="s">
        <v>429</v>
      </c>
      <c r="CN110" s="1040"/>
      <c r="CO110" s="1040"/>
      <c r="CP110" s="1040"/>
      <c r="CQ110" s="1040"/>
      <c r="CR110" s="1040"/>
      <c r="CS110" s="1040"/>
      <c r="CT110" s="1040"/>
      <c r="CU110" s="1040"/>
      <c r="CV110" s="1040"/>
      <c r="CW110" s="1040"/>
      <c r="CX110" s="1040"/>
      <c r="CY110" s="1040"/>
      <c r="CZ110" s="1040"/>
      <c r="DA110" s="1040"/>
      <c r="DB110" s="1040"/>
      <c r="DC110" s="1040"/>
      <c r="DD110" s="1040"/>
      <c r="DE110" s="1040"/>
      <c r="DF110" s="1041"/>
      <c r="DG110" s="1042" t="s">
        <v>126</v>
      </c>
      <c r="DH110" s="1043"/>
      <c r="DI110" s="1043"/>
      <c r="DJ110" s="1043"/>
      <c r="DK110" s="1043"/>
      <c r="DL110" s="1043" t="s">
        <v>126</v>
      </c>
      <c r="DM110" s="1043"/>
      <c r="DN110" s="1043"/>
      <c r="DO110" s="1043"/>
      <c r="DP110" s="1043"/>
      <c r="DQ110" s="1043" t="s">
        <v>126</v>
      </c>
      <c r="DR110" s="1043"/>
      <c r="DS110" s="1043"/>
      <c r="DT110" s="1043"/>
      <c r="DU110" s="1043"/>
      <c r="DV110" s="1044" t="s">
        <v>408</v>
      </c>
      <c r="DW110" s="1044"/>
      <c r="DX110" s="1044"/>
      <c r="DY110" s="1044"/>
      <c r="DZ110" s="1045"/>
    </row>
    <row r="111" spans="1:131" s="246" customFormat="1" ht="26.25" customHeight="1" x14ac:dyDescent="0.15">
      <c r="A111" s="1046" t="s">
        <v>430</v>
      </c>
      <c r="B111" s="1047"/>
      <c r="C111" s="1047"/>
      <c r="D111" s="1047"/>
      <c r="E111" s="1047"/>
      <c r="F111" s="1047"/>
      <c r="G111" s="1047"/>
      <c r="H111" s="1047"/>
      <c r="I111" s="1047"/>
      <c r="J111" s="1047"/>
      <c r="K111" s="1047"/>
      <c r="L111" s="1047"/>
      <c r="M111" s="1047"/>
      <c r="N111" s="1047"/>
      <c r="O111" s="1047"/>
      <c r="P111" s="1047"/>
      <c r="Q111" s="1047"/>
      <c r="R111" s="1047"/>
      <c r="S111" s="1047"/>
      <c r="T111" s="1047"/>
      <c r="U111" s="1047"/>
      <c r="V111" s="1047"/>
      <c r="W111" s="1047"/>
      <c r="X111" s="1047"/>
      <c r="Y111" s="1047"/>
      <c r="Z111" s="1048"/>
      <c r="AA111" s="1049" t="s">
        <v>126</v>
      </c>
      <c r="AB111" s="1050"/>
      <c r="AC111" s="1050"/>
      <c r="AD111" s="1050"/>
      <c r="AE111" s="1051"/>
      <c r="AF111" s="1052" t="s">
        <v>408</v>
      </c>
      <c r="AG111" s="1050"/>
      <c r="AH111" s="1050"/>
      <c r="AI111" s="1050"/>
      <c r="AJ111" s="1051"/>
      <c r="AK111" s="1052" t="s">
        <v>126</v>
      </c>
      <c r="AL111" s="1050"/>
      <c r="AM111" s="1050"/>
      <c r="AN111" s="1050"/>
      <c r="AO111" s="1051"/>
      <c r="AP111" s="1053" t="s">
        <v>126</v>
      </c>
      <c r="AQ111" s="1054"/>
      <c r="AR111" s="1054"/>
      <c r="AS111" s="1054"/>
      <c r="AT111" s="1055"/>
      <c r="AU111" s="1016"/>
      <c r="AV111" s="1017"/>
      <c r="AW111" s="1017"/>
      <c r="AX111" s="1017"/>
      <c r="AY111" s="1017"/>
      <c r="AZ111" s="1065" t="s">
        <v>431</v>
      </c>
      <c r="BA111" s="1066"/>
      <c r="BB111" s="1066"/>
      <c r="BC111" s="1066"/>
      <c r="BD111" s="1066"/>
      <c r="BE111" s="1066"/>
      <c r="BF111" s="1066"/>
      <c r="BG111" s="1066"/>
      <c r="BH111" s="1066"/>
      <c r="BI111" s="1066"/>
      <c r="BJ111" s="1066"/>
      <c r="BK111" s="1066"/>
      <c r="BL111" s="1066"/>
      <c r="BM111" s="1066"/>
      <c r="BN111" s="1066"/>
      <c r="BO111" s="1066"/>
      <c r="BP111" s="1067"/>
      <c r="BQ111" s="1035">
        <v>457883</v>
      </c>
      <c r="BR111" s="1036"/>
      <c r="BS111" s="1036"/>
      <c r="BT111" s="1036"/>
      <c r="BU111" s="1036"/>
      <c r="BV111" s="1036">
        <v>339696</v>
      </c>
      <c r="BW111" s="1036"/>
      <c r="BX111" s="1036"/>
      <c r="BY111" s="1036"/>
      <c r="BZ111" s="1036"/>
      <c r="CA111" s="1036">
        <v>407769</v>
      </c>
      <c r="CB111" s="1036"/>
      <c r="CC111" s="1036"/>
      <c r="CD111" s="1036"/>
      <c r="CE111" s="1036"/>
      <c r="CF111" s="1030">
        <v>11</v>
      </c>
      <c r="CG111" s="1031"/>
      <c r="CH111" s="1031"/>
      <c r="CI111" s="1031"/>
      <c r="CJ111" s="1031"/>
      <c r="CK111" s="1061"/>
      <c r="CL111" s="1062"/>
      <c r="CM111" s="1032" t="s">
        <v>432</v>
      </c>
      <c r="CN111" s="1033"/>
      <c r="CO111" s="1033"/>
      <c r="CP111" s="1033"/>
      <c r="CQ111" s="1033"/>
      <c r="CR111" s="1033"/>
      <c r="CS111" s="1033"/>
      <c r="CT111" s="1033"/>
      <c r="CU111" s="1033"/>
      <c r="CV111" s="1033"/>
      <c r="CW111" s="1033"/>
      <c r="CX111" s="1033"/>
      <c r="CY111" s="1033"/>
      <c r="CZ111" s="1033"/>
      <c r="DA111" s="1033"/>
      <c r="DB111" s="1033"/>
      <c r="DC111" s="1033"/>
      <c r="DD111" s="1033"/>
      <c r="DE111" s="1033"/>
      <c r="DF111" s="1034"/>
      <c r="DG111" s="1035" t="s">
        <v>126</v>
      </c>
      <c r="DH111" s="1036"/>
      <c r="DI111" s="1036"/>
      <c r="DJ111" s="1036"/>
      <c r="DK111" s="1036"/>
      <c r="DL111" s="1036" t="s">
        <v>126</v>
      </c>
      <c r="DM111" s="1036"/>
      <c r="DN111" s="1036"/>
      <c r="DO111" s="1036"/>
      <c r="DP111" s="1036"/>
      <c r="DQ111" s="1036" t="s">
        <v>126</v>
      </c>
      <c r="DR111" s="1036"/>
      <c r="DS111" s="1036"/>
      <c r="DT111" s="1036"/>
      <c r="DU111" s="1036"/>
      <c r="DV111" s="1037" t="s">
        <v>126</v>
      </c>
      <c r="DW111" s="1037"/>
      <c r="DX111" s="1037"/>
      <c r="DY111" s="1037"/>
      <c r="DZ111" s="1038"/>
    </row>
    <row r="112" spans="1:131" s="246" customFormat="1" ht="26.25" customHeight="1" x14ac:dyDescent="0.15">
      <c r="A112" s="1068" t="s">
        <v>433</v>
      </c>
      <c r="B112" s="1069"/>
      <c r="C112" s="1066" t="s">
        <v>434</v>
      </c>
      <c r="D112" s="1066"/>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7"/>
      <c r="AA112" s="1074" t="s">
        <v>126</v>
      </c>
      <c r="AB112" s="1075"/>
      <c r="AC112" s="1075"/>
      <c r="AD112" s="1075"/>
      <c r="AE112" s="1076"/>
      <c r="AF112" s="1077" t="s">
        <v>126</v>
      </c>
      <c r="AG112" s="1075"/>
      <c r="AH112" s="1075"/>
      <c r="AI112" s="1075"/>
      <c r="AJ112" s="1076"/>
      <c r="AK112" s="1077" t="s">
        <v>126</v>
      </c>
      <c r="AL112" s="1075"/>
      <c r="AM112" s="1075"/>
      <c r="AN112" s="1075"/>
      <c r="AO112" s="1076"/>
      <c r="AP112" s="1078" t="s">
        <v>126</v>
      </c>
      <c r="AQ112" s="1079"/>
      <c r="AR112" s="1079"/>
      <c r="AS112" s="1079"/>
      <c r="AT112" s="1080"/>
      <c r="AU112" s="1016"/>
      <c r="AV112" s="1017"/>
      <c r="AW112" s="1017"/>
      <c r="AX112" s="1017"/>
      <c r="AY112" s="1017"/>
      <c r="AZ112" s="1065" t="s">
        <v>435</v>
      </c>
      <c r="BA112" s="1066"/>
      <c r="BB112" s="1066"/>
      <c r="BC112" s="1066"/>
      <c r="BD112" s="1066"/>
      <c r="BE112" s="1066"/>
      <c r="BF112" s="1066"/>
      <c r="BG112" s="1066"/>
      <c r="BH112" s="1066"/>
      <c r="BI112" s="1066"/>
      <c r="BJ112" s="1066"/>
      <c r="BK112" s="1066"/>
      <c r="BL112" s="1066"/>
      <c r="BM112" s="1066"/>
      <c r="BN112" s="1066"/>
      <c r="BO112" s="1066"/>
      <c r="BP112" s="1067"/>
      <c r="BQ112" s="1035">
        <v>1829554</v>
      </c>
      <c r="BR112" s="1036"/>
      <c r="BS112" s="1036"/>
      <c r="BT112" s="1036"/>
      <c r="BU112" s="1036"/>
      <c r="BV112" s="1036">
        <v>1697458</v>
      </c>
      <c r="BW112" s="1036"/>
      <c r="BX112" s="1036"/>
      <c r="BY112" s="1036"/>
      <c r="BZ112" s="1036"/>
      <c r="CA112" s="1036">
        <v>1757871</v>
      </c>
      <c r="CB112" s="1036"/>
      <c r="CC112" s="1036"/>
      <c r="CD112" s="1036"/>
      <c r="CE112" s="1036"/>
      <c r="CF112" s="1030">
        <v>47.2</v>
      </c>
      <c r="CG112" s="1031"/>
      <c r="CH112" s="1031"/>
      <c r="CI112" s="1031"/>
      <c r="CJ112" s="1031"/>
      <c r="CK112" s="1061"/>
      <c r="CL112" s="1062"/>
      <c r="CM112" s="1032" t="s">
        <v>436</v>
      </c>
      <c r="CN112" s="1033"/>
      <c r="CO112" s="1033"/>
      <c r="CP112" s="1033"/>
      <c r="CQ112" s="1033"/>
      <c r="CR112" s="1033"/>
      <c r="CS112" s="1033"/>
      <c r="CT112" s="1033"/>
      <c r="CU112" s="1033"/>
      <c r="CV112" s="1033"/>
      <c r="CW112" s="1033"/>
      <c r="CX112" s="1033"/>
      <c r="CY112" s="1033"/>
      <c r="CZ112" s="1033"/>
      <c r="DA112" s="1033"/>
      <c r="DB112" s="1033"/>
      <c r="DC112" s="1033"/>
      <c r="DD112" s="1033"/>
      <c r="DE112" s="1033"/>
      <c r="DF112" s="1034"/>
      <c r="DG112" s="1035">
        <v>9369</v>
      </c>
      <c r="DH112" s="1036"/>
      <c r="DI112" s="1036"/>
      <c r="DJ112" s="1036"/>
      <c r="DK112" s="1036"/>
      <c r="DL112" s="1036" t="s">
        <v>126</v>
      </c>
      <c r="DM112" s="1036"/>
      <c r="DN112" s="1036"/>
      <c r="DO112" s="1036"/>
      <c r="DP112" s="1036"/>
      <c r="DQ112" s="1036" t="s">
        <v>126</v>
      </c>
      <c r="DR112" s="1036"/>
      <c r="DS112" s="1036"/>
      <c r="DT112" s="1036"/>
      <c r="DU112" s="1036"/>
      <c r="DV112" s="1037" t="s">
        <v>126</v>
      </c>
      <c r="DW112" s="1037"/>
      <c r="DX112" s="1037"/>
      <c r="DY112" s="1037"/>
      <c r="DZ112" s="1038"/>
    </row>
    <row r="113" spans="1:130" s="246" customFormat="1" ht="26.25" customHeight="1" x14ac:dyDescent="0.15">
      <c r="A113" s="1070"/>
      <c r="B113" s="1071"/>
      <c r="C113" s="1066" t="s">
        <v>437</v>
      </c>
      <c r="D113" s="1066"/>
      <c r="E113" s="1066"/>
      <c r="F113" s="1066"/>
      <c r="G113" s="1066"/>
      <c r="H113" s="1066"/>
      <c r="I113" s="1066"/>
      <c r="J113" s="1066"/>
      <c r="K113" s="1066"/>
      <c r="L113" s="1066"/>
      <c r="M113" s="1066"/>
      <c r="N113" s="1066"/>
      <c r="O113" s="1066"/>
      <c r="P113" s="1066"/>
      <c r="Q113" s="1066"/>
      <c r="R113" s="1066"/>
      <c r="S113" s="1066"/>
      <c r="T113" s="1066"/>
      <c r="U113" s="1066"/>
      <c r="V113" s="1066"/>
      <c r="W113" s="1066"/>
      <c r="X113" s="1066"/>
      <c r="Y113" s="1066"/>
      <c r="Z113" s="1067"/>
      <c r="AA113" s="1049">
        <v>189631</v>
      </c>
      <c r="AB113" s="1050"/>
      <c r="AC113" s="1050"/>
      <c r="AD113" s="1050"/>
      <c r="AE113" s="1051"/>
      <c r="AF113" s="1052">
        <v>184656</v>
      </c>
      <c r="AG113" s="1050"/>
      <c r="AH113" s="1050"/>
      <c r="AI113" s="1050"/>
      <c r="AJ113" s="1051"/>
      <c r="AK113" s="1052">
        <v>176015</v>
      </c>
      <c r="AL113" s="1050"/>
      <c r="AM113" s="1050"/>
      <c r="AN113" s="1050"/>
      <c r="AO113" s="1051"/>
      <c r="AP113" s="1053">
        <v>4.7</v>
      </c>
      <c r="AQ113" s="1054"/>
      <c r="AR113" s="1054"/>
      <c r="AS113" s="1054"/>
      <c r="AT113" s="1055"/>
      <c r="AU113" s="1016"/>
      <c r="AV113" s="1017"/>
      <c r="AW113" s="1017"/>
      <c r="AX113" s="1017"/>
      <c r="AY113" s="1017"/>
      <c r="AZ113" s="1065" t="s">
        <v>438</v>
      </c>
      <c r="BA113" s="1066"/>
      <c r="BB113" s="1066"/>
      <c r="BC113" s="1066"/>
      <c r="BD113" s="1066"/>
      <c r="BE113" s="1066"/>
      <c r="BF113" s="1066"/>
      <c r="BG113" s="1066"/>
      <c r="BH113" s="1066"/>
      <c r="BI113" s="1066"/>
      <c r="BJ113" s="1066"/>
      <c r="BK113" s="1066"/>
      <c r="BL113" s="1066"/>
      <c r="BM113" s="1066"/>
      <c r="BN113" s="1066"/>
      <c r="BO113" s="1066"/>
      <c r="BP113" s="1067"/>
      <c r="BQ113" s="1035">
        <v>597795</v>
      </c>
      <c r="BR113" s="1036"/>
      <c r="BS113" s="1036"/>
      <c r="BT113" s="1036"/>
      <c r="BU113" s="1036"/>
      <c r="BV113" s="1036">
        <v>692097</v>
      </c>
      <c r="BW113" s="1036"/>
      <c r="BX113" s="1036"/>
      <c r="BY113" s="1036"/>
      <c r="BZ113" s="1036"/>
      <c r="CA113" s="1036">
        <v>688499</v>
      </c>
      <c r="CB113" s="1036"/>
      <c r="CC113" s="1036"/>
      <c r="CD113" s="1036"/>
      <c r="CE113" s="1036"/>
      <c r="CF113" s="1030">
        <v>18.5</v>
      </c>
      <c r="CG113" s="1031"/>
      <c r="CH113" s="1031"/>
      <c r="CI113" s="1031"/>
      <c r="CJ113" s="1031"/>
      <c r="CK113" s="1061"/>
      <c r="CL113" s="1062"/>
      <c r="CM113" s="1032" t="s">
        <v>439</v>
      </c>
      <c r="CN113" s="1033"/>
      <c r="CO113" s="1033"/>
      <c r="CP113" s="1033"/>
      <c r="CQ113" s="1033"/>
      <c r="CR113" s="1033"/>
      <c r="CS113" s="1033"/>
      <c r="CT113" s="1033"/>
      <c r="CU113" s="1033"/>
      <c r="CV113" s="1033"/>
      <c r="CW113" s="1033"/>
      <c r="CX113" s="1033"/>
      <c r="CY113" s="1033"/>
      <c r="CZ113" s="1033"/>
      <c r="DA113" s="1033"/>
      <c r="DB113" s="1033"/>
      <c r="DC113" s="1033"/>
      <c r="DD113" s="1033"/>
      <c r="DE113" s="1033"/>
      <c r="DF113" s="1034"/>
      <c r="DG113" s="1074" t="s">
        <v>126</v>
      </c>
      <c r="DH113" s="1075"/>
      <c r="DI113" s="1075"/>
      <c r="DJ113" s="1075"/>
      <c r="DK113" s="1076"/>
      <c r="DL113" s="1077" t="s">
        <v>126</v>
      </c>
      <c r="DM113" s="1075"/>
      <c r="DN113" s="1075"/>
      <c r="DO113" s="1075"/>
      <c r="DP113" s="1076"/>
      <c r="DQ113" s="1077" t="s">
        <v>126</v>
      </c>
      <c r="DR113" s="1075"/>
      <c r="DS113" s="1075"/>
      <c r="DT113" s="1075"/>
      <c r="DU113" s="1076"/>
      <c r="DV113" s="1078" t="s">
        <v>126</v>
      </c>
      <c r="DW113" s="1079"/>
      <c r="DX113" s="1079"/>
      <c r="DY113" s="1079"/>
      <c r="DZ113" s="1080"/>
    </row>
    <row r="114" spans="1:130" s="246" customFormat="1" ht="26.25" customHeight="1" x14ac:dyDescent="0.15">
      <c r="A114" s="1070"/>
      <c r="B114" s="1071"/>
      <c r="C114" s="1066" t="s">
        <v>440</v>
      </c>
      <c r="D114" s="1066"/>
      <c r="E114" s="1066"/>
      <c r="F114" s="1066"/>
      <c r="G114" s="1066"/>
      <c r="H114" s="1066"/>
      <c r="I114" s="1066"/>
      <c r="J114" s="1066"/>
      <c r="K114" s="1066"/>
      <c r="L114" s="1066"/>
      <c r="M114" s="1066"/>
      <c r="N114" s="1066"/>
      <c r="O114" s="1066"/>
      <c r="P114" s="1066"/>
      <c r="Q114" s="1066"/>
      <c r="R114" s="1066"/>
      <c r="S114" s="1066"/>
      <c r="T114" s="1066"/>
      <c r="U114" s="1066"/>
      <c r="V114" s="1066"/>
      <c r="W114" s="1066"/>
      <c r="X114" s="1066"/>
      <c r="Y114" s="1066"/>
      <c r="Z114" s="1067"/>
      <c r="AA114" s="1074">
        <v>10305</v>
      </c>
      <c r="AB114" s="1075"/>
      <c r="AC114" s="1075"/>
      <c r="AD114" s="1075"/>
      <c r="AE114" s="1076"/>
      <c r="AF114" s="1077">
        <v>13108</v>
      </c>
      <c r="AG114" s="1075"/>
      <c r="AH114" s="1075"/>
      <c r="AI114" s="1075"/>
      <c r="AJ114" s="1076"/>
      <c r="AK114" s="1077">
        <v>10465</v>
      </c>
      <c r="AL114" s="1075"/>
      <c r="AM114" s="1075"/>
      <c r="AN114" s="1075"/>
      <c r="AO114" s="1076"/>
      <c r="AP114" s="1078">
        <v>0.3</v>
      </c>
      <c r="AQ114" s="1079"/>
      <c r="AR114" s="1079"/>
      <c r="AS114" s="1079"/>
      <c r="AT114" s="1080"/>
      <c r="AU114" s="1016"/>
      <c r="AV114" s="1017"/>
      <c r="AW114" s="1017"/>
      <c r="AX114" s="1017"/>
      <c r="AY114" s="1017"/>
      <c r="AZ114" s="1065" t="s">
        <v>441</v>
      </c>
      <c r="BA114" s="1066"/>
      <c r="BB114" s="1066"/>
      <c r="BC114" s="1066"/>
      <c r="BD114" s="1066"/>
      <c r="BE114" s="1066"/>
      <c r="BF114" s="1066"/>
      <c r="BG114" s="1066"/>
      <c r="BH114" s="1066"/>
      <c r="BI114" s="1066"/>
      <c r="BJ114" s="1066"/>
      <c r="BK114" s="1066"/>
      <c r="BL114" s="1066"/>
      <c r="BM114" s="1066"/>
      <c r="BN114" s="1066"/>
      <c r="BO114" s="1066"/>
      <c r="BP114" s="1067"/>
      <c r="BQ114" s="1035">
        <v>1333526</v>
      </c>
      <c r="BR114" s="1036"/>
      <c r="BS114" s="1036"/>
      <c r="BT114" s="1036"/>
      <c r="BU114" s="1036"/>
      <c r="BV114" s="1036">
        <v>1304407</v>
      </c>
      <c r="BW114" s="1036"/>
      <c r="BX114" s="1036"/>
      <c r="BY114" s="1036"/>
      <c r="BZ114" s="1036"/>
      <c r="CA114" s="1036">
        <v>1296307</v>
      </c>
      <c r="CB114" s="1036"/>
      <c r="CC114" s="1036"/>
      <c r="CD114" s="1036"/>
      <c r="CE114" s="1036"/>
      <c r="CF114" s="1030">
        <v>34.799999999999997</v>
      </c>
      <c r="CG114" s="1031"/>
      <c r="CH114" s="1031"/>
      <c r="CI114" s="1031"/>
      <c r="CJ114" s="1031"/>
      <c r="CK114" s="1061"/>
      <c r="CL114" s="1062"/>
      <c r="CM114" s="1032" t="s">
        <v>442</v>
      </c>
      <c r="CN114" s="1033"/>
      <c r="CO114" s="1033"/>
      <c r="CP114" s="1033"/>
      <c r="CQ114" s="1033"/>
      <c r="CR114" s="1033"/>
      <c r="CS114" s="1033"/>
      <c r="CT114" s="1033"/>
      <c r="CU114" s="1033"/>
      <c r="CV114" s="1033"/>
      <c r="CW114" s="1033"/>
      <c r="CX114" s="1033"/>
      <c r="CY114" s="1033"/>
      <c r="CZ114" s="1033"/>
      <c r="DA114" s="1033"/>
      <c r="DB114" s="1033"/>
      <c r="DC114" s="1033"/>
      <c r="DD114" s="1033"/>
      <c r="DE114" s="1033"/>
      <c r="DF114" s="1034"/>
      <c r="DG114" s="1074" t="s">
        <v>126</v>
      </c>
      <c r="DH114" s="1075"/>
      <c r="DI114" s="1075"/>
      <c r="DJ114" s="1075"/>
      <c r="DK114" s="1076"/>
      <c r="DL114" s="1077" t="s">
        <v>126</v>
      </c>
      <c r="DM114" s="1075"/>
      <c r="DN114" s="1075"/>
      <c r="DO114" s="1075"/>
      <c r="DP114" s="1076"/>
      <c r="DQ114" s="1077" t="s">
        <v>126</v>
      </c>
      <c r="DR114" s="1075"/>
      <c r="DS114" s="1075"/>
      <c r="DT114" s="1075"/>
      <c r="DU114" s="1076"/>
      <c r="DV114" s="1078" t="s">
        <v>126</v>
      </c>
      <c r="DW114" s="1079"/>
      <c r="DX114" s="1079"/>
      <c r="DY114" s="1079"/>
      <c r="DZ114" s="1080"/>
    </row>
    <row r="115" spans="1:130" s="246" customFormat="1" ht="26.25" customHeight="1" x14ac:dyDescent="0.15">
      <c r="A115" s="1070"/>
      <c r="B115" s="1071"/>
      <c r="C115" s="1066" t="s">
        <v>443</v>
      </c>
      <c r="D115" s="1066"/>
      <c r="E115" s="1066"/>
      <c r="F115" s="1066"/>
      <c r="G115" s="1066"/>
      <c r="H115" s="1066"/>
      <c r="I115" s="1066"/>
      <c r="J115" s="1066"/>
      <c r="K115" s="1066"/>
      <c r="L115" s="1066"/>
      <c r="M115" s="1066"/>
      <c r="N115" s="1066"/>
      <c r="O115" s="1066"/>
      <c r="P115" s="1066"/>
      <c r="Q115" s="1066"/>
      <c r="R115" s="1066"/>
      <c r="S115" s="1066"/>
      <c r="T115" s="1066"/>
      <c r="U115" s="1066"/>
      <c r="V115" s="1066"/>
      <c r="W115" s="1066"/>
      <c r="X115" s="1066"/>
      <c r="Y115" s="1066"/>
      <c r="Z115" s="1067"/>
      <c r="AA115" s="1049">
        <v>176094</v>
      </c>
      <c r="AB115" s="1050"/>
      <c r="AC115" s="1050"/>
      <c r="AD115" s="1050"/>
      <c r="AE115" s="1051"/>
      <c r="AF115" s="1052">
        <v>132470</v>
      </c>
      <c r="AG115" s="1050"/>
      <c r="AH115" s="1050"/>
      <c r="AI115" s="1050"/>
      <c r="AJ115" s="1051"/>
      <c r="AK115" s="1052">
        <v>126920</v>
      </c>
      <c r="AL115" s="1050"/>
      <c r="AM115" s="1050"/>
      <c r="AN115" s="1050"/>
      <c r="AO115" s="1051"/>
      <c r="AP115" s="1053">
        <v>3.4</v>
      </c>
      <c r="AQ115" s="1054"/>
      <c r="AR115" s="1054"/>
      <c r="AS115" s="1054"/>
      <c r="AT115" s="1055"/>
      <c r="AU115" s="1016"/>
      <c r="AV115" s="1017"/>
      <c r="AW115" s="1017"/>
      <c r="AX115" s="1017"/>
      <c r="AY115" s="1017"/>
      <c r="AZ115" s="1065" t="s">
        <v>444</v>
      </c>
      <c r="BA115" s="1066"/>
      <c r="BB115" s="1066"/>
      <c r="BC115" s="1066"/>
      <c r="BD115" s="1066"/>
      <c r="BE115" s="1066"/>
      <c r="BF115" s="1066"/>
      <c r="BG115" s="1066"/>
      <c r="BH115" s="1066"/>
      <c r="BI115" s="1066"/>
      <c r="BJ115" s="1066"/>
      <c r="BK115" s="1066"/>
      <c r="BL115" s="1066"/>
      <c r="BM115" s="1066"/>
      <c r="BN115" s="1066"/>
      <c r="BO115" s="1066"/>
      <c r="BP115" s="1067"/>
      <c r="BQ115" s="1035" t="s">
        <v>126</v>
      </c>
      <c r="BR115" s="1036"/>
      <c r="BS115" s="1036"/>
      <c r="BT115" s="1036"/>
      <c r="BU115" s="1036"/>
      <c r="BV115" s="1036" t="s">
        <v>126</v>
      </c>
      <c r="BW115" s="1036"/>
      <c r="BX115" s="1036"/>
      <c r="BY115" s="1036"/>
      <c r="BZ115" s="1036"/>
      <c r="CA115" s="1036" t="s">
        <v>126</v>
      </c>
      <c r="CB115" s="1036"/>
      <c r="CC115" s="1036"/>
      <c r="CD115" s="1036"/>
      <c r="CE115" s="1036"/>
      <c r="CF115" s="1030" t="s">
        <v>126</v>
      </c>
      <c r="CG115" s="1031"/>
      <c r="CH115" s="1031"/>
      <c r="CI115" s="1031"/>
      <c r="CJ115" s="1031"/>
      <c r="CK115" s="1061"/>
      <c r="CL115" s="1062"/>
      <c r="CM115" s="1065" t="s">
        <v>445</v>
      </c>
      <c r="CN115" s="1086"/>
      <c r="CO115" s="1086"/>
      <c r="CP115" s="1086"/>
      <c r="CQ115" s="1086"/>
      <c r="CR115" s="1086"/>
      <c r="CS115" s="1086"/>
      <c r="CT115" s="1086"/>
      <c r="CU115" s="1086"/>
      <c r="CV115" s="1086"/>
      <c r="CW115" s="1086"/>
      <c r="CX115" s="1086"/>
      <c r="CY115" s="1086"/>
      <c r="CZ115" s="1086"/>
      <c r="DA115" s="1086"/>
      <c r="DB115" s="1086"/>
      <c r="DC115" s="1086"/>
      <c r="DD115" s="1086"/>
      <c r="DE115" s="1086"/>
      <c r="DF115" s="1067"/>
      <c r="DG115" s="1074" t="s">
        <v>126</v>
      </c>
      <c r="DH115" s="1075"/>
      <c r="DI115" s="1075"/>
      <c r="DJ115" s="1075"/>
      <c r="DK115" s="1076"/>
      <c r="DL115" s="1077" t="s">
        <v>126</v>
      </c>
      <c r="DM115" s="1075"/>
      <c r="DN115" s="1075"/>
      <c r="DO115" s="1075"/>
      <c r="DP115" s="1076"/>
      <c r="DQ115" s="1077" t="s">
        <v>126</v>
      </c>
      <c r="DR115" s="1075"/>
      <c r="DS115" s="1075"/>
      <c r="DT115" s="1075"/>
      <c r="DU115" s="1076"/>
      <c r="DV115" s="1078" t="s">
        <v>126</v>
      </c>
      <c r="DW115" s="1079"/>
      <c r="DX115" s="1079"/>
      <c r="DY115" s="1079"/>
      <c r="DZ115" s="1080"/>
    </row>
    <row r="116" spans="1:130" s="246" customFormat="1" ht="26.25" customHeight="1" x14ac:dyDescent="0.15">
      <c r="A116" s="1072"/>
      <c r="B116" s="1073"/>
      <c r="C116" s="1081" t="s">
        <v>446</v>
      </c>
      <c r="D116" s="1081"/>
      <c r="E116" s="1081"/>
      <c r="F116" s="1081"/>
      <c r="G116" s="1081"/>
      <c r="H116" s="1081"/>
      <c r="I116" s="1081"/>
      <c r="J116" s="1081"/>
      <c r="K116" s="1081"/>
      <c r="L116" s="1081"/>
      <c r="M116" s="1081"/>
      <c r="N116" s="1081"/>
      <c r="O116" s="1081"/>
      <c r="P116" s="1081"/>
      <c r="Q116" s="1081"/>
      <c r="R116" s="1081"/>
      <c r="S116" s="1081"/>
      <c r="T116" s="1081"/>
      <c r="U116" s="1081"/>
      <c r="V116" s="1081"/>
      <c r="W116" s="1081"/>
      <c r="X116" s="1081"/>
      <c r="Y116" s="1081"/>
      <c r="Z116" s="1082"/>
      <c r="AA116" s="1074">
        <v>154</v>
      </c>
      <c r="AB116" s="1075"/>
      <c r="AC116" s="1075"/>
      <c r="AD116" s="1075"/>
      <c r="AE116" s="1076"/>
      <c r="AF116" s="1077">
        <v>109</v>
      </c>
      <c r="AG116" s="1075"/>
      <c r="AH116" s="1075"/>
      <c r="AI116" s="1075"/>
      <c r="AJ116" s="1076"/>
      <c r="AK116" s="1077">
        <v>108</v>
      </c>
      <c r="AL116" s="1075"/>
      <c r="AM116" s="1075"/>
      <c r="AN116" s="1075"/>
      <c r="AO116" s="1076"/>
      <c r="AP116" s="1078">
        <v>0</v>
      </c>
      <c r="AQ116" s="1079"/>
      <c r="AR116" s="1079"/>
      <c r="AS116" s="1079"/>
      <c r="AT116" s="1080"/>
      <c r="AU116" s="1016"/>
      <c r="AV116" s="1017"/>
      <c r="AW116" s="1017"/>
      <c r="AX116" s="1017"/>
      <c r="AY116" s="1017"/>
      <c r="AZ116" s="1083" t="s">
        <v>447</v>
      </c>
      <c r="BA116" s="1084"/>
      <c r="BB116" s="1084"/>
      <c r="BC116" s="1084"/>
      <c r="BD116" s="1084"/>
      <c r="BE116" s="1084"/>
      <c r="BF116" s="1084"/>
      <c r="BG116" s="1084"/>
      <c r="BH116" s="1084"/>
      <c r="BI116" s="1084"/>
      <c r="BJ116" s="1084"/>
      <c r="BK116" s="1084"/>
      <c r="BL116" s="1084"/>
      <c r="BM116" s="1084"/>
      <c r="BN116" s="1084"/>
      <c r="BO116" s="1084"/>
      <c r="BP116" s="1085"/>
      <c r="BQ116" s="1035" t="s">
        <v>126</v>
      </c>
      <c r="BR116" s="1036"/>
      <c r="BS116" s="1036"/>
      <c r="BT116" s="1036"/>
      <c r="BU116" s="1036"/>
      <c r="BV116" s="1036" t="s">
        <v>126</v>
      </c>
      <c r="BW116" s="1036"/>
      <c r="BX116" s="1036"/>
      <c r="BY116" s="1036"/>
      <c r="BZ116" s="1036"/>
      <c r="CA116" s="1036" t="s">
        <v>126</v>
      </c>
      <c r="CB116" s="1036"/>
      <c r="CC116" s="1036"/>
      <c r="CD116" s="1036"/>
      <c r="CE116" s="1036"/>
      <c r="CF116" s="1030" t="s">
        <v>126</v>
      </c>
      <c r="CG116" s="1031"/>
      <c r="CH116" s="1031"/>
      <c r="CI116" s="1031"/>
      <c r="CJ116" s="1031"/>
      <c r="CK116" s="1061"/>
      <c r="CL116" s="1062"/>
      <c r="CM116" s="1032" t="s">
        <v>448</v>
      </c>
      <c r="CN116" s="1033"/>
      <c r="CO116" s="1033"/>
      <c r="CP116" s="1033"/>
      <c r="CQ116" s="1033"/>
      <c r="CR116" s="1033"/>
      <c r="CS116" s="1033"/>
      <c r="CT116" s="1033"/>
      <c r="CU116" s="1033"/>
      <c r="CV116" s="1033"/>
      <c r="CW116" s="1033"/>
      <c r="CX116" s="1033"/>
      <c r="CY116" s="1033"/>
      <c r="CZ116" s="1033"/>
      <c r="DA116" s="1033"/>
      <c r="DB116" s="1033"/>
      <c r="DC116" s="1033"/>
      <c r="DD116" s="1033"/>
      <c r="DE116" s="1033"/>
      <c r="DF116" s="1034"/>
      <c r="DG116" s="1074" t="s">
        <v>126</v>
      </c>
      <c r="DH116" s="1075"/>
      <c r="DI116" s="1075"/>
      <c r="DJ116" s="1075"/>
      <c r="DK116" s="1076"/>
      <c r="DL116" s="1077" t="s">
        <v>126</v>
      </c>
      <c r="DM116" s="1075"/>
      <c r="DN116" s="1075"/>
      <c r="DO116" s="1075"/>
      <c r="DP116" s="1076"/>
      <c r="DQ116" s="1077" t="s">
        <v>126</v>
      </c>
      <c r="DR116" s="1075"/>
      <c r="DS116" s="1075"/>
      <c r="DT116" s="1075"/>
      <c r="DU116" s="1076"/>
      <c r="DV116" s="1078" t="s">
        <v>126</v>
      </c>
      <c r="DW116" s="1079"/>
      <c r="DX116" s="1079"/>
      <c r="DY116" s="1079"/>
      <c r="DZ116" s="1080"/>
    </row>
    <row r="117" spans="1:130" s="246" customFormat="1" ht="26.25" customHeight="1" x14ac:dyDescent="0.15">
      <c r="A117" s="1020" t="s">
        <v>185</v>
      </c>
      <c r="B117" s="1001"/>
      <c r="C117" s="1001"/>
      <c r="D117" s="1001"/>
      <c r="E117" s="1001"/>
      <c r="F117" s="1001"/>
      <c r="G117" s="1001"/>
      <c r="H117" s="1001"/>
      <c r="I117" s="1001"/>
      <c r="J117" s="1001"/>
      <c r="K117" s="1001"/>
      <c r="L117" s="1001"/>
      <c r="M117" s="1001"/>
      <c r="N117" s="1001"/>
      <c r="O117" s="1001"/>
      <c r="P117" s="1001"/>
      <c r="Q117" s="1001"/>
      <c r="R117" s="1001"/>
      <c r="S117" s="1001"/>
      <c r="T117" s="1001"/>
      <c r="U117" s="1001"/>
      <c r="V117" s="1001"/>
      <c r="W117" s="1001"/>
      <c r="X117" s="1001"/>
      <c r="Y117" s="1091" t="s">
        <v>449</v>
      </c>
      <c r="Z117" s="1002"/>
      <c r="AA117" s="1092">
        <v>1418279</v>
      </c>
      <c r="AB117" s="1093"/>
      <c r="AC117" s="1093"/>
      <c r="AD117" s="1093"/>
      <c r="AE117" s="1094"/>
      <c r="AF117" s="1095">
        <v>1388637</v>
      </c>
      <c r="AG117" s="1093"/>
      <c r="AH117" s="1093"/>
      <c r="AI117" s="1093"/>
      <c r="AJ117" s="1094"/>
      <c r="AK117" s="1095">
        <v>1633610</v>
      </c>
      <c r="AL117" s="1093"/>
      <c r="AM117" s="1093"/>
      <c r="AN117" s="1093"/>
      <c r="AO117" s="1094"/>
      <c r="AP117" s="1096"/>
      <c r="AQ117" s="1097"/>
      <c r="AR117" s="1097"/>
      <c r="AS117" s="1097"/>
      <c r="AT117" s="1098"/>
      <c r="AU117" s="1016"/>
      <c r="AV117" s="1017"/>
      <c r="AW117" s="1017"/>
      <c r="AX117" s="1017"/>
      <c r="AY117" s="1017"/>
      <c r="AZ117" s="1083" t="s">
        <v>450</v>
      </c>
      <c r="BA117" s="1084"/>
      <c r="BB117" s="1084"/>
      <c r="BC117" s="1084"/>
      <c r="BD117" s="1084"/>
      <c r="BE117" s="1084"/>
      <c r="BF117" s="1084"/>
      <c r="BG117" s="1084"/>
      <c r="BH117" s="1084"/>
      <c r="BI117" s="1084"/>
      <c r="BJ117" s="1084"/>
      <c r="BK117" s="1084"/>
      <c r="BL117" s="1084"/>
      <c r="BM117" s="1084"/>
      <c r="BN117" s="1084"/>
      <c r="BO117" s="1084"/>
      <c r="BP117" s="1085"/>
      <c r="BQ117" s="1035" t="s">
        <v>126</v>
      </c>
      <c r="BR117" s="1036"/>
      <c r="BS117" s="1036"/>
      <c r="BT117" s="1036"/>
      <c r="BU117" s="1036"/>
      <c r="BV117" s="1036" t="s">
        <v>126</v>
      </c>
      <c r="BW117" s="1036"/>
      <c r="BX117" s="1036"/>
      <c r="BY117" s="1036"/>
      <c r="BZ117" s="1036"/>
      <c r="CA117" s="1036" t="s">
        <v>126</v>
      </c>
      <c r="CB117" s="1036"/>
      <c r="CC117" s="1036"/>
      <c r="CD117" s="1036"/>
      <c r="CE117" s="1036"/>
      <c r="CF117" s="1030" t="s">
        <v>126</v>
      </c>
      <c r="CG117" s="1031"/>
      <c r="CH117" s="1031"/>
      <c r="CI117" s="1031"/>
      <c r="CJ117" s="1031"/>
      <c r="CK117" s="1061"/>
      <c r="CL117" s="1062"/>
      <c r="CM117" s="1032" t="s">
        <v>451</v>
      </c>
      <c r="CN117" s="1033"/>
      <c r="CO117" s="1033"/>
      <c r="CP117" s="1033"/>
      <c r="CQ117" s="1033"/>
      <c r="CR117" s="1033"/>
      <c r="CS117" s="1033"/>
      <c r="CT117" s="1033"/>
      <c r="CU117" s="1033"/>
      <c r="CV117" s="1033"/>
      <c r="CW117" s="1033"/>
      <c r="CX117" s="1033"/>
      <c r="CY117" s="1033"/>
      <c r="CZ117" s="1033"/>
      <c r="DA117" s="1033"/>
      <c r="DB117" s="1033"/>
      <c r="DC117" s="1033"/>
      <c r="DD117" s="1033"/>
      <c r="DE117" s="1033"/>
      <c r="DF117" s="1034"/>
      <c r="DG117" s="1074" t="s">
        <v>126</v>
      </c>
      <c r="DH117" s="1075"/>
      <c r="DI117" s="1075"/>
      <c r="DJ117" s="1075"/>
      <c r="DK117" s="1076"/>
      <c r="DL117" s="1077" t="s">
        <v>126</v>
      </c>
      <c r="DM117" s="1075"/>
      <c r="DN117" s="1075"/>
      <c r="DO117" s="1075"/>
      <c r="DP117" s="1076"/>
      <c r="DQ117" s="1077" t="s">
        <v>126</v>
      </c>
      <c r="DR117" s="1075"/>
      <c r="DS117" s="1075"/>
      <c r="DT117" s="1075"/>
      <c r="DU117" s="1076"/>
      <c r="DV117" s="1078" t="s">
        <v>126</v>
      </c>
      <c r="DW117" s="1079"/>
      <c r="DX117" s="1079"/>
      <c r="DY117" s="1079"/>
      <c r="DZ117" s="1080"/>
    </row>
    <row r="118" spans="1:130" s="246" customFormat="1" ht="26.25" customHeight="1" x14ac:dyDescent="0.15">
      <c r="A118" s="1020" t="s">
        <v>425</v>
      </c>
      <c r="B118" s="1001"/>
      <c r="C118" s="1001"/>
      <c r="D118" s="1001"/>
      <c r="E118" s="1001"/>
      <c r="F118" s="1001"/>
      <c r="G118" s="1001"/>
      <c r="H118" s="1001"/>
      <c r="I118" s="1001"/>
      <c r="J118" s="1001"/>
      <c r="K118" s="1001"/>
      <c r="L118" s="1001"/>
      <c r="M118" s="1001"/>
      <c r="N118" s="1001"/>
      <c r="O118" s="1001"/>
      <c r="P118" s="1001"/>
      <c r="Q118" s="1001"/>
      <c r="R118" s="1001"/>
      <c r="S118" s="1001"/>
      <c r="T118" s="1001"/>
      <c r="U118" s="1001"/>
      <c r="V118" s="1001"/>
      <c r="W118" s="1001"/>
      <c r="X118" s="1001"/>
      <c r="Y118" s="1001"/>
      <c r="Z118" s="1002"/>
      <c r="AA118" s="1000" t="s">
        <v>423</v>
      </c>
      <c r="AB118" s="1001"/>
      <c r="AC118" s="1001"/>
      <c r="AD118" s="1001"/>
      <c r="AE118" s="1002"/>
      <c r="AF118" s="1000" t="s">
        <v>305</v>
      </c>
      <c r="AG118" s="1001"/>
      <c r="AH118" s="1001"/>
      <c r="AI118" s="1001"/>
      <c r="AJ118" s="1002"/>
      <c r="AK118" s="1000" t="s">
        <v>304</v>
      </c>
      <c r="AL118" s="1001"/>
      <c r="AM118" s="1001"/>
      <c r="AN118" s="1001"/>
      <c r="AO118" s="1002"/>
      <c r="AP118" s="1087" t="s">
        <v>424</v>
      </c>
      <c r="AQ118" s="1088"/>
      <c r="AR118" s="1088"/>
      <c r="AS118" s="1088"/>
      <c r="AT118" s="1089"/>
      <c r="AU118" s="1016"/>
      <c r="AV118" s="1017"/>
      <c r="AW118" s="1017"/>
      <c r="AX118" s="1017"/>
      <c r="AY118" s="1017"/>
      <c r="AZ118" s="1090" t="s">
        <v>452</v>
      </c>
      <c r="BA118" s="1081"/>
      <c r="BB118" s="1081"/>
      <c r="BC118" s="1081"/>
      <c r="BD118" s="1081"/>
      <c r="BE118" s="1081"/>
      <c r="BF118" s="1081"/>
      <c r="BG118" s="1081"/>
      <c r="BH118" s="1081"/>
      <c r="BI118" s="1081"/>
      <c r="BJ118" s="1081"/>
      <c r="BK118" s="1081"/>
      <c r="BL118" s="1081"/>
      <c r="BM118" s="1081"/>
      <c r="BN118" s="1081"/>
      <c r="BO118" s="1081"/>
      <c r="BP118" s="1082"/>
      <c r="BQ118" s="1113" t="s">
        <v>126</v>
      </c>
      <c r="BR118" s="1114"/>
      <c r="BS118" s="1114"/>
      <c r="BT118" s="1114"/>
      <c r="BU118" s="1114"/>
      <c r="BV118" s="1114" t="s">
        <v>126</v>
      </c>
      <c r="BW118" s="1114"/>
      <c r="BX118" s="1114"/>
      <c r="BY118" s="1114"/>
      <c r="BZ118" s="1114"/>
      <c r="CA118" s="1114" t="s">
        <v>126</v>
      </c>
      <c r="CB118" s="1114"/>
      <c r="CC118" s="1114"/>
      <c r="CD118" s="1114"/>
      <c r="CE118" s="1114"/>
      <c r="CF118" s="1030" t="s">
        <v>126</v>
      </c>
      <c r="CG118" s="1031"/>
      <c r="CH118" s="1031"/>
      <c r="CI118" s="1031"/>
      <c r="CJ118" s="1031"/>
      <c r="CK118" s="1061"/>
      <c r="CL118" s="1062"/>
      <c r="CM118" s="1032" t="s">
        <v>453</v>
      </c>
      <c r="CN118" s="1033"/>
      <c r="CO118" s="1033"/>
      <c r="CP118" s="1033"/>
      <c r="CQ118" s="1033"/>
      <c r="CR118" s="1033"/>
      <c r="CS118" s="1033"/>
      <c r="CT118" s="1033"/>
      <c r="CU118" s="1033"/>
      <c r="CV118" s="1033"/>
      <c r="CW118" s="1033"/>
      <c r="CX118" s="1033"/>
      <c r="CY118" s="1033"/>
      <c r="CZ118" s="1033"/>
      <c r="DA118" s="1033"/>
      <c r="DB118" s="1033"/>
      <c r="DC118" s="1033"/>
      <c r="DD118" s="1033"/>
      <c r="DE118" s="1033"/>
      <c r="DF118" s="1034"/>
      <c r="DG118" s="1074" t="s">
        <v>126</v>
      </c>
      <c r="DH118" s="1075"/>
      <c r="DI118" s="1075"/>
      <c r="DJ118" s="1075"/>
      <c r="DK118" s="1076"/>
      <c r="DL118" s="1077" t="s">
        <v>126</v>
      </c>
      <c r="DM118" s="1075"/>
      <c r="DN118" s="1075"/>
      <c r="DO118" s="1075"/>
      <c r="DP118" s="1076"/>
      <c r="DQ118" s="1077" t="s">
        <v>126</v>
      </c>
      <c r="DR118" s="1075"/>
      <c r="DS118" s="1075"/>
      <c r="DT118" s="1075"/>
      <c r="DU118" s="1076"/>
      <c r="DV118" s="1078" t="s">
        <v>126</v>
      </c>
      <c r="DW118" s="1079"/>
      <c r="DX118" s="1079"/>
      <c r="DY118" s="1079"/>
      <c r="DZ118" s="1080"/>
    </row>
    <row r="119" spans="1:130" s="246" customFormat="1" ht="26.25" customHeight="1" x14ac:dyDescent="0.15">
      <c r="A119" s="1174" t="s">
        <v>428</v>
      </c>
      <c r="B119" s="1060"/>
      <c r="C119" s="1039" t="s">
        <v>429</v>
      </c>
      <c r="D119" s="1040"/>
      <c r="E119" s="1040"/>
      <c r="F119" s="1040"/>
      <c r="G119" s="1040"/>
      <c r="H119" s="1040"/>
      <c r="I119" s="1040"/>
      <c r="J119" s="1040"/>
      <c r="K119" s="1040"/>
      <c r="L119" s="1040"/>
      <c r="M119" s="1040"/>
      <c r="N119" s="1040"/>
      <c r="O119" s="1040"/>
      <c r="P119" s="1040"/>
      <c r="Q119" s="1040"/>
      <c r="R119" s="1040"/>
      <c r="S119" s="1040"/>
      <c r="T119" s="1040"/>
      <c r="U119" s="1040"/>
      <c r="V119" s="1040"/>
      <c r="W119" s="1040"/>
      <c r="X119" s="1040"/>
      <c r="Y119" s="1040"/>
      <c r="Z119" s="1041"/>
      <c r="AA119" s="1007" t="s">
        <v>126</v>
      </c>
      <c r="AB119" s="1008"/>
      <c r="AC119" s="1008"/>
      <c r="AD119" s="1008"/>
      <c r="AE119" s="1009"/>
      <c r="AF119" s="1010" t="s">
        <v>126</v>
      </c>
      <c r="AG119" s="1008"/>
      <c r="AH119" s="1008"/>
      <c r="AI119" s="1008"/>
      <c r="AJ119" s="1009"/>
      <c r="AK119" s="1010" t="s">
        <v>126</v>
      </c>
      <c r="AL119" s="1008"/>
      <c r="AM119" s="1008"/>
      <c r="AN119" s="1008"/>
      <c r="AO119" s="1009"/>
      <c r="AP119" s="1011" t="s">
        <v>126</v>
      </c>
      <c r="AQ119" s="1012"/>
      <c r="AR119" s="1012"/>
      <c r="AS119" s="1012"/>
      <c r="AT119" s="1013"/>
      <c r="AU119" s="1018"/>
      <c r="AV119" s="1019"/>
      <c r="AW119" s="1019"/>
      <c r="AX119" s="1019"/>
      <c r="AY119" s="1019"/>
      <c r="AZ119" s="277" t="s">
        <v>185</v>
      </c>
      <c r="BA119" s="277"/>
      <c r="BB119" s="277"/>
      <c r="BC119" s="277"/>
      <c r="BD119" s="277"/>
      <c r="BE119" s="277"/>
      <c r="BF119" s="277"/>
      <c r="BG119" s="277"/>
      <c r="BH119" s="277"/>
      <c r="BI119" s="277"/>
      <c r="BJ119" s="277"/>
      <c r="BK119" s="277"/>
      <c r="BL119" s="277"/>
      <c r="BM119" s="277"/>
      <c r="BN119" s="277"/>
      <c r="BO119" s="1091" t="s">
        <v>454</v>
      </c>
      <c r="BP119" s="1122"/>
      <c r="BQ119" s="1113">
        <v>16383769</v>
      </c>
      <c r="BR119" s="1114"/>
      <c r="BS119" s="1114"/>
      <c r="BT119" s="1114"/>
      <c r="BU119" s="1114"/>
      <c r="BV119" s="1114">
        <v>15998829</v>
      </c>
      <c r="BW119" s="1114"/>
      <c r="BX119" s="1114"/>
      <c r="BY119" s="1114"/>
      <c r="BZ119" s="1114"/>
      <c r="CA119" s="1114">
        <v>15695188</v>
      </c>
      <c r="CB119" s="1114"/>
      <c r="CC119" s="1114"/>
      <c r="CD119" s="1114"/>
      <c r="CE119" s="1114"/>
      <c r="CF119" s="1115"/>
      <c r="CG119" s="1116"/>
      <c r="CH119" s="1116"/>
      <c r="CI119" s="1116"/>
      <c r="CJ119" s="1117"/>
      <c r="CK119" s="1063"/>
      <c r="CL119" s="1064"/>
      <c r="CM119" s="1118" t="s">
        <v>455</v>
      </c>
      <c r="CN119" s="1119"/>
      <c r="CO119" s="1119"/>
      <c r="CP119" s="1119"/>
      <c r="CQ119" s="1119"/>
      <c r="CR119" s="1119"/>
      <c r="CS119" s="1119"/>
      <c r="CT119" s="1119"/>
      <c r="CU119" s="1119"/>
      <c r="CV119" s="1119"/>
      <c r="CW119" s="1119"/>
      <c r="CX119" s="1119"/>
      <c r="CY119" s="1119"/>
      <c r="CZ119" s="1119"/>
      <c r="DA119" s="1119"/>
      <c r="DB119" s="1119"/>
      <c r="DC119" s="1119"/>
      <c r="DD119" s="1119"/>
      <c r="DE119" s="1119"/>
      <c r="DF119" s="1120"/>
      <c r="DG119" s="1121">
        <v>448514</v>
      </c>
      <c r="DH119" s="1100"/>
      <c r="DI119" s="1100"/>
      <c r="DJ119" s="1100"/>
      <c r="DK119" s="1101"/>
      <c r="DL119" s="1099">
        <v>339696</v>
      </c>
      <c r="DM119" s="1100"/>
      <c r="DN119" s="1100"/>
      <c r="DO119" s="1100"/>
      <c r="DP119" s="1101"/>
      <c r="DQ119" s="1099">
        <v>407769</v>
      </c>
      <c r="DR119" s="1100"/>
      <c r="DS119" s="1100"/>
      <c r="DT119" s="1100"/>
      <c r="DU119" s="1101"/>
      <c r="DV119" s="1102">
        <v>11</v>
      </c>
      <c r="DW119" s="1103"/>
      <c r="DX119" s="1103"/>
      <c r="DY119" s="1103"/>
      <c r="DZ119" s="1104"/>
    </row>
    <row r="120" spans="1:130" s="246" customFormat="1" ht="26.25" customHeight="1" x14ac:dyDescent="0.15">
      <c r="A120" s="1175"/>
      <c r="B120" s="1062"/>
      <c r="C120" s="1032" t="s">
        <v>432</v>
      </c>
      <c r="D120" s="1033"/>
      <c r="E120" s="1033"/>
      <c r="F120" s="1033"/>
      <c r="G120" s="1033"/>
      <c r="H120" s="1033"/>
      <c r="I120" s="1033"/>
      <c r="J120" s="1033"/>
      <c r="K120" s="1033"/>
      <c r="L120" s="1033"/>
      <c r="M120" s="1033"/>
      <c r="N120" s="1033"/>
      <c r="O120" s="1033"/>
      <c r="P120" s="1033"/>
      <c r="Q120" s="1033"/>
      <c r="R120" s="1033"/>
      <c r="S120" s="1033"/>
      <c r="T120" s="1033"/>
      <c r="U120" s="1033"/>
      <c r="V120" s="1033"/>
      <c r="W120" s="1033"/>
      <c r="X120" s="1033"/>
      <c r="Y120" s="1033"/>
      <c r="Z120" s="1034"/>
      <c r="AA120" s="1074" t="s">
        <v>126</v>
      </c>
      <c r="AB120" s="1075"/>
      <c r="AC120" s="1075"/>
      <c r="AD120" s="1075"/>
      <c r="AE120" s="1076"/>
      <c r="AF120" s="1077" t="s">
        <v>126</v>
      </c>
      <c r="AG120" s="1075"/>
      <c r="AH120" s="1075"/>
      <c r="AI120" s="1075"/>
      <c r="AJ120" s="1076"/>
      <c r="AK120" s="1077" t="s">
        <v>126</v>
      </c>
      <c r="AL120" s="1075"/>
      <c r="AM120" s="1075"/>
      <c r="AN120" s="1075"/>
      <c r="AO120" s="1076"/>
      <c r="AP120" s="1078" t="s">
        <v>126</v>
      </c>
      <c r="AQ120" s="1079"/>
      <c r="AR120" s="1079"/>
      <c r="AS120" s="1079"/>
      <c r="AT120" s="1080"/>
      <c r="AU120" s="1105" t="s">
        <v>456</v>
      </c>
      <c r="AV120" s="1106"/>
      <c r="AW120" s="1106"/>
      <c r="AX120" s="1106"/>
      <c r="AY120" s="1107"/>
      <c r="AZ120" s="1056" t="s">
        <v>457</v>
      </c>
      <c r="BA120" s="1005"/>
      <c r="BB120" s="1005"/>
      <c r="BC120" s="1005"/>
      <c r="BD120" s="1005"/>
      <c r="BE120" s="1005"/>
      <c r="BF120" s="1005"/>
      <c r="BG120" s="1005"/>
      <c r="BH120" s="1005"/>
      <c r="BI120" s="1005"/>
      <c r="BJ120" s="1005"/>
      <c r="BK120" s="1005"/>
      <c r="BL120" s="1005"/>
      <c r="BM120" s="1005"/>
      <c r="BN120" s="1005"/>
      <c r="BO120" s="1005"/>
      <c r="BP120" s="1006"/>
      <c r="BQ120" s="1042">
        <v>740175</v>
      </c>
      <c r="BR120" s="1043"/>
      <c r="BS120" s="1043"/>
      <c r="BT120" s="1043"/>
      <c r="BU120" s="1043"/>
      <c r="BV120" s="1043">
        <v>885665</v>
      </c>
      <c r="BW120" s="1043"/>
      <c r="BX120" s="1043"/>
      <c r="BY120" s="1043"/>
      <c r="BZ120" s="1043"/>
      <c r="CA120" s="1043">
        <v>902516</v>
      </c>
      <c r="CB120" s="1043"/>
      <c r="CC120" s="1043"/>
      <c r="CD120" s="1043"/>
      <c r="CE120" s="1043"/>
      <c r="CF120" s="1057">
        <v>24.2</v>
      </c>
      <c r="CG120" s="1058"/>
      <c r="CH120" s="1058"/>
      <c r="CI120" s="1058"/>
      <c r="CJ120" s="1058"/>
      <c r="CK120" s="1123" t="s">
        <v>458</v>
      </c>
      <c r="CL120" s="1124"/>
      <c r="CM120" s="1124"/>
      <c r="CN120" s="1124"/>
      <c r="CO120" s="1125"/>
      <c r="CP120" s="1131" t="s">
        <v>404</v>
      </c>
      <c r="CQ120" s="1132"/>
      <c r="CR120" s="1132"/>
      <c r="CS120" s="1132"/>
      <c r="CT120" s="1132"/>
      <c r="CU120" s="1132"/>
      <c r="CV120" s="1132"/>
      <c r="CW120" s="1132"/>
      <c r="CX120" s="1132"/>
      <c r="CY120" s="1132"/>
      <c r="CZ120" s="1132"/>
      <c r="DA120" s="1132"/>
      <c r="DB120" s="1132"/>
      <c r="DC120" s="1132"/>
      <c r="DD120" s="1132"/>
      <c r="DE120" s="1132"/>
      <c r="DF120" s="1133"/>
      <c r="DG120" s="1042">
        <v>1746381</v>
      </c>
      <c r="DH120" s="1043"/>
      <c r="DI120" s="1043"/>
      <c r="DJ120" s="1043"/>
      <c r="DK120" s="1043"/>
      <c r="DL120" s="1043">
        <v>1607257</v>
      </c>
      <c r="DM120" s="1043"/>
      <c r="DN120" s="1043"/>
      <c r="DO120" s="1043"/>
      <c r="DP120" s="1043"/>
      <c r="DQ120" s="1043">
        <v>1478066</v>
      </c>
      <c r="DR120" s="1043"/>
      <c r="DS120" s="1043"/>
      <c r="DT120" s="1043"/>
      <c r="DU120" s="1043"/>
      <c r="DV120" s="1044">
        <v>39.700000000000003</v>
      </c>
      <c r="DW120" s="1044"/>
      <c r="DX120" s="1044"/>
      <c r="DY120" s="1044"/>
      <c r="DZ120" s="1045"/>
    </row>
    <row r="121" spans="1:130" s="246" customFormat="1" ht="26.25" customHeight="1" x14ac:dyDescent="0.15">
      <c r="A121" s="1175"/>
      <c r="B121" s="1062"/>
      <c r="C121" s="1083" t="s">
        <v>459</v>
      </c>
      <c r="D121" s="1084"/>
      <c r="E121" s="1084"/>
      <c r="F121" s="1084"/>
      <c r="G121" s="1084"/>
      <c r="H121" s="1084"/>
      <c r="I121" s="1084"/>
      <c r="J121" s="1084"/>
      <c r="K121" s="1084"/>
      <c r="L121" s="1084"/>
      <c r="M121" s="1084"/>
      <c r="N121" s="1084"/>
      <c r="O121" s="1084"/>
      <c r="P121" s="1084"/>
      <c r="Q121" s="1084"/>
      <c r="R121" s="1084"/>
      <c r="S121" s="1084"/>
      <c r="T121" s="1084"/>
      <c r="U121" s="1084"/>
      <c r="V121" s="1084"/>
      <c r="W121" s="1084"/>
      <c r="X121" s="1084"/>
      <c r="Y121" s="1084"/>
      <c r="Z121" s="1085"/>
      <c r="AA121" s="1074">
        <v>9885</v>
      </c>
      <c r="AB121" s="1075"/>
      <c r="AC121" s="1075"/>
      <c r="AD121" s="1075"/>
      <c r="AE121" s="1076"/>
      <c r="AF121" s="1077">
        <v>9885</v>
      </c>
      <c r="AG121" s="1075"/>
      <c r="AH121" s="1075"/>
      <c r="AI121" s="1075"/>
      <c r="AJ121" s="1076"/>
      <c r="AK121" s="1077" t="s">
        <v>126</v>
      </c>
      <c r="AL121" s="1075"/>
      <c r="AM121" s="1075"/>
      <c r="AN121" s="1075"/>
      <c r="AO121" s="1076"/>
      <c r="AP121" s="1078" t="s">
        <v>126</v>
      </c>
      <c r="AQ121" s="1079"/>
      <c r="AR121" s="1079"/>
      <c r="AS121" s="1079"/>
      <c r="AT121" s="1080"/>
      <c r="AU121" s="1108"/>
      <c r="AV121" s="1109"/>
      <c r="AW121" s="1109"/>
      <c r="AX121" s="1109"/>
      <c r="AY121" s="1110"/>
      <c r="AZ121" s="1065" t="s">
        <v>460</v>
      </c>
      <c r="BA121" s="1066"/>
      <c r="BB121" s="1066"/>
      <c r="BC121" s="1066"/>
      <c r="BD121" s="1066"/>
      <c r="BE121" s="1066"/>
      <c r="BF121" s="1066"/>
      <c r="BG121" s="1066"/>
      <c r="BH121" s="1066"/>
      <c r="BI121" s="1066"/>
      <c r="BJ121" s="1066"/>
      <c r="BK121" s="1066"/>
      <c r="BL121" s="1066"/>
      <c r="BM121" s="1066"/>
      <c r="BN121" s="1066"/>
      <c r="BO121" s="1066"/>
      <c r="BP121" s="1067"/>
      <c r="BQ121" s="1035">
        <v>1213478</v>
      </c>
      <c r="BR121" s="1036"/>
      <c r="BS121" s="1036"/>
      <c r="BT121" s="1036"/>
      <c r="BU121" s="1036"/>
      <c r="BV121" s="1036">
        <v>1245016</v>
      </c>
      <c r="BW121" s="1036"/>
      <c r="BX121" s="1036"/>
      <c r="BY121" s="1036"/>
      <c r="BZ121" s="1036"/>
      <c r="CA121" s="1036">
        <v>1201147</v>
      </c>
      <c r="CB121" s="1036"/>
      <c r="CC121" s="1036"/>
      <c r="CD121" s="1036"/>
      <c r="CE121" s="1036"/>
      <c r="CF121" s="1030">
        <v>32.299999999999997</v>
      </c>
      <c r="CG121" s="1031"/>
      <c r="CH121" s="1031"/>
      <c r="CI121" s="1031"/>
      <c r="CJ121" s="1031"/>
      <c r="CK121" s="1126"/>
      <c r="CL121" s="1127"/>
      <c r="CM121" s="1127"/>
      <c r="CN121" s="1127"/>
      <c r="CO121" s="1128"/>
      <c r="CP121" s="1136" t="s">
        <v>402</v>
      </c>
      <c r="CQ121" s="1137"/>
      <c r="CR121" s="1137"/>
      <c r="CS121" s="1137"/>
      <c r="CT121" s="1137"/>
      <c r="CU121" s="1137"/>
      <c r="CV121" s="1137"/>
      <c r="CW121" s="1137"/>
      <c r="CX121" s="1137"/>
      <c r="CY121" s="1137"/>
      <c r="CZ121" s="1137"/>
      <c r="DA121" s="1137"/>
      <c r="DB121" s="1137"/>
      <c r="DC121" s="1137"/>
      <c r="DD121" s="1137"/>
      <c r="DE121" s="1137"/>
      <c r="DF121" s="1138"/>
      <c r="DG121" s="1035">
        <v>83173</v>
      </c>
      <c r="DH121" s="1036"/>
      <c r="DI121" s="1036"/>
      <c r="DJ121" s="1036"/>
      <c r="DK121" s="1036"/>
      <c r="DL121" s="1036">
        <v>90201</v>
      </c>
      <c r="DM121" s="1036"/>
      <c r="DN121" s="1036"/>
      <c r="DO121" s="1036"/>
      <c r="DP121" s="1036"/>
      <c r="DQ121" s="1036">
        <v>279805</v>
      </c>
      <c r="DR121" s="1036"/>
      <c r="DS121" s="1036"/>
      <c r="DT121" s="1036"/>
      <c r="DU121" s="1036"/>
      <c r="DV121" s="1037">
        <v>7.5</v>
      </c>
      <c r="DW121" s="1037"/>
      <c r="DX121" s="1037"/>
      <c r="DY121" s="1037"/>
      <c r="DZ121" s="1038"/>
    </row>
    <row r="122" spans="1:130" s="246" customFormat="1" ht="26.25" customHeight="1" x14ac:dyDescent="0.15">
      <c r="A122" s="1175"/>
      <c r="B122" s="1062"/>
      <c r="C122" s="1032" t="s">
        <v>442</v>
      </c>
      <c r="D122" s="1033"/>
      <c r="E122" s="1033"/>
      <c r="F122" s="1033"/>
      <c r="G122" s="1033"/>
      <c r="H122" s="1033"/>
      <c r="I122" s="1033"/>
      <c r="J122" s="1033"/>
      <c r="K122" s="1033"/>
      <c r="L122" s="1033"/>
      <c r="M122" s="1033"/>
      <c r="N122" s="1033"/>
      <c r="O122" s="1033"/>
      <c r="P122" s="1033"/>
      <c r="Q122" s="1033"/>
      <c r="R122" s="1033"/>
      <c r="S122" s="1033"/>
      <c r="T122" s="1033"/>
      <c r="U122" s="1033"/>
      <c r="V122" s="1033"/>
      <c r="W122" s="1033"/>
      <c r="X122" s="1033"/>
      <c r="Y122" s="1033"/>
      <c r="Z122" s="1034"/>
      <c r="AA122" s="1074" t="s">
        <v>126</v>
      </c>
      <c r="AB122" s="1075"/>
      <c r="AC122" s="1075"/>
      <c r="AD122" s="1075"/>
      <c r="AE122" s="1076"/>
      <c r="AF122" s="1077" t="s">
        <v>126</v>
      </c>
      <c r="AG122" s="1075"/>
      <c r="AH122" s="1075"/>
      <c r="AI122" s="1075"/>
      <c r="AJ122" s="1076"/>
      <c r="AK122" s="1077" t="s">
        <v>126</v>
      </c>
      <c r="AL122" s="1075"/>
      <c r="AM122" s="1075"/>
      <c r="AN122" s="1075"/>
      <c r="AO122" s="1076"/>
      <c r="AP122" s="1078" t="s">
        <v>126</v>
      </c>
      <c r="AQ122" s="1079"/>
      <c r="AR122" s="1079"/>
      <c r="AS122" s="1079"/>
      <c r="AT122" s="1080"/>
      <c r="AU122" s="1108"/>
      <c r="AV122" s="1109"/>
      <c r="AW122" s="1109"/>
      <c r="AX122" s="1109"/>
      <c r="AY122" s="1110"/>
      <c r="AZ122" s="1090" t="s">
        <v>461</v>
      </c>
      <c r="BA122" s="1081"/>
      <c r="BB122" s="1081"/>
      <c r="BC122" s="1081"/>
      <c r="BD122" s="1081"/>
      <c r="BE122" s="1081"/>
      <c r="BF122" s="1081"/>
      <c r="BG122" s="1081"/>
      <c r="BH122" s="1081"/>
      <c r="BI122" s="1081"/>
      <c r="BJ122" s="1081"/>
      <c r="BK122" s="1081"/>
      <c r="BL122" s="1081"/>
      <c r="BM122" s="1081"/>
      <c r="BN122" s="1081"/>
      <c r="BO122" s="1081"/>
      <c r="BP122" s="1082"/>
      <c r="BQ122" s="1113">
        <v>9174820</v>
      </c>
      <c r="BR122" s="1114"/>
      <c r="BS122" s="1114"/>
      <c r="BT122" s="1114"/>
      <c r="BU122" s="1114"/>
      <c r="BV122" s="1114">
        <v>8848402</v>
      </c>
      <c r="BW122" s="1114"/>
      <c r="BX122" s="1114"/>
      <c r="BY122" s="1114"/>
      <c r="BZ122" s="1114"/>
      <c r="CA122" s="1114">
        <v>8429983</v>
      </c>
      <c r="CB122" s="1114"/>
      <c r="CC122" s="1114"/>
      <c r="CD122" s="1114"/>
      <c r="CE122" s="1114"/>
      <c r="CF122" s="1134">
        <v>226.4</v>
      </c>
      <c r="CG122" s="1135"/>
      <c r="CH122" s="1135"/>
      <c r="CI122" s="1135"/>
      <c r="CJ122" s="1135"/>
      <c r="CK122" s="1126"/>
      <c r="CL122" s="1127"/>
      <c r="CM122" s="1127"/>
      <c r="CN122" s="1127"/>
      <c r="CO122" s="1128"/>
      <c r="CP122" s="1136" t="s">
        <v>400</v>
      </c>
      <c r="CQ122" s="1137"/>
      <c r="CR122" s="1137"/>
      <c r="CS122" s="1137"/>
      <c r="CT122" s="1137"/>
      <c r="CU122" s="1137"/>
      <c r="CV122" s="1137"/>
      <c r="CW122" s="1137"/>
      <c r="CX122" s="1137"/>
      <c r="CY122" s="1137"/>
      <c r="CZ122" s="1137"/>
      <c r="DA122" s="1137"/>
      <c r="DB122" s="1137"/>
      <c r="DC122" s="1137"/>
      <c r="DD122" s="1137"/>
      <c r="DE122" s="1137"/>
      <c r="DF122" s="1138"/>
      <c r="DG122" s="1035" t="s">
        <v>126</v>
      </c>
      <c r="DH122" s="1036"/>
      <c r="DI122" s="1036"/>
      <c r="DJ122" s="1036"/>
      <c r="DK122" s="1036"/>
      <c r="DL122" s="1036" t="s">
        <v>126</v>
      </c>
      <c r="DM122" s="1036"/>
      <c r="DN122" s="1036"/>
      <c r="DO122" s="1036"/>
      <c r="DP122" s="1036"/>
      <c r="DQ122" s="1036" t="s">
        <v>126</v>
      </c>
      <c r="DR122" s="1036"/>
      <c r="DS122" s="1036"/>
      <c r="DT122" s="1036"/>
      <c r="DU122" s="1036"/>
      <c r="DV122" s="1037" t="s">
        <v>126</v>
      </c>
      <c r="DW122" s="1037"/>
      <c r="DX122" s="1037"/>
      <c r="DY122" s="1037"/>
      <c r="DZ122" s="1038"/>
    </row>
    <row r="123" spans="1:130" s="246" customFormat="1" ht="26.25" customHeight="1" x14ac:dyDescent="0.15">
      <c r="A123" s="1175"/>
      <c r="B123" s="1062"/>
      <c r="C123" s="1032" t="s">
        <v>448</v>
      </c>
      <c r="D123" s="1033"/>
      <c r="E123" s="1033"/>
      <c r="F123" s="1033"/>
      <c r="G123" s="1033"/>
      <c r="H123" s="1033"/>
      <c r="I123" s="1033"/>
      <c r="J123" s="1033"/>
      <c r="K123" s="1033"/>
      <c r="L123" s="1033"/>
      <c r="M123" s="1033"/>
      <c r="N123" s="1033"/>
      <c r="O123" s="1033"/>
      <c r="P123" s="1033"/>
      <c r="Q123" s="1033"/>
      <c r="R123" s="1033"/>
      <c r="S123" s="1033"/>
      <c r="T123" s="1033"/>
      <c r="U123" s="1033"/>
      <c r="V123" s="1033"/>
      <c r="W123" s="1033"/>
      <c r="X123" s="1033"/>
      <c r="Y123" s="1033"/>
      <c r="Z123" s="1034"/>
      <c r="AA123" s="1074">
        <v>1902</v>
      </c>
      <c r="AB123" s="1075"/>
      <c r="AC123" s="1075"/>
      <c r="AD123" s="1075"/>
      <c r="AE123" s="1076"/>
      <c r="AF123" s="1077" t="s">
        <v>126</v>
      </c>
      <c r="AG123" s="1075"/>
      <c r="AH123" s="1075"/>
      <c r="AI123" s="1075"/>
      <c r="AJ123" s="1076"/>
      <c r="AK123" s="1077" t="s">
        <v>126</v>
      </c>
      <c r="AL123" s="1075"/>
      <c r="AM123" s="1075"/>
      <c r="AN123" s="1075"/>
      <c r="AO123" s="1076"/>
      <c r="AP123" s="1078" t="s">
        <v>126</v>
      </c>
      <c r="AQ123" s="1079"/>
      <c r="AR123" s="1079"/>
      <c r="AS123" s="1079"/>
      <c r="AT123" s="1080"/>
      <c r="AU123" s="1111"/>
      <c r="AV123" s="1112"/>
      <c r="AW123" s="1112"/>
      <c r="AX123" s="1112"/>
      <c r="AY123" s="1112"/>
      <c r="AZ123" s="277" t="s">
        <v>185</v>
      </c>
      <c r="BA123" s="277"/>
      <c r="BB123" s="277"/>
      <c r="BC123" s="277"/>
      <c r="BD123" s="277"/>
      <c r="BE123" s="277"/>
      <c r="BF123" s="277"/>
      <c r="BG123" s="277"/>
      <c r="BH123" s="277"/>
      <c r="BI123" s="277"/>
      <c r="BJ123" s="277"/>
      <c r="BK123" s="277"/>
      <c r="BL123" s="277"/>
      <c r="BM123" s="277"/>
      <c r="BN123" s="277"/>
      <c r="BO123" s="1091" t="s">
        <v>462</v>
      </c>
      <c r="BP123" s="1122"/>
      <c r="BQ123" s="1181">
        <v>11128473</v>
      </c>
      <c r="BR123" s="1182"/>
      <c r="BS123" s="1182"/>
      <c r="BT123" s="1182"/>
      <c r="BU123" s="1182"/>
      <c r="BV123" s="1182">
        <v>10979083</v>
      </c>
      <c r="BW123" s="1182"/>
      <c r="BX123" s="1182"/>
      <c r="BY123" s="1182"/>
      <c r="BZ123" s="1182"/>
      <c r="CA123" s="1182">
        <v>10533646</v>
      </c>
      <c r="CB123" s="1182"/>
      <c r="CC123" s="1182"/>
      <c r="CD123" s="1182"/>
      <c r="CE123" s="1182"/>
      <c r="CF123" s="1115"/>
      <c r="CG123" s="1116"/>
      <c r="CH123" s="1116"/>
      <c r="CI123" s="1116"/>
      <c r="CJ123" s="1117"/>
      <c r="CK123" s="1126"/>
      <c r="CL123" s="1127"/>
      <c r="CM123" s="1127"/>
      <c r="CN123" s="1127"/>
      <c r="CO123" s="1128"/>
      <c r="CP123" s="1136" t="s">
        <v>401</v>
      </c>
      <c r="CQ123" s="1137"/>
      <c r="CR123" s="1137"/>
      <c r="CS123" s="1137"/>
      <c r="CT123" s="1137"/>
      <c r="CU123" s="1137"/>
      <c r="CV123" s="1137"/>
      <c r="CW123" s="1137"/>
      <c r="CX123" s="1137"/>
      <c r="CY123" s="1137"/>
      <c r="CZ123" s="1137"/>
      <c r="DA123" s="1137"/>
      <c r="DB123" s="1137"/>
      <c r="DC123" s="1137"/>
      <c r="DD123" s="1137"/>
      <c r="DE123" s="1137"/>
      <c r="DF123" s="1138"/>
      <c r="DG123" s="1074" t="s">
        <v>126</v>
      </c>
      <c r="DH123" s="1075"/>
      <c r="DI123" s="1075"/>
      <c r="DJ123" s="1075"/>
      <c r="DK123" s="1076"/>
      <c r="DL123" s="1077" t="s">
        <v>126</v>
      </c>
      <c r="DM123" s="1075"/>
      <c r="DN123" s="1075"/>
      <c r="DO123" s="1075"/>
      <c r="DP123" s="1076"/>
      <c r="DQ123" s="1077" t="s">
        <v>126</v>
      </c>
      <c r="DR123" s="1075"/>
      <c r="DS123" s="1075"/>
      <c r="DT123" s="1075"/>
      <c r="DU123" s="1076"/>
      <c r="DV123" s="1078" t="s">
        <v>126</v>
      </c>
      <c r="DW123" s="1079"/>
      <c r="DX123" s="1079"/>
      <c r="DY123" s="1079"/>
      <c r="DZ123" s="1080"/>
    </row>
    <row r="124" spans="1:130" s="246" customFormat="1" ht="26.25" customHeight="1" thickBot="1" x14ac:dyDescent="0.2">
      <c r="A124" s="1175"/>
      <c r="B124" s="1062"/>
      <c r="C124" s="1032" t="s">
        <v>451</v>
      </c>
      <c r="D124" s="1033"/>
      <c r="E124" s="1033"/>
      <c r="F124" s="1033"/>
      <c r="G124" s="1033"/>
      <c r="H124" s="1033"/>
      <c r="I124" s="1033"/>
      <c r="J124" s="1033"/>
      <c r="K124" s="1033"/>
      <c r="L124" s="1033"/>
      <c r="M124" s="1033"/>
      <c r="N124" s="1033"/>
      <c r="O124" s="1033"/>
      <c r="P124" s="1033"/>
      <c r="Q124" s="1033"/>
      <c r="R124" s="1033"/>
      <c r="S124" s="1033"/>
      <c r="T124" s="1033"/>
      <c r="U124" s="1033"/>
      <c r="V124" s="1033"/>
      <c r="W124" s="1033"/>
      <c r="X124" s="1033"/>
      <c r="Y124" s="1033"/>
      <c r="Z124" s="1034"/>
      <c r="AA124" s="1074" t="s">
        <v>126</v>
      </c>
      <c r="AB124" s="1075"/>
      <c r="AC124" s="1075"/>
      <c r="AD124" s="1075"/>
      <c r="AE124" s="1076"/>
      <c r="AF124" s="1077" t="s">
        <v>126</v>
      </c>
      <c r="AG124" s="1075"/>
      <c r="AH124" s="1075"/>
      <c r="AI124" s="1075"/>
      <c r="AJ124" s="1076"/>
      <c r="AK124" s="1077" t="s">
        <v>126</v>
      </c>
      <c r="AL124" s="1075"/>
      <c r="AM124" s="1075"/>
      <c r="AN124" s="1075"/>
      <c r="AO124" s="1076"/>
      <c r="AP124" s="1078" t="s">
        <v>126</v>
      </c>
      <c r="AQ124" s="1079"/>
      <c r="AR124" s="1079"/>
      <c r="AS124" s="1079"/>
      <c r="AT124" s="1080"/>
      <c r="AU124" s="1177" t="s">
        <v>463</v>
      </c>
      <c r="AV124" s="1178"/>
      <c r="AW124" s="1178"/>
      <c r="AX124" s="1178"/>
      <c r="AY124" s="1178"/>
      <c r="AZ124" s="1178"/>
      <c r="BA124" s="1178"/>
      <c r="BB124" s="1178"/>
      <c r="BC124" s="1178"/>
      <c r="BD124" s="1178"/>
      <c r="BE124" s="1178"/>
      <c r="BF124" s="1178"/>
      <c r="BG124" s="1178"/>
      <c r="BH124" s="1178"/>
      <c r="BI124" s="1178"/>
      <c r="BJ124" s="1178"/>
      <c r="BK124" s="1178"/>
      <c r="BL124" s="1178"/>
      <c r="BM124" s="1178"/>
      <c r="BN124" s="1178"/>
      <c r="BO124" s="1178"/>
      <c r="BP124" s="1179"/>
      <c r="BQ124" s="1180">
        <v>136.5</v>
      </c>
      <c r="BR124" s="1144"/>
      <c r="BS124" s="1144"/>
      <c r="BT124" s="1144"/>
      <c r="BU124" s="1144"/>
      <c r="BV124" s="1144">
        <v>132.19999999999999</v>
      </c>
      <c r="BW124" s="1144"/>
      <c r="BX124" s="1144"/>
      <c r="BY124" s="1144"/>
      <c r="BZ124" s="1144"/>
      <c r="CA124" s="1144">
        <v>138.6</v>
      </c>
      <c r="CB124" s="1144"/>
      <c r="CC124" s="1144"/>
      <c r="CD124" s="1144"/>
      <c r="CE124" s="1144"/>
      <c r="CF124" s="1145"/>
      <c r="CG124" s="1146"/>
      <c r="CH124" s="1146"/>
      <c r="CI124" s="1146"/>
      <c r="CJ124" s="1147"/>
      <c r="CK124" s="1129"/>
      <c r="CL124" s="1129"/>
      <c r="CM124" s="1129"/>
      <c r="CN124" s="1129"/>
      <c r="CO124" s="1130"/>
      <c r="CP124" s="1136" t="s">
        <v>464</v>
      </c>
      <c r="CQ124" s="1137"/>
      <c r="CR124" s="1137"/>
      <c r="CS124" s="1137"/>
      <c r="CT124" s="1137"/>
      <c r="CU124" s="1137"/>
      <c r="CV124" s="1137"/>
      <c r="CW124" s="1137"/>
      <c r="CX124" s="1137"/>
      <c r="CY124" s="1137"/>
      <c r="CZ124" s="1137"/>
      <c r="DA124" s="1137"/>
      <c r="DB124" s="1137"/>
      <c r="DC124" s="1137"/>
      <c r="DD124" s="1137"/>
      <c r="DE124" s="1137"/>
      <c r="DF124" s="1138"/>
      <c r="DG124" s="1121" t="s">
        <v>126</v>
      </c>
      <c r="DH124" s="1100"/>
      <c r="DI124" s="1100"/>
      <c r="DJ124" s="1100"/>
      <c r="DK124" s="1101"/>
      <c r="DL124" s="1099" t="s">
        <v>126</v>
      </c>
      <c r="DM124" s="1100"/>
      <c r="DN124" s="1100"/>
      <c r="DO124" s="1100"/>
      <c r="DP124" s="1101"/>
      <c r="DQ124" s="1099" t="s">
        <v>126</v>
      </c>
      <c r="DR124" s="1100"/>
      <c r="DS124" s="1100"/>
      <c r="DT124" s="1100"/>
      <c r="DU124" s="1101"/>
      <c r="DV124" s="1102" t="s">
        <v>126</v>
      </c>
      <c r="DW124" s="1103"/>
      <c r="DX124" s="1103"/>
      <c r="DY124" s="1103"/>
      <c r="DZ124" s="1104"/>
    </row>
    <row r="125" spans="1:130" s="246" customFormat="1" ht="26.25" customHeight="1" x14ac:dyDescent="0.15">
      <c r="A125" s="1175"/>
      <c r="B125" s="1062"/>
      <c r="C125" s="1032" t="s">
        <v>453</v>
      </c>
      <c r="D125" s="1033"/>
      <c r="E125" s="1033"/>
      <c r="F125" s="1033"/>
      <c r="G125" s="1033"/>
      <c r="H125" s="1033"/>
      <c r="I125" s="1033"/>
      <c r="J125" s="1033"/>
      <c r="K125" s="1033"/>
      <c r="L125" s="1033"/>
      <c r="M125" s="1033"/>
      <c r="N125" s="1033"/>
      <c r="O125" s="1033"/>
      <c r="P125" s="1033"/>
      <c r="Q125" s="1033"/>
      <c r="R125" s="1033"/>
      <c r="S125" s="1033"/>
      <c r="T125" s="1033"/>
      <c r="U125" s="1033"/>
      <c r="V125" s="1033"/>
      <c r="W125" s="1033"/>
      <c r="X125" s="1033"/>
      <c r="Y125" s="1033"/>
      <c r="Z125" s="1034"/>
      <c r="AA125" s="1074" t="s">
        <v>126</v>
      </c>
      <c r="AB125" s="1075"/>
      <c r="AC125" s="1075"/>
      <c r="AD125" s="1075"/>
      <c r="AE125" s="1076"/>
      <c r="AF125" s="1077" t="s">
        <v>126</v>
      </c>
      <c r="AG125" s="1075"/>
      <c r="AH125" s="1075"/>
      <c r="AI125" s="1075"/>
      <c r="AJ125" s="1076"/>
      <c r="AK125" s="1077" t="s">
        <v>126</v>
      </c>
      <c r="AL125" s="1075"/>
      <c r="AM125" s="1075"/>
      <c r="AN125" s="1075"/>
      <c r="AO125" s="1076"/>
      <c r="AP125" s="1078" t="s">
        <v>126</v>
      </c>
      <c r="AQ125" s="1079"/>
      <c r="AR125" s="1079"/>
      <c r="AS125" s="1079"/>
      <c r="AT125" s="108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39" t="s">
        <v>465</v>
      </c>
      <c r="CL125" s="1124"/>
      <c r="CM125" s="1124"/>
      <c r="CN125" s="1124"/>
      <c r="CO125" s="1125"/>
      <c r="CP125" s="1056" t="s">
        <v>466</v>
      </c>
      <c r="CQ125" s="1005"/>
      <c r="CR125" s="1005"/>
      <c r="CS125" s="1005"/>
      <c r="CT125" s="1005"/>
      <c r="CU125" s="1005"/>
      <c r="CV125" s="1005"/>
      <c r="CW125" s="1005"/>
      <c r="CX125" s="1005"/>
      <c r="CY125" s="1005"/>
      <c r="CZ125" s="1005"/>
      <c r="DA125" s="1005"/>
      <c r="DB125" s="1005"/>
      <c r="DC125" s="1005"/>
      <c r="DD125" s="1005"/>
      <c r="DE125" s="1005"/>
      <c r="DF125" s="1006"/>
      <c r="DG125" s="1042" t="s">
        <v>126</v>
      </c>
      <c r="DH125" s="1043"/>
      <c r="DI125" s="1043"/>
      <c r="DJ125" s="1043"/>
      <c r="DK125" s="1043"/>
      <c r="DL125" s="1043" t="s">
        <v>126</v>
      </c>
      <c r="DM125" s="1043"/>
      <c r="DN125" s="1043"/>
      <c r="DO125" s="1043"/>
      <c r="DP125" s="1043"/>
      <c r="DQ125" s="1043" t="s">
        <v>126</v>
      </c>
      <c r="DR125" s="1043"/>
      <c r="DS125" s="1043"/>
      <c r="DT125" s="1043"/>
      <c r="DU125" s="1043"/>
      <c r="DV125" s="1044" t="s">
        <v>126</v>
      </c>
      <c r="DW125" s="1044"/>
      <c r="DX125" s="1044"/>
      <c r="DY125" s="1044"/>
      <c r="DZ125" s="1045"/>
    </row>
    <row r="126" spans="1:130" s="246" customFormat="1" ht="26.25" customHeight="1" thickBot="1" x14ac:dyDescent="0.2">
      <c r="A126" s="1175"/>
      <c r="B126" s="1062"/>
      <c r="C126" s="1032" t="s">
        <v>455</v>
      </c>
      <c r="D126" s="1033"/>
      <c r="E126" s="1033"/>
      <c r="F126" s="1033"/>
      <c r="G126" s="1033"/>
      <c r="H126" s="1033"/>
      <c r="I126" s="1033"/>
      <c r="J126" s="1033"/>
      <c r="K126" s="1033"/>
      <c r="L126" s="1033"/>
      <c r="M126" s="1033"/>
      <c r="N126" s="1033"/>
      <c r="O126" s="1033"/>
      <c r="P126" s="1033"/>
      <c r="Q126" s="1033"/>
      <c r="R126" s="1033"/>
      <c r="S126" s="1033"/>
      <c r="T126" s="1033"/>
      <c r="U126" s="1033"/>
      <c r="V126" s="1033"/>
      <c r="W126" s="1033"/>
      <c r="X126" s="1033"/>
      <c r="Y126" s="1033"/>
      <c r="Z126" s="1034"/>
      <c r="AA126" s="1074">
        <v>160070</v>
      </c>
      <c r="AB126" s="1075"/>
      <c r="AC126" s="1075"/>
      <c r="AD126" s="1075"/>
      <c r="AE126" s="1076"/>
      <c r="AF126" s="1077">
        <v>118771</v>
      </c>
      <c r="AG126" s="1075"/>
      <c r="AH126" s="1075"/>
      <c r="AI126" s="1075"/>
      <c r="AJ126" s="1076"/>
      <c r="AK126" s="1077">
        <v>123191</v>
      </c>
      <c r="AL126" s="1075"/>
      <c r="AM126" s="1075"/>
      <c r="AN126" s="1075"/>
      <c r="AO126" s="1076"/>
      <c r="AP126" s="1078">
        <v>3.3</v>
      </c>
      <c r="AQ126" s="1079"/>
      <c r="AR126" s="1079"/>
      <c r="AS126" s="1079"/>
      <c r="AT126" s="108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40"/>
      <c r="CL126" s="1127"/>
      <c r="CM126" s="1127"/>
      <c r="CN126" s="1127"/>
      <c r="CO126" s="1128"/>
      <c r="CP126" s="1065" t="s">
        <v>467</v>
      </c>
      <c r="CQ126" s="1066"/>
      <c r="CR126" s="1066"/>
      <c r="CS126" s="1066"/>
      <c r="CT126" s="1066"/>
      <c r="CU126" s="1066"/>
      <c r="CV126" s="1066"/>
      <c r="CW126" s="1066"/>
      <c r="CX126" s="1066"/>
      <c r="CY126" s="1066"/>
      <c r="CZ126" s="1066"/>
      <c r="DA126" s="1066"/>
      <c r="DB126" s="1066"/>
      <c r="DC126" s="1066"/>
      <c r="DD126" s="1066"/>
      <c r="DE126" s="1066"/>
      <c r="DF126" s="1067"/>
      <c r="DG126" s="1035" t="s">
        <v>126</v>
      </c>
      <c r="DH126" s="1036"/>
      <c r="DI126" s="1036"/>
      <c r="DJ126" s="1036"/>
      <c r="DK126" s="1036"/>
      <c r="DL126" s="1036" t="s">
        <v>126</v>
      </c>
      <c r="DM126" s="1036"/>
      <c r="DN126" s="1036"/>
      <c r="DO126" s="1036"/>
      <c r="DP126" s="1036"/>
      <c r="DQ126" s="1036" t="s">
        <v>126</v>
      </c>
      <c r="DR126" s="1036"/>
      <c r="DS126" s="1036"/>
      <c r="DT126" s="1036"/>
      <c r="DU126" s="1036"/>
      <c r="DV126" s="1037" t="s">
        <v>126</v>
      </c>
      <c r="DW126" s="1037"/>
      <c r="DX126" s="1037"/>
      <c r="DY126" s="1037"/>
      <c r="DZ126" s="1038"/>
    </row>
    <row r="127" spans="1:130" s="246" customFormat="1" ht="26.25" customHeight="1" x14ac:dyDescent="0.15">
      <c r="A127" s="1176"/>
      <c r="B127" s="1064"/>
      <c r="C127" s="1118" t="s">
        <v>468</v>
      </c>
      <c r="D127" s="1119"/>
      <c r="E127" s="1119"/>
      <c r="F127" s="1119"/>
      <c r="G127" s="1119"/>
      <c r="H127" s="1119"/>
      <c r="I127" s="1119"/>
      <c r="J127" s="1119"/>
      <c r="K127" s="1119"/>
      <c r="L127" s="1119"/>
      <c r="M127" s="1119"/>
      <c r="N127" s="1119"/>
      <c r="O127" s="1119"/>
      <c r="P127" s="1119"/>
      <c r="Q127" s="1119"/>
      <c r="R127" s="1119"/>
      <c r="S127" s="1119"/>
      <c r="T127" s="1119"/>
      <c r="U127" s="1119"/>
      <c r="V127" s="1119"/>
      <c r="W127" s="1119"/>
      <c r="X127" s="1119"/>
      <c r="Y127" s="1119"/>
      <c r="Z127" s="1120"/>
      <c r="AA127" s="1074">
        <v>4237</v>
      </c>
      <c r="AB127" s="1075"/>
      <c r="AC127" s="1075"/>
      <c r="AD127" s="1075"/>
      <c r="AE127" s="1076"/>
      <c r="AF127" s="1077">
        <v>3814</v>
      </c>
      <c r="AG127" s="1075"/>
      <c r="AH127" s="1075"/>
      <c r="AI127" s="1075"/>
      <c r="AJ127" s="1076"/>
      <c r="AK127" s="1077">
        <v>3729</v>
      </c>
      <c r="AL127" s="1075"/>
      <c r="AM127" s="1075"/>
      <c r="AN127" s="1075"/>
      <c r="AO127" s="1076"/>
      <c r="AP127" s="1078">
        <v>0.1</v>
      </c>
      <c r="AQ127" s="1079"/>
      <c r="AR127" s="1079"/>
      <c r="AS127" s="1079"/>
      <c r="AT127" s="1080"/>
      <c r="AU127" s="282"/>
      <c r="AV127" s="282"/>
      <c r="AW127" s="282"/>
      <c r="AX127" s="1148" t="s">
        <v>469</v>
      </c>
      <c r="AY127" s="1149"/>
      <c r="AZ127" s="1149"/>
      <c r="BA127" s="1149"/>
      <c r="BB127" s="1149"/>
      <c r="BC127" s="1149"/>
      <c r="BD127" s="1149"/>
      <c r="BE127" s="1150"/>
      <c r="BF127" s="1151" t="s">
        <v>470</v>
      </c>
      <c r="BG127" s="1149"/>
      <c r="BH127" s="1149"/>
      <c r="BI127" s="1149"/>
      <c r="BJ127" s="1149"/>
      <c r="BK127" s="1149"/>
      <c r="BL127" s="1150"/>
      <c r="BM127" s="1151" t="s">
        <v>471</v>
      </c>
      <c r="BN127" s="1149"/>
      <c r="BO127" s="1149"/>
      <c r="BP127" s="1149"/>
      <c r="BQ127" s="1149"/>
      <c r="BR127" s="1149"/>
      <c r="BS127" s="1150"/>
      <c r="BT127" s="1151" t="s">
        <v>472</v>
      </c>
      <c r="BU127" s="1149"/>
      <c r="BV127" s="1149"/>
      <c r="BW127" s="1149"/>
      <c r="BX127" s="1149"/>
      <c r="BY127" s="1149"/>
      <c r="BZ127" s="1173"/>
      <c r="CA127" s="282"/>
      <c r="CB127" s="282"/>
      <c r="CC127" s="282"/>
      <c r="CD127" s="283"/>
      <c r="CE127" s="283"/>
      <c r="CF127" s="283"/>
      <c r="CG127" s="280"/>
      <c r="CH127" s="280"/>
      <c r="CI127" s="280"/>
      <c r="CJ127" s="281"/>
      <c r="CK127" s="1140"/>
      <c r="CL127" s="1127"/>
      <c r="CM127" s="1127"/>
      <c r="CN127" s="1127"/>
      <c r="CO127" s="1128"/>
      <c r="CP127" s="1065" t="s">
        <v>473</v>
      </c>
      <c r="CQ127" s="1066"/>
      <c r="CR127" s="1066"/>
      <c r="CS127" s="1066"/>
      <c r="CT127" s="1066"/>
      <c r="CU127" s="1066"/>
      <c r="CV127" s="1066"/>
      <c r="CW127" s="1066"/>
      <c r="CX127" s="1066"/>
      <c r="CY127" s="1066"/>
      <c r="CZ127" s="1066"/>
      <c r="DA127" s="1066"/>
      <c r="DB127" s="1066"/>
      <c r="DC127" s="1066"/>
      <c r="DD127" s="1066"/>
      <c r="DE127" s="1066"/>
      <c r="DF127" s="1067"/>
      <c r="DG127" s="1035" t="s">
        <v>126</v>
      </c>
      <c r="DH127" s="1036"/>
      <c r="DI127" s="1036"/>
      <c r="DJ127" s="1036"/>
      <c r="DK127" s="1036"/>
      <c r="DL127" s="1036" t="s">
        <v>126</v>
      </c>
      <c r="DM127" s="1036"/>
      <c r="DN127" s="1036"/>
      <c r="DO127" s="1036"/>
      <c r="DP127" s="1036"/>
      <c r="DQ127" s="1036" t="s">
        <v>126</v>
      </c>
      <c r="DR127" s="1036"/>
      <c r="DS127" s="1036"/>
      <c r="DT127" s="1036"/>
      <c r="DU127" s="1036"/>
      <c r="DV127" s="1037" t="s">
        <v>126</v>
      </c>
      <c r="DW127" s="1037"/>
      <c r="DX127" s="1037"/>
      <c r="DY127" s="1037"/>
      <c r="DZ127" s="1038"/>
    </row>
    <row r="128" spans="1:130" s="246" customFormat="1" ht="26.25" customHeight="1" thickBot="1" x14ac:dyDescent="0.2">
      <c r="A128" s="1159" t="s">
        <v>474</v>
      </c>
      <c r="B128" s="1160"/>
      <c r="C128" s="1160"/>
      <c r="D128" s="1160"/>
      <c r="E128" s="1160"/>
      <c r="F128" s="1160"/>
      <c r="G128" s="1160"/>
      <c r="H128" s="1160"/>
      <c r="I128" s="1160"/>
      <c r="J128" s="1160"/>
      <c r="K128" s="1160"/>
      <c r="L128" s="1160"/>
      <c r="M128" s="1160"/>
      <c r="N128" s="1160"/>
      <c r="O128" s="1160"/>
      <c r="P128" s="1160"/>
      <c r="Q128" s="1160"/>
      <c r="R128" s="1160"/>
      <c r="S128" s="1160"/>
      <c r="T128" s="1160"/>
      <c r="U128" s="1160"/>
      <c r="V128" s="1160"/>
      <c r="W128" s="1161" t="s">
        <v>475</v>
      </c>
      <c r="X128" s="1161"/>
      <c r="Y128" s="1161"/>
      <c r="Z128" s="1162"/>
      <c r="AA128" s="1163">
        <v>81609</v>
      </c>
      <c r="AB128" s="1164"/>
      <c r="AC128" s="1164"/>
      <c r="AD128" s="1164"/>
      <c r="AE128" s="1165"/>
      <c r="AF128" s="1166">
        <v>74531</v>
      </c>
      <c r="AG128" s="1164"/>
      <c r="AH128" s="1164"/>
      <c r="AI128" s="1164"/>
      <c r="AJ128" s="1165"/>
      <c r="AK128" s="1166">
        <v>75008</v>
      </c>
      <c r="AL128" s="1164"/>
      <c r="AM128" s="1164"/>
      <c r="AN128" s="1164"/>
      <c r="AO128" s="1165"/>
      <c r="AP128" s="1167"/>
      <c r="AQ128" s="1168"/>
      <c r="AR128" s="1168"/>
      <c r="AS128" s="1168"/>
      <c r="AT128" s="1169"/>
      <c r="AU128" s="282"/>
      <c r="AV128" s="282"/>
      <c r="AW128" s="282"/>
      <c r="AX128" s="1004" t="s">
        <v>476</v>
      </c>
      <c r="AY128" s="1005"/>
      <c r="AZ128" s="1005"/>
      <c r="BA128" s="1005"/>
      <c r="BB128" s="1005"/>
      <c r="BC128" s="1005"/>
      <c r="BD128" s="1005"/>
      <c r="BE128" s="1006"/>
      <c r="BF128" s="1170" t="s">
        <v>126</v>
      </c>
      <c r="BG128" s="1171"/>
      <c r="BH128" s="1171"/>
      <c r="BI128" s="1171"/>
      <c r="BJ128" s="1171"/>
      <c r="BK128" s="1171"/>
      <c r="BL128" s="1172"/>
      <c r="BM128" s="1170">
        <v>15</v>
      </c>
      <c r="BN128" s="1171"/>
      <c r="BO128" s="1171"/>
      <c r="BP128" s="1171"/>
      <c r="BQ128" s="1171"/>
      <c r="BR128" s="1171"/>
      <c r="BS128" s="1172"/>
      <c r="BT128" s="1170">
        <v>20</v>
      </c>
      <c r="BU128" s="1171"/>
      <c r="BV128" s="1171"/>
      <c r="BW128" s="1171"/>
      <c r="BX128" s="1171"/>
      <c r="BY128" s="1171"/>
      <c r="BZ128" s="1195"/>
      <c r="CA128" s="283"/>
      <c r="CB128" s="283"/>
      <c r="CC128" s="283"/>
      <c r="CD128" s="283"/>
      <c r="CE128" s="283"/>
      <c r="CF128" s="283"/>
      <c r="CG128" s="280"/>
      <c r="CH128" s="280"/>
      <c r="CI128" s="280"/>
      <c r="CJ128" s="281"/>
      <c r="CK128" s="1141"/>
      <c r="CL128" s="1142"/>
      <c r="CM128" s="1142"/>
      <c r="CN128" s="1142"/>
      <c r="CO128" s="1143"/>
      <c r="CP128" s="1152" t="s">
        <v>477</v>
      </c>
      <c r="CQ128" s="1153"/>
      <c r="CR128" s="1153"/>
      <c r="CS128" s="1153"/>
      <c r="CT128" s="1153"/>
      <c r="CU128" s="1153"/>
      <c r="CV128" s="1153"/>
      <c r="CW128" s="1153"/>
      <c r="CX128" s="1153"/>
      <c r="CY128" s="1153"/>
      <c r="CZ128" s="1153"/>
      <c r="DA128" s="1153"/>
      <c r="DB128" s="1153"/>
      <c r="DC128" s="1153"/>
      <c r="DD128" s="1153"/>
      <c r="DE128" s="1153"/>
      <c r="DF128" s="1154"/>
      <c r="DG128" s="1155" t="s">
        <v>126</v>
      </c>
      <c r="DH128" s="1156"/>
      <c r="DI128" s="1156"/>
      <c r="DJ128" s="1156"/>
      <c r="DK128" s="1156"/>
      <c r="DL128" s="1156" t="s">
        <v>126</v>
      </c>
      <c r="DM128" s="1156"/>
      <c r="DN128" s="1156"/>
      <c r="DO128" s="1156"/>
      <c r="DP128" s="1156"/>
      <c r="DQ128" s="1156" t="s">
        <v>126</v>
      </c>
      <c r="DR128" s="1156"/>
      <c r="DS128" s="1156"/>
      <c r="DT128" s="1156"/>
      <c r="DU128" s="1156"/>
      <c r="DV128" s="1157" t="s">
        <v>126</v>
      </c>
      <c r="DW128" s="1157"/>
      <c r="DX128" s="1157"/>
      <c r="DY128" s="1157"/>
      <c r="DZ128" s="1158"/>
    </row>
    <row r="129" spans="1:131" s="246" customFormat="1" ht="26.25" customHeight="1" x14ac:dyDescent="0.15">
      <c r="A129" s="1046" t="s">
        <v>106</v>
      </c>
      <c r="B129" s="1047"/>
      <c r="C129" s="1047"/>
      <c r="D129" s="1047"/>
      <c r="E129" s="1047"/>
      <c r="F129" s="1047"/>
      <c r="G129" s="1047"/>
      <c r="H129" s="1047"/>
      <c r="I129" s="1047"/>
      <c r="J129" s="1047"/>
      <c r="K129" s="1047"/>
      <c r="L129" s="1047"/>
      <c r="M129" s="1047"/>
      <c r="N129" s="1047"/>
      <c r="O129" s="1047"/>
      <c r="P129" s="1047"/>
      <c r="Q129" s="1047"/>
      <c r="R129" s="1047"/>
      <c r="S129" s="1047"/>
      <c r="T129" s="1047"/>
      <c r="U129" s="1047"/>
      <c r="V129" s="1047"/>
      <c r="W129" s="1189" t="s">
        <v>478</v>
      </c>
      <c r="X129" s="1190"/>
      <c r="Y129" s="1190"/>
      <c r="Z129" s="1191"/>
      <c r="AA129" s="1074">
        <v>4664766</v>
      </c>
      <c r="AB129" s="1075"/>
      <c r="AC129" s="1075"/>
      <c r="AD129" s="1075"/>
      <c r="AE129" s="1076"/>
      <c r="AF129" s="1077">
        <v>4617963</v>
      </c>
      <c r="AG129" s="1075"/>
      <c r="AH129" s="1075"/>
      <c r="AI129" s="1075"/>
      <c r="AJ129" s="1076"/>
      <c r="AK129" s="1077">
        <v>4703760</v>
      </c>
      <c r="AL129" s="1075"/>
      <c r="AM129" s="1075"/>
      <c r="AN129" s="1075"/>
      <c r="AO129" s="1076"/>
      <c r="AP129" s="1192"/>
      <c r="AQ129" s="1193"/>
      <c r="AR129" s="1193"/>
      <c r="AS129" s="1193"/>
      <c r="AT129" s="1194"/>
      <c r="AU129" s="284"/>
      <c r="AV129" s="284"/>
      <c r="AW129" s="284"/>
      <c r="AX129" s="1183" t="s">
        <v>479</v>
      </c>
      <c r="AY129" s="1066"/>
      <c r="AZ129" s="1066"/>
      <c r="BA129" s="1066"/>
      <c r="BB129" s="1066"/>
      <c r="BC129" s="1066"/>
      <c r="BD129" s="1066"/>
      <c r="BE129" s="1067"/>
      <c r="BF129" s="1184" t="s">
        <v>126</v>
      </c>
      <c r="BG129" s="1185"/>
      <c r="BH129" s="1185"/>
      <c r="BI129" s="1185"/>
      <c r="BJ129" s="1185"/>
      <c r="BK129" s="1185"/>
      <c r="BL129" s="1186"/>
      <c r="BM129" s="1184">
        <v>20</v>
      </c>
      <c r="BN129" s="1185"/>
      <c r="BO129" s="1185"/>
      <c r="BP129" s="1185"/>
      <c r="BQ129" s="1185"/>
      <c r="BR129" s="1185"/>
      <c r="BS129" s="1186"/>
      <c r="BT129" s="1184">
        <v>30</v>
      </c>
      <c r="BU129" s="1187"/>
      <c r="BV129" s="1187"/>
      <c r="BW129" s="1187"/>
      <c r="BX129" s="1187"/>
      <c r="BY129" s="1187"/>
      <c r="BZ129" s="118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46" t="s">
        <v>480</v>
      </c>
      <c r="B130" s="1047"/>
      <c r="C130" s="1047"/>
      <c r="D130" s="1047"/>
      <c r="E130" s="1047"/>
      <c r="F130" s="1047"/>
      <c r="G130" s="1047"/>
      <c r="H130" s="1047"/>
      <c r="I130" s="1047"/>
      <c r="J130" s="1047"/>
      <c r="K130" s="1047"/>
      <c r="L130" s="1047"/>
      <c r="M130" s="1047"/>
      <c r="N130" s="1047"/>
      <c r="O130" s="1047"/>
      <c r="P130" s="1047"/>
      <c r="Q130" s="1047"/>
      <c r="R130" s="1047"/>
      <c r="S130" s="1047"/>
      <c r="T130" s="1047"/>
      <c r="U130" s="1047"/>
      <c r="V130" s="1047"/>
      <c r="W130" s="1189" t="s">
        <v>481</v>
      </c>
      <c r="X130" s="1190"/>
      <c r="Y130" s="1190"/>
      <c r="Z130" s="1191"/>
      <c r="AA130" s="1074">
        <v>814752</v>
      </c>
      <c r="AB130" s="1075"/>
      <c r="AC130" s="1075"/>
      <c r="AD130" s="1075"/>
      <c r="AE130" s="1076"/>
      <c r="AF130" s="1077">
        <v>823057</v>
      </c>
      <c r="AG130" s="1075"/>
      <c r="AH130" s="1075"/>
      <c r="AI130" s="1075"/>
      <c r="AJ130" s="1076"/>
      <c r="AK130" s="1077">
        <v>979939</v>
      </c>
      <c r="AL130" s="1075"/>
      <c r="AM130" s="1075"/>
      <c r="AN130" s="1075"/>
      <c r="AO130" s="1076"/>
      <c r="AP130" s="1192"/>
      <c r="AQ130" s="1193"/>
      <c r="AR130" s="1193"/>
      <c r="AS130" s="1193"/>
      <c r="AT130" s="1194"/>
      <c r="AU130" s="284"/>
      <c r="AV130" s="284"/>
      <c r="AW130" s="284"/>
      <c r="AX130" s="1183" t="s">
        <v>482</v>
      </c>
      <c r="AY130" s="1066"/>
      <c r="AZ130" s="1066"/>
      <c r="BA130" s="1066"/>
      <c r="BB130" s="1066"/>
      <c r="BC130" s="1066"/>
      <c r="BD130" s="1066"/>
      <c r="BE130" s="1067"/>
      <c r="BF130" s="1220">
        <v>14</v>
      </c>
      <c r="BG130" s="1221"/>
      <c r="BH130" s="1221"/>
      <c r="BI130" s="1221"/>
      <c r="BJ130" s="1221"/>
      <c r="BK130" s="1221"/>
      <c r="BL130" s="1222"/>
      <c r="BM130" s="1220">
        <v>25</v>
      </c>
      <c r="BN130" s="1221"/>
      <c r="BO130" s="1221"/>
      <c r="BP130" s="1221"/>
      <c r="BQ130" s="1221"/>
      <c r="BR130" s="1221"/>
      <c r="BS130" s="1222"/>
      <c r="BT130" s="1220">
        <v>35</v>
      </c>
      <c r="BU130" s="1223"/>
      <c r="BV130" s="1223"/>
      <c r="BW130" s="1223"/>
      <c r="BX130" s="1223"/>
      <c r="BY130" s="1223"/>
      <c r="BZ130" s="122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25"/>
      <c r="B131" s="1226"/>
      <c r="C131" s="1226"/>
      <c r="D131" s="1226"/>
      <c r="E131" s="1226"/>
      <c r="F131" s="1226"/>
      <c r="G131" s="1226"/>
      <c r="H131" s="1226"/>
      <c r="I131" s="1226"/>
      <c r="J131" s="1226"/>
      <c r="K131" s="1226"/>
      <c r="L131" s="1226"/>
      <c r="M131" s="1226"/>
      <c r="N131" s="1226"/>
      <c r="O131" s="1226"/>
      <c r="P131" s="1226"/>
      <c r="Q131" s="1226"/>
      <c r="R131" s="1226"/>
      <c r="S131" s="1226"/>
      <c r="T131" s="1226"/>
      <c r="U131" s="1226"/>
      <c r="V131" s="1226"/>
      <c r="W131" s="1227" t="s">
        <v>483</v>
      </c>
      <c r="X131" s="1228"/>
      <c r="Y131" s="1228"/>
      <c r="Z131" s="1229"/>
      <c r="AA131" s="1121">
        <v>3850014</v>
      </c>
      <c r="AB131" s="1100"/>
      <c r="AC131" s="1100"/>
      <c r="AD131" s="1100"/>
      <c r="AE131" s="1101"/>
      <c r="AF131" s="1099">
        <v>3794906</v>
      </c>
      <c r="AG131" s="1100"/>
      <c r="AH131" s="1100"/>
      <c r="AI131" s="1100"/>
      <c r="AJ131" s="1101"/>
      <c r="AK131" s="1099">
        <v>3723821</v>
      </c>
      <c r="AL131" s="1100"/>
      <c r="AM131" s="1100"/>
      <c r="AN131" s="1100"/>
      <c r="AO131" s="1101"/>
      <c r="AP131" s="1230"/>
      <c r="AQ131" s="1231"/>
      <c r="AR131" s="1231"/>
      <c r="AS131" s="1231"/>
      <c r="AT131" s="1232"/>
      <c r="AU131" s="284"/>
      <c r="AV131" s="284"/>
      <c r="AW131" s="284"/>
      <c r="AX131" s="1202" t="s">
        <v>484</v>
      </c>
      <c r="AY131" s="1153"/>
      <c r="AZ131" s="1153"/>
      <c r="BA131" s="1153"/>
      <c r="BB131" s="1153"/>
      <c r="BC131" s="1153"/>
      <c r="BD131" s="1153"/>
      <c r="BE131" s="1154"/>
      <c r="BF131" s="1203">
        <v>138.6</v>
      </c>
      <c r="BG131" s="1204"/>
      <c r="BH131" s="1204"/>
      <c r="BI131" s="1204"/>
      <c r="BJ131" s="1204"/>
      <c r="BK131" s="1204"/>
      <c r="BL131" s="1205"/>
      <c r="BM131" s="1203">
        <v>350</v>
      </c>
      <c r="BN131" s="1204"/>
      <c r="BO131" s="1204"/>
      <c r="BP131" s="1204"/>
      <c r="BQ131" s="1204"/>
      <c r="BR131" s="1204"/>
      <c r="BS131" s="1205"/>
      <c r="BT131" s="1206"/>
      <c r="BU131" s="1207"/>
      <c r="BV131" s="1207"/>
      <c r="BW131" s="1207"/>
      <c r="BX131" s="1207"/>
      <c r="BY131" s="1207"/>
      <c r="BZ131" s="120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209" t="s">
        <v>485</v>
      </c>
      <c r="B132" s="1210"/>
      <c r="C132" s="1210"/>
      <c r="D132" s="1210"/>
      <c r="E132" s="1210"/>
      <c r="F132" s="1210"/>
      <c r="G132" s="1210"/>
      <c r="H132" s="1210"/>
      <c r="I132" s="1210"/>
      <c r="J132" s="1210"/>
      <c r="K132" s="1210"/>
      <c r="L132" s="1210"/>
      <c r="M132" s="1210"/>
      <c r="N132" s="1210"/>
      <c r="O132" s="1210"/>
      <c r="P132" s="1210"/>
      <c r="Q132" s="1210"/>
      <c r="R132" s="1210"/>
      <c r="S132" s="1210"/>
      <c r="T132" s="1210"/>
      <c r="U132" s="1210"/>
      <c r="V132" s="1213" t="s">
        <v>486</v>
      </c>
      <c r="W132" s="1213"/>
      <c r="X132" s="1213"/>
      <c r="Y132" s="1213"/>
      <c r="Z132" s="1214"/>
      <c r="AA132" s="1215">
        <v>13.556262390000001</v>
      </c>
      <c r="AB132" s="1216"/>
      <c r="AC132" s="1216"/>
      <c r="AD132" s="1216"/>
      <c r="AE132" s="1217"/>
      <c r="AF132" s="1218">
        <v>12.9396881</v>
      </c>
      <c r="AG132" s="1216"/>
      <c r="AH132" s="1216"/>
      <c r="AI132" s="1216"/>
      <c r="AJ132" s="1217"/>
      <c r="AK132" s="1218">
        <v>15.53949559</v>
      </c>
      <c r="AL132" s="1216"/>
      <c r="AM132" s="1216"/>
      <c r="AN132" s="1216"/>
      <c r="AO132" s="1217"/>
      <c r="AP132" s="1115"/>
      <c r="AQ132" s="1116"/>
      <c r="AR132" s="1116"/>
      <c r="AS132" s="1116"/>
      <c r="AT132" s="121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211"/>
      <c r="B133" s="1212"/>
      <c r="C133" s="1212"/>
      <c r="D133" s="1212"/>
      <c r="E133" s="1212"/>
      <c r="F133" s="1212"/>
      <c r="G133" s="1212"/>
      <c r="H133" s="1212"/>
      <c r="I133" s="1212"/>
      <c r="J133" s="1212"/>
      <c r="K133" s="1212"/>
      <c r="L133" s="1212"/>
      <c r="M133" s="1212"/>
      <c r="N133" s="1212"/>
      <c r="O133" s="1212"/>
      <c r="P133" s="1212"/>
      <c r="Q133" s="1212"/>
      <c r="R133" s="1212"/>
      <c r="S133" s="1212"/>
      <c r="T133" s="1212"/>
      <c r="U133" s="1212"/>
      <c r="V133" s="1196" t="s">
        <v>487</v>
      </c>
      <c r="W133" s="1196"/>
      <c r="X133" s="1196"/>
      <c r="Y133" s="1196"/>
      <c r="Z133" s="1197"/>
      <c r="AA133" s="1198">
        <v>13.4</v>
      </c>
      <c r="AB133" s="1199"/>
      <c r="AC133" s="1199"/>
      <c r="AD133" s="1199"/>
      <c r="AE133" s="1200"/>
      <c r="AF133" s="1198">
        <v>12.9</v>
      </c>
      <c r="AG133" s="1199"/>
      <c r="AH133" s="1199"/>
      <c r="AI133" s="1199"/>
      <c r="AJ133" s="1200"/>
      <c r="AK133" s="1198">
        <v>14</v>
      </c>
      <c r="AL133" s="1199"/>
      <c r="AM133" s="1199"/>
      <c r="AN133" s="1199"/>
      <c r="AO133" s="1200"/>
      <c r="AP133" s="1145"/>
      <c r="AQ133" s="1146"/>
      <c r="AR133" s="1146"/>
      <c r="AS133" s="1146"/>
      <c r="AT133" s="120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V2H5fQCYJ/YT3LHMYjvaH7LCpGAgxgqj9l/nVdY2MzhsQJgj1B2yxObAg0QcemDY8t/PxCTlxByIglFjTiOVg==" saltValue="gzpN05LQLxuayUFwETYR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28" zoomScaleNormal="85" zoomScaleSheetLayoutView="100" workbookViewId="0">
      <selection activeCell="CR51" sqref="CR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PbW00O3MLh0y8hEMwqMO3oBmJjpR7dIQYBxk4VffWKgE38dM+Eo99jXZWCn3xjr79IZWM8ipvo9wZJHFFKgpQ==" saltValue="GcHEMbs6aCYMPdbVWX0K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oCBlV+JqExkWMs/isXvs8VngtNm+qwJfaoblzBWWSlYmVKVlAOp/Xc3LA210cfXfq3BNsfs+AO8esjgSmzh3g==" saltValue="TlX2ydTUuHzY6sgCdH9W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6"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7"/>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8" t="s">
        <v>496</v>
      </c>
      <c r="AL9" s="1239"/>
      <c r="AM9" s="1239"/>
      <c r="AN9" s="1240"/>
      <c r="AO9" s="312">
        <v>1209435</v>
      </c>
      <c r="AP9" s="312">
        <v>166704</v>
      </c>
      <c r="AQ9" s="313">
        <v>116834</v>
      </c>
      <c r="AR9" s="314">
        <v>42.7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8" t="s">
        <v>497</v>
      </c>
      <c r="AL10" s="1239"/>
      <c r="AM10" s="1239"/>
      <c r="AN10" s="1240"/>
      <c r="AO10" s="315">
        <v>239901</v>
      </c>
      <c r="AP10" s="315">
        <v>33067</v>
      </c>
      <c r="AQ10" s="316">
        <v>12766</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8" t="s">
        <v>498</v>
      </c>
      <c r="AL11" s="1239"/>
      <c r="AM11" s="1239"/>
      <c r="AN11" s="1240"/>
      <c r="AO11" s="315">
        <v>272848</v>
      </c>
      <c r="AP11" s="315">
        <v>37608</v>
      </c>
      <c r="AQ11" s="316">
        <v>19336</v>
      </c>
      <c r="AR11" s="317">
        <v>94.5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8" t="s">
        <v>499</v>
      </c>
      <c r="AL12" s="1239"/>
      <c r="AM12" s="1239"/>
      <c r="AN12" s="1240"/>
      <c r="AO12" s="315" t="s">
        <v>500</v>
      </c>
      <c r="AP12" s="315" t="s">
        <v>500</v>
      </c>
      <c r="AQ12" s="316">
        <v>1049</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8" t="s">
        <v>501</v>
      </c>
      <c r="AL13" s="1239"/>
      <c r="AM13" s="1239"/>
      <c r="AN13" s="1240"/>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8" t="s">
        <v>502</v>
      </c>
      <c r="AL14" s="1239"/>
      <c r="AM14" s="1239"/>
      <c r="AN14" s="1240"/>
      <c r="AO14" s="315">
        <v>749</v>
      </c>
      <c r="AP14" s="315">
        <v>103</v>
      </c>
      <c r="AQ14" s="316">
        <v>5063</v>
      </c>
      <c r="AR14" s="317">
        <v>-98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8" t="s">
        <v>503</v>
      </c>
      <c r="AL15" s="1239"/>
      <c r="AM15" s="1239"/>
      <c r="AN15" s="1240"/>
      <c r="AO15" s="315">
        <v>18929</v>
      </c>
      <c r="AP15" s="315">
        <v>2609</v>
      </c>
      <c r="AQ15" s="316">
        <v>3168</v>
      </c>
      <c r="AR15" s="317">
        <v>-17.600000000000001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1" t="s">
        <v>504</v>
      </c>
      <c r="AL16" s="1242"/>
      <c r="AM16" s="1242"/>
      <c r="AN16" s="1243"/>
      <c r="AO16" s="315">
        <v>-115860</v>
      </c>
      <c r="AP16" s="315">
        <v>-15970</v>
      </c>
      <c r="AQ16" s="316">
        <v>-11723</v>
      </c>
      <c r="AR16" s="317">
        <v>36.200000000000003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1" t="s">
        <v>185</v>
      </c>
      <c r="AL17" s="1242"/>
      <c r="AM17" s="1242"/>
      <c r="AN17" s="1243"/>
      <c r="AO17" s="315">
        <v>1626002</v>
      </c>
      <c r="AP17" s="315">
        <v>224122</v>
      </c>
      <c r="AQ17" s="316">
        <v>146494</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509</v>
      </c>
      <c r="AL21" s="1234"/>
      <c r="AM21" s="1234"/>
      <c r="AN21" s="1235"/>
      <c r="AO21" s="327">
        <v>20.12</v>
      </c>
      <c r="AP21" s="328">
        <v>13.76</v>
      </c>
      <c r="AQ21" s="329">
        <v>6.36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510</v>
      </c>
      <c r="AL22" s="1234"/>
      <c r="AM22" s="1234"/>
      <c r="AN22" s="1235"/>
      <c r="AO22" s="332">
        <v>96.7</v>
      </c>
      <c r="AP22" s="333">
        <v>94.9</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6"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7"/>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49" t="s">
        <v>514</v>
      </c>
      <c r="AL32" s="1250"/>
      <c r="AM32" s="1250"/>
      <c r="AN32" s="1251"/>
      <c r="AO32" s="342">
        <v>1320102</v>
      </c>
      <c r="AP32" s="342">
        <v>181958</v>
      </c>
      <c r="AQ32" s="343">
        <v>73591</v>
      </c>
      <c r="AR32" s="344">
        <v>147.30000000000001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49" t="s">
        <v>515</v>
      </c>
      <c r="AL33" s="1250"/>
      <c r="AM33" s="1250"/>
      <c r="AN33" s="1251"/>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49" t="s">
        <v>516</v>
      </c>
      <c r="AL34" s="1250"/>
      <c r="AM34" s="1250"/>
      <c r="AN34" s="1251"/>
      <c r="AO34" s="342" t="s">
        <v>500</v>
      </c>
      <c r="AP34" s="342" t="s">
        <v>500</v>
      </c>
      <c r="AQ34" s="343">
        <v>1</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49" t="s">
        <v>517</v>
      </c>
      <c r="AL35" s="1250"/>
      <c r="AM35" s="1250"/>
      <c r="AN35" s="1251"/>
      <c r="AO35" s="342">
        <v>176015</v>
      </c>
      <c r="AP35" s="342">
        <v>24261</v>
      </c>
      <c r="AQ35" s="343">
        <v>19214</v>
      </c>
      <c r="AR35" s="344">
        <v>26.3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49" t="s">
        <v>518</v>
      </c>
      <c r="AL36" s="1250"/>
      <c r="AM36" s="1250"/>
      <c r="AN36" s="1251"/>
      <c r="AO36" s="342">
        <v>10465</v>
      </c>
      <c r="AP36" s="342">
        <v>1442</v>
      </c>
      <c r="AQ36" s="343">
        <v>5293</v>
      </c>
      <c r="AR36" s="344">
        <v>-72.8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49" t="s">
        <v>519</v>
      </c>
      <c r="AL37" s="1250"/>
      <c r="AM37" s="1250"/>
      <c r="AN37" s="1251"/>
      <c r="AO37" s="342">
        <v>126920</v>
      </c>
      <c r="AP37" s="342">
        <v>17494</v>
      </c>
      <c r="AQ37" s="343">
        <v>1256</v>
      </c>
      <c r="AR37" s="344">
        <v>1292.8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52" t="s">
        <v>520</v>
      </c>
      <c r="AL38" s="1253"/>
      <c r="AM38" s="1253"/>
      <c r="AN38" s="1254"/>
      <c r="AO38" s="345">
        <v>108</v>
      </c>
      <c r="AP38" s="345">
        <v>15</v>
      </c>
      <c r="AQ38" s="346">
        <v>9</v>
      </c>
      <c r="AR38" s="334">
        <v>66.7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52" t="s">
        <v>521</v>
      </c>
      <c r="AL39" s="1253"/>
      <c r="AM39" s="1253"/>
      <c r="AN39" s="1254"/>
      <c r="AO39" s="342">
        <v>-75008</v>
      </c>
      <c r="AP39" s="342">
        <v>-10339</v>
      </c>
      <c r="AQ39" s="343">
        <v>-3572</v>
      </c>
      <c r="AR39" s="344">
        <v>189.4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49" t="s">
        <v>522</v>
      </c>
      <c r="AL40" s="1250"/>
      <c r="AM40" s="1250"/>
      <c r="AN40" s="1251"/>
      <c r="AO40" s="342">
        <v>-979939</v>
      </c>
      <c r="AP40" s="342">
        <v>-135071</v>
      </c>
      <c r="AQ40" s="343">
        <v>-65248</v>
      </c>
      <c r="AR40" s="344">
        <v>107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55" t="s">
        <v>299</v>
      </c>
      <c r="AL41" s="1256"/>
      <c r="AM41" s="1256"/>
      <c r="AN41" s="1257"/>
      <c r="AO41" s="342">
        <v>578663</v>
      </c>
      <c r="AP41" s="342">
        <v>79761</v>
      </c>
      <c r="AQ41" s="343">
        <v>30545</v>
      </c>
      <c r="AR41" s="344">
        <v>161.1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44" t="s">
        <v>491</v>
      </c>
      <c r="AN49" s="1246" t="s">
        <v>526</v>
      </c>
      <c r="AO49" s="1247"/>
      <c r="AP49" s="1247"/>
      <c r="AQ49" s="1247"/>
      <c r="AR49" s="124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45"/>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4441441</v>
      </c>
      <c r="AN51" s="364">
        <v>563849</v>
      </c>
      <c r="AO51" s="365">
        <v>142.69999999999999</v>
      </c>
      <c r="AP51" s="366">
        <v>119685</v>
      </c>
      <c r="AQ51" s="367">
        <v>0</v>
      </c>
      <c r="AR51" s="368">
        <v>142.69999999999999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3610293</v>
      </c>
      <c r="AN52" s="372">
        <v>458334</v>
      </c>
      <c r="AO52" s="373">
        <v>378.6</v>
      </c>
      <c r="AP52" s="374">
        <v>68464</v>
      </c>
      <c r="AQ52" s="375">
        <v>18.399999999999999</v>
      </c>
      <c r="AR52" s="376">
        <v>360.2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1357628</v>
      </c>
      <c r="AN53" s="364">
        <v>174817</v>
      </c>
      <c r="AO53" s="365">
        <v>-69</v>
      </c>
      <c r="AP53" s="366">
        <v>109920</v>
      </c>
      <c r="AQ53" s="367">
        <v>-8.1999999999999993</v>
      </c>
      <c r="AR53" s="368">
        <v>-60.8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770719</v>
      </c>
      <c r="AN54" s="372">
        <v>99243</v>
      </c>
      <c r="AO54" s="373">
        <v>-78.3</v>
      </c>
      <c r="AP54" s="374">
        <v>62739</v>
      </c>
      <c r="AQ54" s="375">
        <v>-8.4</v>
      </c>
      <c r="AR54" s="376">
        <v>-69.900000000000006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1231705</v>
      </c>
      <c r="AN55" s="364">
        <v>161917</v>
      </c>
      <c r="AO55" s="365">
        <v>-7.4</v>
      </c>
      <c r="AP55" s="366">
        <v>119882</v>
      </c>
      <c r="AQ55" s="367">
        <v>9.1</v>
      </c>
      <c r="AR55" s="368">
        <v>-16.5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366485</v>
      </c>
      <c r="AN56" s="372">
        <v>48177</v>
      </c>
      <c r="AO56" s="373">
        <v>-51.5</v>
      </c>
      <c r="AP56" s="374">
        <v>66481</v>
      </c>
      <c r="AQ56" s="375">
        <v>6</v>
      </c>
      <c r="AR56" s="376">
        <v>-57.5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1127915</v>
      </c>
      <c r="AN57" s="364">
        <v>151846</v>
      </c>
      <c r="AO57" s="365">
        <v>-6.2</v>
      </c>
      <c r="AP57" s="366">
        <v>116162</v>
      </c>
      <c r="AQ57" s="367">
        <v>-3.1</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405505</v>
      </c>
      <c r="AN58" s="372">
        <v>54591</v>
      </c>
      <c r="AO58" s="373">
        <v>13.3</v>
      </c>
      <c r="AP58" s="374">
        <v>61562</v>
      </c>
      <c r="AQ58" s="375">
        <v>-7.4</v>
      </c>
      <c r="AR58" s="376">
        <v>20.7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1109492</v>
      </c>
      <c r="AN59" s="364">
        <v>152928</v>
      </c>
      <c r="AO59" s="365">
        <v>0.7</v>
      </c>
      <c r="AP59" s="366">
        <v>121449</v>
      </c>
      <c r="AQ59" s="367">
        <v>4.5999999999999996</v>
      </c>
      <c r="AR59" s="368">
        <v>-3.9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379150</v>
      </c>
      <c r="AN60" s="372">
        <v>52261</v>
      </c>
      <c r="AO60" s="373">
        <v>-4.3</v>
      </c>
      <c r="AP60" s="374">
        <v>62922</v>
      </c>
      <c r="AQ60" s="375">
        <v>2.2000000000000002</v>
      </c>
      <c r="AR60" s="376">
        <v>-6.5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1853636</v>
      </c>
      <c r="AN61" s="379">
        <v>241071</v>
      </c>
      <c r="AO61" s="380">
        <v>12.2</v>
      </c>
      <c r="AP61" s="381">
        <v>117420</v>
      </c>
      <c r="AQ61" s="382">
        <v>0.5</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1106430</v>
      </c>
      <c r="AN62" s="372">
        <v>142521</v>
      </c>
      <c r="AO62" s="373">
        <v>51.6</v>
      </c>
      <c r="AP62" s="374">
        <v>64434</v>
      </c>
      <c r="AQ62" s="375">
        <v>2.2000000000000002</v>
      </c>
      <c r="AR62" s="376">
        <v>49.4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AHszeIYcvfMooo+t2RKnBhhCVyuGY5fc6Un8jiIAVspUacvql1tKj1CC18zgwUhDzmUz1AHkg6EV2ykf1MN4g==" saltValue="tIwy5Jg61ViqEov5xlxO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5"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gJyrAOEMm56s+eC5Ot9gNhFXPIR8FF+6tZe9WlVDOzQBMZ7D15me9evDzMnm9HE+9MNmBQrmXEf4Q7+P45/Pw==" saltValue="bsV8Jw6OZ0FL4sDTLwQ8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C/lrCj1zBYOtHlLFM8ZLHBCQ9YO7ZNVHuzmN7JkH6k6DtAG8xeuGC2G/C2xL84r/6RyIEr7JleSvjksc3vug==" saltValue="hu0mfmqd4T+P0f/VNerm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58" t="s">
        <v>3</v>
      </c>
      <c r="D47" s="1258"/>
      <c r="E47" s="1259"/>
      <c r="F47" s="11">
        <v>10.55</v>
      </c>
      <c r="G47" s="12">
        <v>8.0399999999999991</v>
      </c>
      <c r="H47" s="12">
        <v>3.55</v>
      </c>
      <c r="I47" s="12">
        <v>3.45</v>
      </c>
      <c r="J47" s="13">
        <v>3.39</v>
      </c>
    </row>
    <row r="48" spans="2:10" ht="57.75" customHeight="1" x14ac:dyDescent="0.15">
      <c r="B48" s="14"/>
      <c r="C48" s="1260" t="s">
        <v>4</v>
      </c>
      <c r="D48" s="1260"/>
      <c r="E48" s="1261"/>
      <c r="F48" s="15">
        <v>1.91</v>
      </c>
      <c r="G48" s="16">
        <v>2</v>
      </c>
      <c r="H48" s="16">
        <v>2.0699999999999998</v>
      </c>
      <c r="I48" s="16">
        <v>2.0299999999999998</v>
      </c>
      <c r="J48" s="17">
        <v>2.12</v>
      </c>
    </row>
    <row r="49" spans="2:10" ht="57.75" customHeight="1" thickBot="1" x14ac:dyDescent="0.2">
      <c r="B49" s="18"/>
      <c r="C49" s="1262" t="s">
        <v>5</v>
      </c>
      <c r="D49" s="1262"/>
      <c r="E49" s="1263"/>
      <c r="F49" s="19" t="s">
        <v>547</v>
      </c>
      <c r="G49" s="20" t="s">
        <v>548</v>
      </c>
      <c r="H49" s="20" t="s">
        <v>549</v>
      </c>
      <c r="I49" s="20" t="s">
        <v>550</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B2GWgHod621WOz53c89mEc9oAw+nFqvjNlHGxY728QSnk74VTGJX3BkayzsLeET1F3AQy88y8nzdlGwuBM+og==" saltValue="N/M3gGibJe0Ow335QzqH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2020-03-02T05:14:16Z</cp:lastPrinted>
  <dcterms:created xsi:type="dcterms:W3CDTF">2020-02-10T02:12:47Z</dcterms:created>
  <dcterms:modified xsi:type="dcterms:W3CDTF">2020-09-29T02:57:46Z</dcterms:modified>
  <cp:category/>
</cp:coreProperties>
</file>